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va365-my.sharepoint.com/personal/astha_bista_niva_no/Documents/Documents/GitHub/SWMM_MOO/01_Preprocessing/"/>
    </mc:Choice>
  </mc:AlternateContent>
  <xr:revisionPtr revIDLastSave="0" documentId="8_{A33E665B-74F2-48A9-8A15-4BAD8FCBB022}" xr6:coauthVersionLast="47" xr6:coauthVersionMax="47" xr10:uidLastSave="{00000000-0000-0000-0000-000000000000}"/>
  <bookViews>
    <workbookView xWindow="-38520" yWindow="-120" windowWidth="38640" windowHeight="21240" activeTab="2" xr2:uid="{8DF8CE00-AB9F-4B87-82EF-86E2E949C01B}"/>
  </bookViews>
  <sheets>
    <sheet name="MC_input" sheetId="1" r:id="rId1"/>
    <sheet name="WithAreas" sheetId="5" r:id="rId2"/>
    <sheet name="WithAreasNew" sheetId="7" r:id="rId3"/>
    <sheet name="Sheet2" sheetId="8" r:id="rId4"/>
    <sheet name="Version_3_Aimp_BC" sheetId="9" r:id="rId5"/>
    <sheet name="WithPercent" sheetId="3" r:id="rId6"/>
    <sheet name="Sheet3" sheetId="4" r:id="rId7"/>
    <sheet name="Sheet1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7" l="1"/>
  <c r="L15" i="7"/>
  <c r="T15" i="7"/>
  <c r="AB15" i="7"/>
  <c r="AJ15" i="7"/>
  <c r="AR15" i="7"/>
  <c r="AZ15" i="7"/>
  <c r="AZ164" i="9"/>
  <c r="BB164" i="9" s="1"/>
  <c r="AR164" i="9"/>
  <c r="AJ164" i="9"/>
  <c r="AB164" i="9"/>
  <c r="T164" i="9"/>
  <c r="V164" i="9" s="1"/>
  <c r="L164" i="9"/>
  <c r="B164" i="9"/>
  <c r="F164" i="9" s="1"/>
  <c r="AZ163" i="9"/>
  <c r="AR163" i="9"/>
  <c r="AS163" i="9" s="1"/>
  <c r="AJ163" i="9"/>
  <c r="AM163" i="9" s="1"/>
  <c r="AB163" i="9"/>
  <c r="AD163" i="9" s="1"/>
  <c r="T163" i="9"/>
  <c r="L163" i="9"/>
  <c r="B163" i="9"/>
  <c r="I163" i="9" s="1"/>
  <c r="AZ162" i="9"/>
  <c r="AR162" i="9"/>
  <c r="AJ162" i="9"/>
  <c r="AM162" i="9" s="1"/>
  <c r="AB162" i="9"/>
  <c r="T162" i="9"/>
  <c r="L162" i="9"/>
  <c r="B162" i="9"/>
  <c r="J162" i="9" s="1"/>
  <c r="AZ161" i="9"/>
  <c r="AR161" i="9"/>
  <c r="AJ161" i="9"/>
  <c r="AK161" i="9" s="1"/>
  <c r="AB161" i="9"/>
  <c r="AD161" i="9" s="1"/>
  <c r="T161" i="9"/>
  <c r="W161" i="9" s="1"/>
  <c r="L161" i="9"/>
  <c r="B161" i="9"/>
  <c r="E161" i="9" s="1"/>
  <c r="AZ160" i="9"/>
  <c r="AR160" i="9"/>
  <c r="AJ160" i="9"/>
  <c r="AB160" i="9"/>
  <c r="T160" i="9"/>
  <c r="L160" i="9"/>
  <c r="B160" i="9"/>
  <c r="AZ159" i="9"/>
  <c r="BA159" i="9" s="1"/>
  <c r="AR159" i="9"/>
  <c r="AT159" i="9" s="1"/>
  <c r="AJ159" i="9"/>
  <c r="AL159" i="9" s="1"/>
  <c r="AB159" i="9"/>
  <c r="T159" i="9"/>
  <c r="L159" i="9"/>
  <c r="B159" i="9"/>
  <c r="G159" i="9" s="1"/>
  <c r="AZ158" i="9"/>
  <c r="AR158" i="9"/>
  <c r="AJ158" i="9"/>
  <c r="AB158" i="9"/>
  <c r="AC158" i="9" s="1"/>
  <c r="T158" i="9"/>
  <c r="L158" i="9"/>
  <c r="B158" i="9"/>
  <c r="H158" i="9" s="1"/>
  <c r="AZ157" i="9"/>
  <c r="AR157" i="9"/>
  <c r="AJ157" i="9"/>
  <c r="AB157" i="9"/>
  <c r="T157" i="9"/>
  <c r="L157" i="9"/>
  <c r="N157" i="9" s="1"/>
  <c r="B157" i="9"/>
  <c r="G157" i="9" s="1"/>
  <c r="AZ156" i="9"/>
  <c r="AR156" i="9"/>
  <c r="AJ156" i="9"/>
  <c r="AL156" i="9" s="1"/>
  <c r="AB156" i="9"/>
  <c r="AC156" i="9" s="1"/>
  <c r="T156" i="9"/>
  <c r="L156" i="9"/>
  <c r="B156" i="9"/>
  <c r="C156" i="9" s="1"/>
  <c r="AZ155" i="9"/>
  <c r="AR155" i="9"/>
  <c r="AJ155" i="9"/>
  <c r="AB155" i="9"/>
  <c r="AC155" i="9" s="1"/>
  <c r="T155" i="9"/>
  <c r="L155" i="9"/>
  <c r="O155" i="9" s="1"/>
  <c r="B155" i="9"/>
  <c r="AZ154" i="9"/>
  <c r="AR154" i="9"/>
  <c r="AU154" i="9" s="1"/>
  <c r="AV154" i="9" s="1"/>
  <c r="AJ154" i="9"/>
  <c r="AM154" i="9" s="1"/>
  <c r="AB154" i="9"/>
  <c r="T154" i="9"/>
  <c r="W154" i="9" s="1"/>
  <c r="L154" i="9"/>
  <c r="B154" i="9"/>
  <c r="J154" i="9" s="1"/>
  <c r="AZ153" i="9"/>
  <c r="AR153" i="9"/>
  <c r="AJ153" i="9"/>
  <c r="AB153" i="9"/>
  <c r="T153" i="9"/>
  <c r="V153" i="9" s="1"/>
  <c r="L153" i="9"/>
  <c r="N153" i="9" s="1"/>
  <c r="B153" i="9"/>
  <c r="AZ152" i="9"/>
  <c r="AR152" i="9"/>
  <c r="AJ152" i="9"/>
  <c r="AB152" i="9"/>
  <c r="AD152" i="9" s="1"/>
  <c r="T152" i="9"/>
  <c r="L152" i="9"/>
  <c r="M152" i="9" s="1"/>
  <c r="B152" i="9"/>
  <c r="I152" i="9" s="1"/>
  <c r="AZ151" i="9"/>
  <c r="AR151" i="9"/>
  <c r="AJ151" i="9"/>
  <c r="AL151" i="9" s="1"/>
  <c r="AB151" i="9"/>
  <c r="T151" i="9"/>
  <c r="L151" i="9"/>
  <c r="O151" i="9" s="1"/>
  <c r="B151" i="9"/>
  <c r="D151" i="9" s="1"/>
  <c r="AZ150" i="9"/>
  <c r="AR150" i="9"/>
  <c r="AT150" i="9" s="1"/>
  <c r="AJ150" i="9"/>
  <c r="AK150" i="9" s="1"/>
  <c r="AB150" i="9"/>
  <c r="T150" i="9"/>
  <c r="L150" i="9"/>
  <c r="M150" i="9" s="1"/>
  <c r="B150" i="9"/>
  <c r="AZ149" i="9"/>
  <c r="BA149" i="9" s="1"/>
  <c r="AR149" i="9"/>
  <c r="AS149" i="9" s="1"/>
  <c r="AJ149" i="9"/>
  <c r="AB149" i="9"/>
  <c r="T149" i="9"/>
  <c r="L149" i="9"/>
  <c r="O149" i="9" s="1"/>
  <c r="B149" i="9"/>
  <c r="AZ148" i="9"/>
  <c r="AR148" i="9"/>
  <c r="AJ148" i="9"/>
  <c r="AB148" i="9"/>
  <c r="T148" i="9"/>
  <c r="U148" i="9" s="1"/>
  <c r="L148" i="9"/>
  <c r="B148" i="9"/>
  <c r="AZ147" i="9"/>
  <c r="AR147" i="9"/>
  <c r="AJ147" i="9"/>
  <c r="AB147" i="9"/>
  <c r="AC147" i="9" s="1"/>
  <c r="T147" i="9"/>
  <c r="L147" i="9"/>
  <c r="N147" i="9" s="1"/>
  <c r="B147" i="9"/>
  <c r="J147" i="9" s="1"/>
  <c r="AZ146" i="9"/>
  <c r="BB146" i="9" s="1"/>
  <c r="AR146" i="9"/>
  <c r="AJ146" i="9"/>
  <c r="AB146" i="9"/>
  <c r="T146" i="9"/>
  <c r="L146" i="9"/>
  <c r="B146" i="9"/>
  <c r="G146" i="9" s="1"/>
  <c r="AZ145" i="9"/>
  <c r="AR145" i="9"/>
  <c r="AJ145" i="9"/>
  <c r="AL145" i="9" s="1"/>
  <c r="AB145" i="9"/>
  <c r="T145" i="9"/>
  <c r="V145" i="9" s="1"/>
  <c r="L145" i="9"/>
  <c r="B145" i="9"/>
  <c r="C145" i="9" s="1"/>
  <c r="AZ144" i="9"/>
  <c r="BA144" i="9" s="1"/>
  <c r="AR144" i="9"/>
  <c r="AT144" i="9" s="1"/>
  <c r="AJ144" i="9"/>
  <c r="AB144" i="9"/>
  <c r="T144" i="9"/>
  <c r="L144" i="9"/>
  <c r="B144" i="9"/>
  <c r="AZ143" i="9"/>
  <c r="AR143" i="9"/>
  <c r="AT143" i="9" s="1"/>
  <c r="AJ143" i="9"/>
  <c r="AK143" i="9" s="1"/>
  <c r="AB143" i="9"/>
  <c r="T143" i="9"/>
  <c r="L143" i="9"/>
  <c r="N143" i="9" s="1"/>
  <c r="B143" i="9"/>
  <c r="I143" i="9" s="1"/>
  <c r="AZ142" i="9"/>
  <c r="BB142" i="9" s="1"/>
  <c r="AR142" i="9"/>
  <c r="AJ142" i="9"/>
  <c r="AB142" i="9"/>
  <c r="T142" i="9"/>
  <c r="L142" i="9"/>
  <c r="N142" i="9" s="1"/>
  <c r="B142" i="9"/>
  <c r="I142" i="9" s="1"/>
  <c r="AZ141" i="9"/>
  <c r="AR141" i="9"/>
  <c r="AU141" i="9" s="1"/>
  <c r="AJ141" i="9"/>
  <c r="AK141" i="9" s="1"/>
  <c r="AB141" i="9"/>
  <c r="AE141" i="9" s="1"/>
  <c r="T141" i="9"/>
  <c r="U141" i="9" s="1"/>
  <c r="L141" i="9"/>
  <c r="N141" i="9" s="1"/>
  <c r="B141" i="9"/>
  <c r="C141" i="9" s="1"/>
  <c r="AZ140" i="9"/>
  <c r="AR140" i="9"/>
  <c r="AJ140" i="9"/>
  <c r="AB140" i="9"/>
  <c r="T140" i="9"/>
  <c r="L140" i="9"/>
  <c r="B140" i="9"/>
  <c r="D140" i="9" s="1"/>
  <c r="AZ139" i="9"/>
  <c r="AR139" i="9"/>
  <c r="AJ139" i="9"/>
  <c r="AB139" i="9"/>
  <c r="T139" i="9"/>
  <c r="V139" i="9" s="1"/>
  <c r="L139" i="9"/>
  <c r="B139" i="9"/>
  <c r="G139" i="9" s="1"/>
  <c r="AZ138" i="9"/>
  <c r="BA138" i="9" s="1"/>
  <c r="AR138" i="9"/>
  <c r="AJ138" i="9"/>
  <c r="AM138" i="9" s="1"/>
  <c r="AB138" i="9"/>
  <c r="T138" i="9"/>
  <c r="L138" i="9"/>
  <c r="B138" i="9"/>
  <c r="J138" i="9" s="1"/>
  <c r="AZ137" i="9"/>
  <c r="AR137" i="9"/>
  <c r="AJ137" i="9"/>
  <c r="AB137" i="9"/>
  <c r="T137" i="9"/>
  <c r="L137" i="9"/>
  <c r="B137" i="9"/>
  <c r="AZ136" i="9"/>
  <c r="AR136" i="9"/>
  <c r="AS136" i="9" s="1"/>
  <c r="AJ136" i="9"/>
  <c r="AB136" i="9"/>
  <c r="AD136" i="9" s="1"/>
  <c r="T136" i="9"/>
  <c r="L136" i="9"/>
  <c r="O136" i="9" s="1"/>
  <c r="B136" i="9"/>
  <c r="D136" i="9" s="1"/>
  <c r="AZ135" i="9"/>
  <c r="BA135" i="9" s="1"/>
  <c r="AR135" i="9"/>
  <c r="AS135" i="9" s="1"/>
  <c r="AJ135" i="9"/>
  <c r="AM135" i="9" s="1"/>
  <c r="AB135" i="9"/>
  <c r="T135" i="9"/>
  <c r="L135" i="9"/>
  <c r="N135" i="9" s="1"/>
  <c r="B135" i="9"/>
  <c r="AZ134" i="9"/>
  <c r="BB134" i="9" s="1"/>
  <c r="AR134" i="9"/>
  <c r="AT134" i="9" s="1"/>
  <c r="AJ134" i="9"/>
  <c r="AL134" i="9" s="1"/>
  <c r="AB134" i="9"/>
  <c r="AC134" i="9" s="1"/>
  <c r="T134" i="9"/>
  <c r="L134" i="9"/>
  <c r="M134" i="9" s="1"/>
  <c r="B134" i="9"/>
  <c r="I134" i="9" s="1"/>
  <c r="AZ133" i="9"/>
  <c r="AR133" i="9"/>
  <c r="AS133" i="9" s="1"/>
  <c r="AJ133" i="9"/>
  <c r="AK133" i="9" s="1"/>
  <c r="AB133" i="9"/>
  <c r="T133" i="9"/>
  <c r="L133" i="9"/>
  <c r="B133" i="9"/>
  <c r="AZ132" i="9"/>
  <c r="BA132" i="9" s="1"/>
  <c r="AR132" i="9"/>
  <c r="AJ132" i="9"/>
  <c r="AM132" i="9" s="1"/>
  <c r="AN132" i="9" s="1"/>
  <c r="AB132" i="9"/>
  <c r="AC132" i="9" s="1"/>
  <c r="T132" i="9"/>
  <c r="L132" i="9"/>
  <c r="O132" i="9" s="1"/>
  <c r="B132" i="9"/>
  <c r="AZ131" i="9"/>
  <c r="AR131" i="9"/>
  <c r="AJ131" i="9"/>
  <c r="AB131" i="9"/>
  <c r="T131" i="9"/>
  <c r="L131" i="9"/>
  <c r="N131" i="9" s="1"/>
  <c r="B131" i="9"/>
  <c r="F131" i="9" s="1"/>
  <c r="AZ130" i="9"/>
  <c r="AR130" i="9"/>
  <c r="AJ130" i="9"/>
  <c r="AK130" i="9" s="1"/>
  <c r="AB130" i="9"/>
  <c r="AD130" i="9" s="1"/>
  <c r="T130" i="9"/>
  <c r="L130" i="9"/>
  <c r="N130" i="9" s="1"/>
  <c r="B130" i="9"/>
  <c r="AZ129" i="9"/>
  <c r="AR129" i="9"/>
  <c r="AS129" i="9" s="1"/>
  <c r="AJ129" i="9"/>
  <c r="AB129" i="9"/>
  <c r="T129" i="9"/>
  <c r="V129" i="9" s="1"/>
  <c r="L129" i="9"/>
  <c r="O129" i="9" s="1"/>
  <c r="B129" i="9"/>
  <c r="D129" i="9" s="1"/>
  <c r="AZ128" i="9"/>
  <c r="BB128" i="9" s="1"/>
  <c r="AR128" i="9"/>
  <c r="AS128" i="9" s="1"/>
  <c r="AJ128" i="9"/>
  <c r="AK128" i="9" s="1"/>
  <c r="AB128" i="9"/>
  <c r="T128" i="9"/>
  <c r="L128" i="9"/>
  <c r="B128" i="9"/>
  <c r="H128" i="9" s="1"/>
  <c r="AZ127" i="9"/>
  <c r="AR127" i="9"/>
  <c r="AJ127" i="9"/>
  <c r="AB127" i="9"/>
  <c r="AD127" i="9" s="1"/>
  <c r="T127" i="9"/>
  <c r="L127" i="9"/>
  <c r="B127" i="9"/>
  <c r="D127" i="9" s="1"/>
  <c r="AZ126" i="9"/>
  <c r="AR126" i="9"/>
  <c r="AT126" i="9" s="1"/>
  <c r="AJ126" i="9"/>
  <c r="AK126" i="9" s="1"/>
  <c r="AB126" i="9"/>
  <c r="T126" i="9"/>
  <c r="L126" i="9"/>
  <c r="B126" i="9"/>
  <c r="I126" i="9" s="1"/>
  <c r="AZ125" i="9"/>
  <c r="BA125" i="9" s="1"/>
  <c r="AR125" i="9"/>
  <c r="AJ125" i="9"/>
  <c r="AB125" i="9"/>
  <c r="T125" i="9"/>
  <c r="L125" i="9"/>
  <c r="O125" i="9" s="1"/>
  <c r="B125" i="9"/>
  <c r="AZ124" i="9"/>
  <c r="AR124" i="9"/>
  <c r="AJ124" i="9"/>
  <c r="AM124" i="9" s="1"/>
  <c r="AB124" i="9"/>
  <c r="T124" i="9"/>
  <c r="U124" i="9" s="1"/>
  <c r="L124" i="9"/>
  <c r="B124" i="9"/>
  <c r="I124" i="9" s="1"/>
  <c r="AZ123" i="9"/>
  <c r="AR123" i="9"/>
  <c r="AJ123" i="9"/>
  <c r="AB123" i="9"/>
  <c r="T123" i="9"/>
  <c r="L123" i="9"/>
  <c r="N123" i="9" s="1"/>
  <c r="B123" i="9"/>
  <c r="G123" i="9" s="1"/>
  <c r="AZ122" i="9"/>
  <c r="BA122" i="9" s="1"/>
  <c r="AR122" i="9"/>
  <c r="AS122" i="9" s="1"/>
  <c r="AJ122" i="9"/>
  <c r="AB122" i="9"/>
  <c r="T122" i="9"/>
  <c r="W122" i="9" s="1"/>
  <c r="L122" i="9"/>
  <c r="B122" i="9"/>
  <c r="H122" i="9" s="1"/>
  <c r="AZ121" i="9"/>
  <c r="AR121" i="9"/>
  <c r="AJ121" i="9"/>
  <c r="AL121" i="9" s="1"/>
  <c r="AB121" i="9"/>
  <c r="T121" i="9"/>
  <c r="W121" i="9" s="1"/>
  <c r="L121" i="9"/>
  <c r="M121" i="9" s="1"/>
  <c r="B121" i="9"/>
  <c r="E121" i="9" s="1"/>
  <c r="AZ120" i="9"/>
  <c r="BA120" i="9" s="1"/>
  <c r="AR120" i="9"/>
  <c r="AJ120" i="9"/>
  <c r="AB120" i="9"/>
  <c r="T120" i="9"/>
  <c r="L120" i="9"/>
  <c r="N120" i="9" s="1"/>
  <c r="B120" i="9"/>
  <c r="D120" i="9" s="1"/>
  <c r="AZ119" i="9"/>
  <c r="BA119" i="9" s="1"/>
  <c r="AR119" i="9"/>
  <c r="AJ119" i="9"/>
  <c r="AM119" i="9" s="1"/>
  <c r="AB119" i="9"/>
  <c r="AD119" i="9" s="1"/>
  <c r="T119" i="9"/>
  <c r="V119" i="9" s="1"/>
  <c r="L119" i="9"/>
  <c r="B119" i="9"/>
  <c r="I119" i="9" s="1"/>
  <c r="AZ118" i="9"/>
  <c r="AR118" i="9"/>
  <c r="AJ118" i="9"/>
  <c r="AB118" i="9"/>
  <c r="T118" i="9"/>
  <c r="L118" i="9"/>
  <c r="O118" i="9" s="1"/>
  <c r="B118" i="9"/>
  <c r="AZ117" i="9"/>
  <c r="AR117" i="9"/>
  <c r="AT117" i="9" s="1"/>
  <c r="AJ117" i="9"/>
  <c r="AM117" i="9" s="1"/>
  <c r="AB117" i="9"/>
  <c r="T117" i="9"/>
  <c r="L117" i="9"/>
  <c r="N117" i="9" s="1"/>
  <c r="B117" i="9"/>
  <c r="J117" i="9" s="1"/>
  <c r="AZ116" i="9"/>
  <c r="AR116" i="9"/>
  <c r="AS116" i="9" s="1"/>
  <c r="AJ116" i="9"/>
  <c r="AK116" i="9" s="1"/>
  <c r="AB116" i="9"/>
  <c r="T116" i="9"/>
  <c r="L116" i="9"/>
  <c r="M116" i="9" s="1"/>
  <c r="B116" i="9"/>
  <c r="H116" i="9" s="1"/>
  <c r="AZ115" i="9"/>
  <c r="AR115" i="9"/>
  <c r="AS115" i="9" s="1"/>
  <c r="AJ115" i="9"/>
  <c r="AM115" i="9" s="1"/>
  <c r="AB115" i="9"/>
  <c r="AD115" i="9" s="1"/>
  <c r="T115" i="9"/>
  <c r="L115" i="9"/>
  <c r="B115" i="9"/>
  <c r="I115" i="9" s="1"/>
  <c r="AZ114" i="9"/>
  <c r="AR114" i="9"/>
  <c r="AU114" i="9" s="1"/>
  <c r="AJ114" i="9"/>
  <c r="AB114" i="9"/>
  <c r="T114" i="9"/>
  <c r="W114" i="9" s="1"/>
  <c r="L114" i="9"/>
  <c r="M114" i="9" s="1"/>
  <c r="B114" i="9"/>
  <c r="J114" i="9" s="1"/>
  <c r="AZ113" i="9"/>
  <c r="AR113" i="9"/>
  <c r="AJ113" i="9"/>
  <c r="AB113" i="9"/>
  <c r="T113" i="9"/>
  <c r="L113" i="9"/>
  <c r="O113" i="9" s="1"/>
  <c r="B113" i="9"/>
  <c r="I113" i="9" s="1"/>
  <c r="AZ112" i="9"/>
  <c r="AR112" i="9"/>
  <c r="AJ112" i="9"/>
  <c r="AM112" i="9" s="1"/>
  <c r="AB112" i="9"/>
  <c r="T112" i="9"/>
  <c r="V112" i="9" s="1"/>
  <c r="L112" i="9"/>
  <c r="B112" i="9"/>
  <c r="AZ111" i="9"/>
  <c r="AR111" i="9"/>
  <c r="AU111" i="9" s="1"/>
  <c r="AJ111" i="9"/>
  <c r="AK111" i="9" s="1"/>
  <c r="AB111" i="9"/>
  <c r="T111" i="9"/>
  <c r="U111" i="9" s="1"/>
  <c r="L111" i="9"/>
  <c r="B111" i="9"/>
  <c r="C111" i="9" s="1"/>
  <c r="AZ110" i="9"/>
  <c r="BC110" i="9" s="1"/>
  <c r="AR110" i="9"/>
  <c r="AT110" i="9" s="1"/>
  <c r="AJ110" i="9"/>
  <c r="AB110" i="9"/>
  <c r="T110" i="9"/>
  <c r="L110" i="9"/>
  <c r="N110" i="9" s="1"/>
  <c r="B110" i="9"/>
  <c r="AZ109" i="9"/>
  <c r="AR109" i="9"/>
  <c r="AS109" i="9" s="1"/>
  <c r="AJ109" i="9"/>
  <c r="AB109" i="9"/>
  <c r="AE109" i="9" s="1"/>
  <c r="T109" i="9"/>
  <c r="L109" i="9"/>
  <c r="B109" i="9"/>
  <c r="AZ108" i="9"/>
  <c r="AR108" i="9"/>
  <c r="AJ108" i="9"/>
  <c r="AM108" i="9" s="1"/>
  <c r="AB108" i="9"/>
  <c r="T108" i="9"/>
  <c r="U108" i="9" s="1"/>
  <c r="L108" i="9"/>
  <c r="M108" i="9" s="1"/>
  <c r="B108" i="9"/>
  <c r="G108" i="9" s="1"/>
  <c r="AZ107" i="9"/>
  <c r="AR107" i="9"/>
  <c r="AU107" i="9" s="1"/>
  <c r="AJ107" i="9"/>
  <c r="AK107" i="9" s="1"/>
  <c r="AB107" i="9"/>
  <c r="AC107" i="9" s="1"/>
  <c r="T107" i="9"/>
  <c r="U107" i="9" s="1"/>
  <c r="L107" i="9"/>
  <c r="B107" i="9"/>
  <c r="C107" i="9" s="1"/>
  <c r="AZ106" i="9"/>
  <c r="AR106" i="9"/>
  <c r="AJ106" i="9"/>
  <c r="AB106" i="9"/>
  <c r="T106" i="9"/>
  <c r="L106" i="9"/>
  <c r="N106" i="9" s="1"/>
  <c r="B106" i="9"/>
  <c r="E106" i="9" s="1"/>
  <c r="AZ105" i="9"/>
  <c r="BC105" i="9" s="1"/>
  <c r="AR105" i="9"/>
  <c r="AJ105" i="9"/>
  <c r="AB105" i="9"/>
  <c r="T105" i="9"/>
  <c r="W105" i="9" s="1"/>
  <c r="L105" i="9"/>
  <c r="M105" i="9" s="1"/>
  <c r="B105" i="9"/>
  <c r="AZ104" i="9"/>
  <c r="AR104" i="9"/>
  <c r="AJ104" i="9"/>
  <c r="AM104" i="9" s="1"/>
  <c r="AB104" i="9"/>
  <c r="T104" i="9"/>
  <c r="L104" i="9"/>
  <c r="N104" i="9" s="1"/>
  <c r="B104" i="9"/>
  <c r="F104" i="9" s="1"/>
  <c r="AZ103" i="9"/>
  <c r="AR103" i="9"/>
  <c r="AJ103" i="9"/>
  <c r="AB103" i="9"/>
  <c r="T103" i="9"/>
  <c r="L103" i="9"/>
  <c r="B103" i="9"/>
  <c r="J103" i="9" s="1"/>
  <c r="AZ102" i="9"/>
  <c r="BC102" i="9" s="1"/>
  <c r="AR102" i="9"/>
  <c r="AS102" i="9" s="1"/>
  <c r="AJ102" i="9"/>
  <c r="AK102" i="9" s="1"/>
  <c r="AB102" i="9"/>
  <c r="AC102" i="9" s="1"/>
  <c r="T102" i="9"/>
  <c r="L102" i="9"/>
  <c r="B102" i="9"/>
  <c r="J102" i="9" s="1"/>
  <c r="AZ101" i="9"/>
  <c r="BA101" i="9" s="1"/>
  <c r="AR101" i="9"/>
  <c r="AJ101" i="9"/>
  <c r="AB101" i="9"/>
  <c r="AE101" i="9" s="1"/>
  <c r="T101" i="9"/>
  <c r="L101" i="9"/>
  <c r="M101" i="9" s="1"/>
  <c r="B101" i="9"/>
  <c r="C101" i="9" s="1"/>
  <c r="AZ100" i="9"/>
  <c r="AR100" i="9"/>
  <c r="AS100" i="9" s="1"/>
  <c r="AJ100" i="9"/>
  <c r="AM100" i="9" s="1"/>
  <c r="AB100" i="9"/>
  <c r="T100" i="9"/>
  <c r="L100" i="9"/>
  <c r="B100" i="9"/>
  <c r="J100" i="9" s="1"/>
  <c r="AZ99" i="9"/>
  <c r="AR99" i="9"/>
  <c r="AJ99" i="9"/>
  <c r="AL99" i="9" s="1"/>
  <c r="AB99" i="9"/>
  <c r="T99" i="9"/>
  <c r="L99" i="9"/>
  <c r="B99" i="9"/>
  <c r="J99" i="9" s="1"/>
  <c r="AZ98" i="9"/>
  <c r="BC98" i="9" s="1"/>
  <c r="AR98" i="9"/>
  <c r="AJ98" i="9"/>
  <c r="AK98" i="9" s="1"/>
  <c r="AB98" i="9"/>
  <c r="T98" i="9"/>
  <c r="W98" i="9" s="1"/>
  <c r="L98" i="9"/>
  <c r="O98" i="9" s="1"/>
  <c r="B98" i="9"/>
  <c r="E98" i="9" s="1"/>
  <c r="AZ97" i="9"/>
  <c r="AR97" i="9"/>
  <c r="AJ97" i="9"/>
  <c r="AB97" i="9"/>
  <c r="AD97" i="9" s="1"/>
  <c r="T97" i="9"/>
  <c r="U97" i="9" s="1"/>
  <c r="L97" i="9"/>
  <c r="B97" i="9"/>
  <c r="H97" i="9" s="1"/>
  <c r="AZ96" i="9"/>
  <c r="AR96" i="9"/>
  <c r="AJ96" i="9"/>
  <c r="AB96" i="9"/>
  <c r="AD96" i="9" s="1"/>
  <c r="T96" i="9"/>
  <c r="W96" i="9" s="1"/>
  <c r="L96" i="9"/>
  <c r="M96" i="9" s="1"/>
  <c r="B96" i="9"/>
  <c r="AZ95" i="9"/>
  <c r="BA95" i="9" s="1"/>
  <c r="AR95" i="9"/>
  <c r="AJ95" i="9"/>
  <c r="AB95" i="9"/>
  <c r="AC95" i="9" s="1"/>
  <c r="T95" i="9"/>
  <c r="L95" i="9"/>
  <c r="B95" i="9"/>
  <c r="AZ94" i="9"/>
  <c r="AR94" i="9"/>
  <c r="AJ94" i="9"/>
  <c r="AB94" i="9"/>
  <c r="AD94" i="9" s="1"/>
  <c r="T94" i="9"/>
  <c r="W94" i="9" s="1"/>
  <c r="L94" i="9"/>
  <c r="B94" i="9"/>
  <c r="AZ93" i="9"/>
  <c r="BA93" i="9" s="1"/>
  <c r="AR93" i="9"/>
  <c r="AT93" i="9" s="1"/>
  <c r="AJ93" i="9"/>
  <c r="AB93" i="9"/>
  <c r="T93" i="9"/>
  <c r="L93" i="9"/>
  <c r="M93" i="9" s="1"/>
  <c r="B93" i="9"/>
  <c r="E93" i="9" s="1"/>
  <c r="AZ92" i="9"/>
  <c r="BA92" i="9" s="1"/>
  <c r="AR92" i="9"/>
  <c r="AJ92" i="9"/>
  <c r="AL92" i="9" s="1"/>
  <c r="AB92" i="9"/>
  <c r="T92" i="9"/>
  <c r="V92" i="9" s="1"/>
  <c r="L92" i="9"/>
  <c r="B92" i="9"/>
  <c r="D92" i="9" s="1"/>
  <c r="AZ91" i="9"/>
  <c r="AR91" i="9"/>
  <c r="AJ91" i="9"/>
  <c r="AB91" i="9"/>
  <c r="T91" i="9"/>
  <c r="V91" i="9" s="1"/>
  <c r="L91" i="9"/>
  <c r="B91" i="9"/>
  <c r="I91" i="9" s="1"/>
  <c r="AZ90" i="9"/>
  <c r="AR90" i="9"/>
  <c r="AS90" i="9" s="1"/>
  <c r="AJ90" i="9"/>
  <c r="AB90" i="9"/>
  <c r="T90" i="9"/>
  <c r="L90" i="9"/>
  <c r="B90" i="9"/>
  <c r="J90" i="9" s="1"/>
  <c r="AZ89" i="9"/>
  <c r="AR89" i="9"/>
  <c r="AT89" i="9" s="1"/>
  <c r="AJ89" i="9"/>
  <c r="AK89" i="9" s="1"/>
  <c r="AB89" i="9"/>
  <c r="T89" i="9"/>
  <c r="L89" i="9"/>
  <c r="B89" i="9"/>
  <c r="G89" i="9" s="1"/>
  <c r="AZ88" i="9"/>
  <c r="AR88" i="9"/>
  <c r="AJ88" i="9"/>
  <c r="AL88" i="9" s="1"/>
  <c r="AB88" i="9"/>
  <c r="T88" i="9"/>
  <c r="L88" i="9"/>
  <c r="B88" i="9"/>
  <c r="G88" i="9" s="1"/>
  <c r="AZ87" i="9"/>
  <c r="BA87" i="9" s="1"/>
  <c r="AR87" i="9"/>
  <c r="AT87" i="9" s="1"/>
  <c r="AJ87" i="9"/>
  <c r="AB87" i="9"/>
  <c r="AC87" i="9" s="1"/>
  <c r="T87" i="9"/>
  <c r="W87" i="9" s="1"/>
  <c r="L87" i="9"/>
  <c r="O87" i="9" s="1"/>
  <c r="B87" i="9"/>
  <c r="E87" i="9" s="1"/>
  <c r="AZ86" i="9"/>
  <c r="AR86" i="9"/>
  <c r="AJ86" i="9"/>
  <c r="AM86" i="9" s="1"/>
  <c r="AB86" i="9"/>
  <c r="T86" i="9"/>
  <c r="W86" i="9" s="1"/>
  <c r="L86" i="9"/>
  <c r="B86" i="9"/>
  <c r="AZ85" i="9"/>
  <c r="BB85" i="9" s="1"/>
  <c r="AR85" i="9"/>
  <c r="AJ85" i="9"/>
  <c r="AB85" i="9"/>
  <c r="T85" i="9"/>
  <c r="W85" i="9" s="1"/>
  <c r="L85" i="9"/>
  <c r="M85" i="9" s="1"/>
  <c r="B85" i="9"/>
  <c r="AZ84" i="9"/>
  <c r="AR84" i="9"/>
  <c r="AJ84" i="9"/>
  <c r="AK84" i="9" s="1"/>
  <c r="AB84" i="9"/>
  <c r="AD84" i="9" s="1"/>
  <c r="T84" i="9"/>
  <c r="U84" i="9" s="1"/>
  <c r="L84" i="9"/>
  <c r="N84" i="9" s="1"/>
  <c r="B84" i="9"/>
  <c r="D84" i="9" s="1"/>
  <c r="AZ83" i="9"/>
  <c r="BA83" i="9" s="1"/>
  <c r="AR83" i="9"/>
  <c r="AJ83" i="9"/>
  <c r="AM83" i="9" s="1"/>
  <c r="AB83" i="9"/>
  <c r="T83" i="9"/>
  <c r="L83" i="9"/>
  <c r="B83" i="9"/>
  <c r="G83" i="9" s="1"/>
  <c r="AZ82" i="9"/>
  <c r="AR82" i="9"/>
  <c r="AU82" i="9" s="1"/>
  <c r="AJ82" i="9"/>
  <c r="AB82" i="9"/>
  <c r="T82" i="9"/>
  <c r="L82" i="9"/>
  <c r="B82" i="9"/>
  <c r="AZ81" i="9"/>
  <c r="BB81" i="9" s="1"/>
  <c r="AR81" i="9"/>
  <c r="AS81" i="9" s="1"/>
  <c r="AJ81" i="9"/>
  <c r="AB81" i="9"/>
  <c r="T81" i="9"/>
  <c r="W81" i="9" s="1"/>
  <c r="L81" i="9"/>
  <c r="N81" i="9" s="1"/>
  <c r="B81" i="9"/>
  <c r="AZ80" i="9"/>
  <c r="BC80" i="9" s="1"/>
  <c r="AR80" i="9"/>
  <c r="AJ80" i="9"/>
  <c r="AB80" i="9"/>
  <c r="T80" i="9"/>
  <c r="L80" i="9"/>
  <c r="B80" i="9"/>
  <c r="AZ79" i="9"/>
  <c r="BB79" i="9" s="1"/>
  <c r="AR79" i="9"/>
  <c r="AJ79" i="9"/>
  <c r="AL79" i="9" s="1"/>
  <c r="AB79" i="9"/>
  <c r="T79" i="9"/>
  <c r="L79" i="9"/>
  <c r="B79" i="9"/>
  <c r="AZ78" i="9"/>
  <c r="AR78" i="9"/>
  <c r="AJ78" i="9"/>
  <c r="AB78" i="9"/>
  <c r="T78" i="9"/>
  <c r="L78" i="9"/>
  <c r="B78" i="9"/>
  <c r="F78" i="9" s="1"/>
  <c r="AZ77" i="9"/>
  <c r="AR77" i="9"/>
  <c r="AU77" i="9" s="1"/>
  <c r="AJ77" i="9"/>
  <c r="AB77" i="9"/>
  <c r="T77" i="9"/>
  <c r="U77" i="9" s="1"/>
  <c r="L77" i="9"/>
  <c r="M77" i="9" s="1"/>
  <c r="B77" i="9"/>
  <c r="F77" i="9" s="1"/>
  <c r="AZ76" i="9"/>
  <c r="BA76" i="9" s="1"/>
  <c r="AR76" i="9"/>
  <c r="AJ76" i="9"/>
  <c r="AB76" i="9"/>
  <c r="AD76" i="9" s="1"/>
  <c r="T76" i="9"/>
  <c r="U76" i="9" s="1"/>
  <c r="L76" i="9"/>
  <c r="B76" i="9"/>
  <c r="C76" i="9" s="1"/>
  <c r="AZ75" i="9"/>
  <c r="BA75" i="9" s="1"/>
  <c r="AR75" i="9"/>
  <c r="AJ75" i="9"/>
  <c r="AB75" i="9"/>
  <c r="AC75" i="9" s="1"/>
  <c r="T75" i="9"/>
  <c r="V75" i="9" s="1"/>
  <c r="L75" i="9"/>
  <c r="B75" i="9"/>
  <c r="J75" i="9" s="1"/>
  <c r="AZ74" i="9"/>
  <c r="AR74" i="9"/>
  <c r="AT74" i="9" s="1"/>
  <c r="AJ74" i="9"/>
  <c r="AB74" i="9"/>
  <c r="T74" i="9"/>
  <c r="L74" i="9"/>
  <c r="B74" i="9"/>
  <c r="AZ73" i="9"/>
  <c r="AR73" i="9"/>
  <c r="AS73" i="9" s="1"/>
  <c r="AJ73" i="9"/>
  <c r="AB73" i="9"/>
  <c r="AC73" i="9" s="1"/>
  <c r="T73" i="9"/>
  <c r="L73" i="9"/>
  <c r="B73" i="9"/>
  <c r="AZ72" i="9"/>
  <c r="BB72" i="9" s="1"/>
  <c r="AR72" i="9"/>
  <c r="AJ72" i="9"/>
  <c r="AB72" i="9"/>
  <c r="AC72" i="9" s="1"/>
  <c r="T72" i="9"/>
  <c r="L72" i="9"/>
  <c r="B72" i="9"/>
  <c r="G72" i="9" s="1"/>
  <c r="AZ71" i="9"/>
  <c r="AR71" i="9"/>
  <c r="AS71" i="9" s="1"/>
  <c r="AJ71" i="9"/>
  <c r="AB71" i="9"/>
  <c r="T71" i="9"/>
  <c r="L71" i="9"/>
  <c r="B71" i="9"/>
  <c r="G71" i="9" s="1"/>
  <c r="AZ70" i="9"/>
  <c r="AR70" i="9"/>
  <c r="AT70" i="9" s="1"/>
  <c r="AJ70" i="9"/>
  <c r="AL70" i="9" s="1"/>
  <c r="AB70" i="9"/>
  <c r="T70" i="9"/>
  <c r="L70" i="9"/>
  <c r="O70" i="9" s="1"/>
  <c r="B70" i="9"/>
  <c r="F70" i="9" s="1"/>
  <c r="AZ69" i="9"/>
  <c r="AR69" i="9"/>
  <c r="AT69" i="9" s="1"/>
  <c r="AJ69" i="9"/>
  <c r="AB69" i="9"/>
  <c r="T69" i="9"/>
  <c r="L69" i="9"/>
  <c r="B69" i="9"/>
  <c r="AZ68" i="9"/>
  <c r="BA68" i="9" s="1"/>
  <c r="AR68" i="9"/>
  <c r="AJ68" i="9"/>
  <c r="AK68" i="9" s="1"/>
  <c r="AB68" i="9"/>
  <c r="AE68" i="9" s="1"/>
  <c r="T68" i="9"/>
  <c r="L68" i="9"/>
  <c r="B68" i="9"/>
  <c r="D68" i="9" s="1"/>
  <c r="AZ67" i="9"/>
  <c r="AR67" i="9"/>
  <c r="AJ67" i="9"/>
  <c r="AB67" i="9"/>
  <c r="AD67" i="9" s="1"/>
  <c r="T67" i="9"/>
  <c r="L67" i="9"/>
  <c r="B67" i="9"/>
  <c r="D67" i="9" s="1"/>
  <c r="AZ66" i="9"/>
  <c r="BC66" i="9" s="1"/>
  <c r="AR66" i="9"/>
  <c r="AJ66" i="9"/>
  <c r="AM66" i="9" s="1"/>
  <c r="AN66" i="9" s="1"/>
  <c r="AB66" i="9"/>
  <c r="AC66" i="9" s="1"/>
  <c r="T66" i="9"/>
  <c r="L66" i="9"/>
  <c r="B66" i="9"/>
  <c r="J66" i="9" s="1"/>
  <c r="AZ65" i="9"/>
  <c r="BB65" i="9" s="1"/>
  <c r="AR65" i="9"/>
  <c r="AT65" i="9" s="1"/>
  <c r="AJ65" i="9"/>
  <c r="AB65" i="9"/>
  <c r="T65" i="9"/>
  <c r="W65" i="9" s="1"/>
  <c r="L65" i="9"/>
  <c r="N65" i="9" s="1"/>
  <c r="B65" i="9"/>
  <c r="I65" i="9" s="1"/>
  <c r="AZ64" i="9"/>
  <c r="AR64" i="9"/>
  <c r="AJ64" i="9"/>
  <c r="AB64" i="9"/>
  <c r="T64" i="9"/>
  <c r="L64" i="9"/>
  <c r="B64" i="9"/>
  <c r="G64" i="9" s="1"/>
  <c r="AZ63" i="9"/>
  <c r="AR63" i="9"/>
  <c r="AJ63" i="9"/>
  <c r="AB63" i="9"/>
  <c r="AC63" i="9" s="1"/>
  <c r="T63" i="9"/>
  <c r="L63" i="9"/>
  <c r="N63" i="9" s="1"/>
  <c r="B63" i="9"/>
  <c r="C63" i="9" s="1"/>
  <c r="AZ62" i="9"/>
  <c r="BC62" i="9" s="1"/>
  <c r="AR62" i="9"/>
  <c r="AT62" i="9" s="1"/>
  <c r="AJ62" i="9"/>
  <c r="AL62" i="9" s="1"/>
  <c r="AB62" i="9"/>
  <c r="AD62" i="9" s="1"/>
  <c r="T62" i="9"/>
  <c r="L62" i="9"/>
  <c r="B62" i="9"/>
  <c r="J62" i="9" s="1"/>
  <c r="AZ61" i="9"/>
  <c r="BB61" i="9" s="1"/>
  <c r="AR61" i="9"/>
  <c r="AJ61" i="9"/>
  <c r="AB61" i="9"/>
  <c r="T61" i="9"/>
  <c r="V61" i="9" s="1"/>
  <c r="L61" i="9"/>
  <c r="B61" i="9"/>
  <c r="I61" i="9" s="1"/>
  <c r="AZ60" i="9"/>
  <c r="BC60" i="9" s="1"/>
  <c r="AR60" i="9"/>
  <c r="AJ60" i="9"/>
  <c r="AB60" i="9"/>
  <c r="AE60" i="9" s="1"/>
  <c r="T60" i="9"/>
  <c r="L60" i="9"/>
  <c r="B60" i="9"/>
  <c r="I60" i="9" s="1"/>
  <c r="AZ59" i="9"/>
  <c r="BA59" i="9" s="1"/>
  <c r="AR59" i="9"/>
  <c r="AJ59" i="9"/>
  <c r="AM59" i="9" s="1"/>
  <c r="AB59" i="9"/>
  <c r="AE59" i="9" s="1"/>
  <c r="T59" i="9"/>
  <c r="U59" i="9" s="1"/>
  <c r="L59" i="9"/>
  <c r="B59" i="9"/>
  <c r="J59" i="9" s="1"/>
  <c r="AZ58" i="9"/>
  <c r="BA58" i="9" s="1"/>
  <c r="AR58" i="9"/>
  <c r="AT58" i="9" s="1"/>
  <c r="AJ58" i="9"/>
  <c r="AB58" i="9"/>
  <c r="T58" i="9"/>
  <c r="L58" i="9"/>
  <c r="O58" i="9" s="1"/>
  <c r="B58" i="9"/>
  <c r="G58" i="9" s="1"/>
  <c r="AZ57" i="9"/>
  <c r="AR57" i="9"/>
  <c r="AS57" i="9" s="1"/>
  <c r="AJ57" i="9"/>
  <c r="AB57" i="9"/>
  <c r="T57" i="9"/>
  <c r="L57" i="9"/>
  <c r="O57" i="9" s="1"/>
  <c r="B57" i="9"/>
  <c r="AZ56" i="9"/>
  <c r="AR56" i="9"/>
  <c r="AJ56" i="9"/>
  <c r="AB56" i="9"/>
  <c r="T56" i="9"/>
  <c r="L56" i="9"/>
  <c r="B56" i="9"/>
  <c r="AZ55" i="9"/>
  <c r="AR55" i="9"/>
  <c r="AS55" i="9" s="1"/>
  <c r="AJ55" i="9"/>
  <c r="AM55" i="9" s="1"/>
  <c r="AB55" i="9"/>
  <c r="AD55" i="9" s="1"/>
  <c r="T55" i="9"/>
  <c r="L55" i="9"/>
  <c r="O55" i="9" s="1"/>
  <c r="B55" i="9"/>
  <c r="AZ54" i="9"/>
  <c r="BA54" i="9" s="1"/>
  <c r="AR54" i="9"/>
  <c r="AJ54" i="9"/>
  <c r="AB54" i="9"/>
  <c r="AE54" i="9" s="1"/>
  <c r="T54" i="9"/>
  <c r="L54" i="9"/>
  <c r="O54" i="9" s="1"/>
  <c r="B54" i="9"/>
  <c r="F54" i="9" s="1"/>
  <c r="AZ53" i="9"/>
  <c r="AR53" i="9"/>
  <c r="AJ53" i="9"/>
  <c r="AL53" i="9" s="1"/>
  <c r="AB53" i="9"/>
  <c r="T53" i="9"/>
  <c r="L53" i="9"/>
  <c r="B53" i="9"/>
  <c r="H53" i="9" s="1"/>
  <c r="AZ52" i="9"/>
  <c r="AR52" i="9"/>
  <c r="AJ52" i="9"/>
  <c r="AB52" i="9"/>
  <c r="T52" i="9"/>
  <c r="V52" i="9" s="1"/>
  <c r="L52" i="9"/>
  <c r="B52" i="9"/>
  <c r="H52" i="9" s="1"/>
  <c r="AZ51" i="9"/>
  <c r="AR51" i="9"/>
  <c r="AU51" i="9" s="1"/>
  <c r="AJ51" i="9"/>
  <c r="AB51" i="9"/>
  <c r="AC51" i="9" s="1"/>
  <c r="T51" i="9"/>
  <c r="L51" i="9"/>
  <c r="B51" i="9"/>
  <c r="AZ50" i="9"/>
  <c r="BA50" i="9" s="1"/>
  <c r="AR50" i="9"/>
  <c r="AT50" i="9" s="1"/>
  <c r="AJ50" i="9"/>
  <c r="AL50" i="9" s="1"/>
  <c r="AB50" i="9"/>
  <c r="T50" i="9"/>
  <c r="L50" i="9"/>
  <c r="B50" i="9"/>
  <c r="G50" i="9" s="1"/>
  <c r="AZ49" i="9"/>
  <c r="AR49" i="9"/>
  <c r="AJ49" i="9"/>
  <c r="AB49" i="9"/>
  <c r="AE49" i="9" s="1"/>
  <c r="T49" i="9"/>
  <c r="L49" i="9"/>
  <c r="B49" i="9"/>
  <c r="C49" i="9" s="1"/>
  <c r="AZ48" i="9"/>
  <c r="AR48" i="9"/>
  <c r="AJ48" i="9"/>
  <c r="AB48" i="9"/>
  <c r="T48" i="9"/>
  <c r="L48" i="9"/>
  <c r="B48" i="9"/>
  <c r="H48" i="9" s="1"/>
  <c r="AZ47" i="9"/>
  <c r="BC47" i="9" s="1"/>
  <c r="AR47" i="9"/>
  <c r="AJ47" i="9"/>
  <c r="AB47" i="9"/>
  <c r="T47" i="9"/>
  <c r="L47" i="9"/>
  <c r="B47" i="9"/>
  <c r="I47" i="9" s="1"/>
  <c r="AZ46" i="9"/>
  <c r="BB46" i="9" s="1"/>
  <c r="AR46" i="9"/>
  <c r="AT46" i="9" s="1"/>
  <c r="AJ46" i="9"/>
  <c r="AB46" i="9"/>
  <c r="AE46" i="9" s="1"/>
  <c r="T46" i="9"/>
  <c r="L46" i="9"/>
  <c r="B46" i="9"/>
  <c r="AZ45" i="9"/>
  <c r="AR45" i="9"/>
  <c r="AJ45" i="9"/>
  <c r="AB45" i="9"/>
  <c r="AE45" i="9" s="1"/>
  <c r="T45" i="9"/>
  <c r="V45" i="9" s="1"/>
  <c r="L45" i="9"/>
  <c r="B45" i="9"/>
  <c r="AZ44" i="9"/>
  <c r="AR44" i="9"/>
  <c r="AS44" i="9" s="1"/>
  <c r="AJ44" i="9"/>
  <c r="AL44" i="9" s="1"/>
  <c r="AB44" i="9"/>
  <c r="T44" i="9"/>
  <c r="L44" i="9"/>
  <c r="B44" i="9"/>
  <c r="I44" i="9" s="1"/>
  <c r="AZ43" i="9"/>
  <c r="BB43" i="9" s="1"/>
  <c r="AR43" i="9"/>
  <c r="AJ43" i="9"/>
  <c r="AL43" i="9" s="1"/>
  <c r="AB43" i="9"/>
  <c r="T43" i="9"/>
  <c r="L43" i="9"/>
  <c r="B43" i="9"/>
  <c r="AZ42" i="9"/>
  <c r="AR42" i="9"/>
  <c r="AJ42" i="9"/>
  <c r="AB42" i="9"/>
  <c r="T42" i="9"/>
  <c r="L42" i="9"/>
  <c r="B42" i="9"/>
  <c r="AZ41" i="9"/>
  <c r="AR41" i="9"/>
  <c r="AJ41" i="9"/>
  <c r="AB41" i="9"/>
  <c r="T41" i="9"/>
  <c r="U41" i="9" s="1"/>
  <c r="L41" i="9"/>
  <c r="N41" i="9" s="1"/>
  <c r="B41" i="9"/>
  <c r="D41" i="9" s="1"/>
  <c r="AZ40" i="9"/>
  <c r="BB40" i="9" s="1"/>
  <c r="AR40" i="9"/>
  <c r="AJ40" i="9"/>
  <c r="AM40" i="9" s="1"/>
  <c r="AB40" i="9"/>
  <c r="AC40" i="9" s="1"/>
  <c r="T40" i="9"/>
  <c r="L40" i="9"/>
  <c r="B40" i="9"/>
  <c r="G40" i="9" s="1"/>
  <c r="AZ39" i="9"/>
  <c r="AR39" i="9"/>
  <c r="AJ39" i="9"/>
  <c r="AB39" i="9"/>
  <c r="T39" i="9"/>
  <c r="L39" i="9"/>
  <c r="N39" i="9" s="1"/>
  <c r="B39" i="9"/>
  <c r="AZ38" i="9"/>
  <c r="BB38" i="9" s="1"/>
  <c r="AR38" i="9"/>
  <c r="AJ38" i="9"/>
  <c r="AB38" i="9"/>
  <c r="T38" i="9"/>
  <c r="L38" i="9"/>
  <c r="O38" i="9" s="1"/>
  <c r="B38" i="9"/>
  <c r="G38" i="9" s="1"/>
  <c r="AZ37" i="9"/>
  <c r="BB37" i="9" s="1"/>
  <c r="AR37" i="9"/>
  <c r="AJ37" i="9"/>
  <c r="AK37" i="9" s="1"/>
  <c r="AB37" i="9"/>
  <c r="AE37" i="9" s="1"/>
  <c r="T37" i="9"/>
  <c r="L37" i="9"/>
  <c r="B37" i="9"/>
  <c r="AZ36" i="9"/>
  <c r="BA36" i="9" s="1"/>
  <c r="AR36" i="9"/>
  <c r="AJ36" i="9"/>
  <c r="AB36" i="9"/>
  <c r="AE36" i="9" s="1"/>
  <c r="T36" i="9"/>
  <c r="L36" i="9"/>
  <c r="B36" i="9"/>
  <c r="F36" i="9" s="1"/>
  <c r="AZ35" i="9"/>
  <c r="AR35" i="9"/>
  <c r="AJ35" i="9"/>
  <c r="AB35" i="9"/>
  <c r="T35" i="9"/>
  <c r="L35" i="9"/>
  <c r="B35" i="9"/>
  <c r="AZ34" i="9"/>
  <c r="AR34" i="9"/>
  <c r="AJ34" i="9"/>
  <c r="AB34" i="9"/>
  <c r="T34" i="9"/>
  <c r="L34" i="9"/>
  <c r="B34" i="9"/>
  <c r="C34" i="9" s="1"/>
  <c r="AZ33" i="9"/>
  <c r="AR33" i="9"/>
  <c r="AJ33" i="9"/>
  <c r="AB33" i="9"/>
  <c r="AD33" i="9" s="1"/>
  <c r="T33" i="9"/>
  <c r="L33" i="9"/>
  <c r="B33" i="9"/>
  <c r="H33" i="9" s="1"/>
  <c r="AZ32" i="9"/>
  <c r="AR32" i="9"/>
  <c r="AU32" i="9" s="1"/>
  <c r="AJ32" i="9"/>
  <c r="AB32" i="9"/>
  <c r="T32" i="9"/>
  <c r="U32" i="9" s="1"/>
  <c r="L32" i="9"/>
  <c r="B32" i="9"/>
  <c r="H32" i="9" s="1"/>
  <c r="AZ31" i="9"/>
  <c r="AR31" i="9"/>
  <c r="AT31" i="9" s="1"/>
  <c r="AJ31" i="9"/>
  <c r="AL31" i="9" s="1"/>
  <c r="AB31" i="9"/>
  <c r="T31" i="9"/>
  <c r="L31" i="9"/>
  <c r="M31" i="9" s="1"/>
  <c r="B31" i="9"/>
  <c r="F31" i="9" s="1"/>
  <c r="AZ30" i="9"/>
  <c r="AR30" i="9"/>
  <c r="AJ30" i="9"/>
  <c r="AM30" i="9" s="1"/>
  <c r="AB30" i="9"/>
  <c r="T30" i="9"/>
  <c r="U30" i="9" s="1"/>
  <c r="L30" i="9"/>
  <c r="O30" i="9" s="1"/>
  <c r="B30" i="9"/>
  <c r="AZ29" i="9"/>
  <c r="AR29" i="9"/>
  <c r="AJ29" i="9"/>
  <c r="AB29" i="9"/>
  <c r="T29" i="9"/>
  <c r="W29" i="9" s="1"/>
  <c r="L29" i="9"/>
  <c r="B29" i="9"/>
  <c r="F29" i="9" s="1"/>
  <c r="AZ28" i="9"/>
  <c r="AR28" i="9"/>
  <c r="AT28" i="9" s="1"/>
  <c r="AJ28" i="9"/>
  <c r="AB28" i="9"/>
  <c r="AD28" i="9" s="1"/>
  <c r="T28" i="9"/>
  <c r="W28" i="9" s="1"/>
  <c r="L28" i="9"/>
  <c r="B28" i="9"/>
  <c r="C28" i="9" s="1"/>
  <c r="AZ27" i="9"/>
  <c r="AR27" i="9"/>
  <c r="AJ27" i="9"/>
  <c r="AB27" i="9"/>
  <c r="T27" i="9"/>
  <c r="V27" i="9" s="1"/>
  <c r="L27" i="9"/>
  <c r="M27" i="9" s="1"/>
  <c r="B27" i="9"/>
  <c r="D27" i="9" s="1"/>
  <c r="AZ26" i="9"/>
  <c r="BA26" i="9" s="1"/>
  <c r="AR26" i="9"/>
  <c r="AJ26" i="9"/>
  <c r="AK26" i="9" s="1"/>
  <c r="AB26" i="9"/>
  <c r="T26" i="9"/>
  <c r="L26" i="9"/>
  <c r="M26" i="9" s="1"/>
  <c r="B26" i="9"/>
  <c r="AZ25" i="9"/>
  <c r="AR25" i="9"/>
  <c r="AU25" i="9" s="1"/>
  <c r="AJ25" i="9"/>
  <c r="AL25" i="9" s="1"/>
  <c r="AB25" i="9"/>
  <c r="AC25" i="9" s="1"/>
  <c r="T25" i="9"/>
  <c r="U25" i="9" s="1"/>
  <c r="L25" i="9"/>
  <c r="B25" i="9"/>
  <c r="J25" i="9" s="1"/>
  <c r="AZ24" i="9"/>
  <c r="AR24" i="9"/>
  <c r="AU24" i="9" s="1"/>
  <c r="AJ24" i="9"/>
  <c r="AB24" i="9"/>
  <c r="T24" i="9"/>
  <c r="L24" i="9"/>
  <c r="N24" i="9" s="1"/>
  <c r="B24" i="9"/>
  <c r="I24" i="9" s="1"/>
  <c r="AZ23" i="9"/>
  <c r="BB23" i="9" s="1"/>
  <c r="AR23" i="9"/>
  <c r="AS23" i="9" s="1"/>
  <c r="AJ23" i="9"/>
  <c r="AM23" i="9" s="1"/>
  <c r="AB23" i="9"/>
  <c r="AD23" i="9" s="1"/>
  <c r="T23" i="9"/>
  <c r="V23" i="9" s="1"/>
  <c r="L23" i="9"/>
  <c r="N23" i="9" s="1"/>
  <c r="B23" i="9"/>
  <c r="H23" i="9" s="1"/>
  <c r="AZ22" i="9"/>
  <c r="BA22" i="9" s="1"/>
  <c r="AR22" i="9"/>
  <c r="AJ22" i="9"/>
  <c r="AB22" i="9"/>
  <c r="T22" i="9"/>
  <c r="U22" i="9" s="1"/>
  <c r="L22" i="9"/>
  <c r="M22" i="9" s="1"/>
  <c r="B22" i="9"/>
  <c r="C22" i="9" s="1"/>
  <c r="AZ21" i="9"/>
  <c r="AR21" i="9"/>
  <c r="AJ21" i="9"/>
  <c r="AB21" i="9"/>
  <c r="T21" i="9"/>
  <c r="L21" i="9"/>
  <c r="B21" i="9"/>
  <c r="J21" i="9" s="1"/>
  <c r="AZ20" i="9"/>
  <c r="AR20" i="9"/>
  <c r="AJ20" i="9"/>
  <c r="AK20" i="9" s="1"/>
  <c r="AB20" i="9"/>
  <c r="AC20" i="9" s="1"/>
  <c r="T20" i="9"/>
  <c r="V20" i="9" s="1"/>
  <c r="L20" i="9"/>
  <c r="N20" i="9" s="1"/>
  <c r="B20" i="9"/>
  <c r="J20" i="9" s="1"/>
  <c r="AZ19" i="9"/>
  <c r="AR19" i="9"/>
  <c r="AU19" i="9" s="1"/>
  <c r="AJ19" i="9"/>
  <c r="AB19" i="9"/>
  <c r="T19" i="9"/>
  <c r="L19" i="9"/>
  <c r="M19" i="9" s="1"/>
  <c r="B19" i="9"/>
  <c r="AZ18" i="9"/>
  <c r="AR18" i="9"/>
  <c r="AJ18" i="9"/>
  <c r="AK18" i="9" s="1"/>
  <c r="AB18" i="9"/>
  <c r="AD18" i="9" s="1"/>
  <c r="T18" i="9"/>
  <c r="L18" i="9"/>
  <c r="O18" i="9" s="1"/>
  <c r="B18" i="9"/>
  <c r="J18" i="9" s="1"/>
  <c r="AZ17" i="9"/>
  <c r="BC17" i="9" s="1"/>
  <c r="AR17" i="9"/>
  <c r="AS17" i="9" s="1"/>
  <c r="AJ17" i="9"/>
  <c r="AK17" i="9" s="1"/>
  <c r="AB17" i="9"/>
  <c r="T17" i="9"/>
  <c r="U17" i="9" s="1"/>
  <c r="L17" i="9"/>
  <c r="M17" i="9" s="1"/>
  <c r="B17" i="9"/>
  <c r="J17" i="9" s="1"/>
  <c r="AZ16" i="9"/>
  <c r="BA16" i="9" s="1"/>
  <c r="AR16" i="9"/>
  <c r="AJ16" i="9"/>
  <c r="AB16" i="9"/>
  <c r="AD16" i="9" s="1"/>
  <c r="T16" i="9"/>
  <c r="W16" i="9" s="1"/>
  <c r="L16" i="9"/>
  <c r="N16" i="9" s="1"/>
  <c r="B16" i="9"/>
  <c r="E16" i="9" s="1"/>
  <c r="AZ15" i="9"/>
  <c r="BB15" i="9" s="1"/>
  <c r="AR15" i="9"/>
  <c r="AS15" i="9" s="1"/>
  <c r="AJ15" i="9"/>
  <c r="AL15" i="9" s="1"/>
  <c r="AB15" i="9"/>
  <c r="AD15" i="9" s="1"/>
  <c r="T15" i="9"/>
  <c r="L15" i="9"/>
  <c r="B15" i="9"/>
  <c r="H15" i="9" s="1"/>
  <c r="BE10" i="9"/>
  <c r="AF10" i="9"/>
  <c r="X10" i="9"/>
  <c r="BE9" i="9"/>
  <c r="BD9" i="9"/>
  <c r="BD10" i="9" s="1"/>
  <c r="BC9" i="9"/>
  <c r="BC10" i="9" s="1"/>
  <c r="AW9" i="9"/>
  <c r="AW10" i="9" s="1"/>
  <c r="AV9" i="9"/>
  <c r="AV10" i="9" s="1"/>
  <c r="AU9" i="9"/>
  <c r="AU10" i="9" s="1"/>
  <c r="AO9" i="9"/>
  <c r="AO10" i="9" s="1"/>
  <c r="AN9" i="9"/>
  <c r="AN10" i="9" s="1"/>
  <c r="AM9" i="9"/>
  <c r="AM10" i="9" s="1"/>
  <c r="AG9" i="9"/>
  <c r="AG10" i="9" s="1"/>
  <c r="AF9" i="9"/>
  <c r="AE9" i="9"/>
  <c r="AE10" i="9" s="1"/>
  <c r="Y9" i="9"/>
  <c r="Y10" i="9" s="1"/>
  <c r="X9" i="9"/>
  <c r="W9" i="9"/>
  <c r="W10" i="9" s="1"/>
  <c r="Q9" i="9"/>
  <c r="Q10" i="9" s="1"/>
  <c r="P9" i="9"/>
  <c r="P10" i="9" s="1"/>
  <c r="O9" i="9"/>
  <c r="O10" i="9" s="1"/>
  <c r="B160" i="7"/>
  <c r="C160" i="7" s="1"/>
  <c r="L160" i="7"/>
  <c r="M160" i="7" s="1"/>
  <c r="T160" i="7"/>
  <c r="U160" i="7" s="1"/>
  <c r="AB160" i="7"/>
  <c r="AC160" i="7" s="1"/>
  <c r="AJ160" i="7"/>
  <c r="AL160" i="7" s="1"/>
  <c r="AR160" i="7"/>
  <c r="AZ160" i="7"/>
  <c r="B161" i="7"/>
  <c r="I161" i="7" s="1"/>
  <c r="L161" i="7"/>
  <c r="T161" i="7"/>
  <c r="V161" i="7" s="1"/>
  <c r="AB161" i="7"/>
  <c r="AJ161" i="7"/>
  <c r="AK161" i="7" s="1"/>
  <c r="AR161" i="7"/>
  <c r="AS161" i="7" s="1"/>
  <c r="AZ161" i="7"/>
  <c r="BA161" i="7" s="1"/>
  <c r="B162" i="7"/>
  <c r="D162" i="7" s="1"/>
  <c r="L162" i="7"/>
  <c r="M162" i="7" s="1"/>
  <c r="T162" i="7"/>
  <c r="V162" i="7" s="1"/>
  <c r="AB162" i="7"/>
  <c r="AJ162" i="7"/>
  <c r="AR162" i="7"/>
  <c r="AZ162" i="7"/>
  <c r="BA162" i="7" s="1"/>
  <c r="B163" i="7"/>
  <c r="C163" i="7" s="1"/>
  <c r="L163" i="7"/>
  <c r="M163" i="7" s="1"/>
  <c r="T163" i="7"/>
  <c r="U163" i="7" s="1"/>
  <c r="AB163" i="7"/>
  <c r="AC163" i="7" s="1"/>
  <c r="AJ163" i="7"/>
  <c r="AK163" i="7" s="1"/>
  <c r="AR163" i="7"/>
  <c r="AT163" i="7" s="1"/>
  <c r="AZ163" i="7"/>
  <c r="BA163" i="7" s="1"/>
  <c r="B164" i="7"/>
  <c r="F164" i="7" s="1"/>
  <c r="L164" i="7"/>
  <c r="M164" i="7" s="1"/>
  <c r="T164" i="7"/>
  <c r="AB164" i="7"/>
  <c r="AD164" i="7" s="1"/>
  <c r="AJ164" i="7"/>
  <c r="AR164" i="7"/>
  <c r="AS164" i="7" s="1"/>
  <c r="AZ164" i="7"/>
  <c r="BA164" i="7" s="1"/>
  <c r="BE9" i="7"/>
  <c r="BE10" i="7" s="1"/>
  <c r="BD9" i="7"/>
  <c r="BD10" i="7" s="1"/>
  <c r="BC9" i="7"/>
  <c r="BC10" i="7" s="1"/>
  <c r="AW9" i="7"/>
  <c r="AW10" i="7" s="1"/>
  <c r="AV9" i="7"/>
  <c r="AV10" i="7" s="1"/>
  <c r="AU9" i="7"/>
  <c r="AU10" i="7" s="1"/>
  <c r="AO9" i="7"/>
  <c r="AO10" i="7" s="1"/>
  <c r="AN9" i="7"/>
  <c r="AN10" i="7" s="1"/>
  <c r="AM9" i="7"/>
  <c r="AM10" i="7" s="1"/>
  <c r="AG9" i="7"/>
  <c r="AG10" i="7" s="1"/>
  <c r="AF9" i="7"/>
  <c r="AF10" i="7" s="1"/>
  <c r="AE9" i="7"/>
  <c r="AE10" i="7" s="1"/>
  <c r="Y9" i="7"/>
  <c r="Y10" i="7" s="1"/>
  <c r="X9" i="7"/>
  <c r="X10" i="7" s="1"/>
  <c r="W9" i="7"/>
  <c r="W10" i="7" s="1"/>
  <c r="P9" i="7"/>
  <c r="P10" i="7" s="1"/>
  <c r="O9" i="7"/>
  <c r="O10" i="7" s="1"/>
  <c r="Q9" i="7"/>
  <c r="Q10" i="7" s="1"/>
  <c r="AE161" i="7" l="1"/>
  <c r="AU162" i="7"/>
  <c r="BE15" i="7"/>
  <c r="BF15" i="7" s="1"/>
  <c r="AW15" i="7"/>
  <c r="AX15" i="7" s="1"/>
  <c r="AO15" i="7"/>
  <c r="AP15" i="7" s="1"/>
  <c r="AG15" i="7"/>
  <c r="AH15" i="7" s="1"/>
  <c r="Y15" i="7"/>
  <c r="Z15" i="7" s="1"/>
  <c r="O47" i="9"/>
  <c r="P47" i="9" s="1"/>
  <c r="Q47" i="9" s="1"/>
  <c r="BB16" i="9"/>
  <c r="BF16" i="9" s="1"/>
  <c r="N155" i="9"/>
  <c r="W129" i="9"/>
  <c r="X129" i="9" s="1"/>
  <c r="Y129" i="9" s="1"/>
  <c r="J53" i="9"/>
  <c r="O15" i="7"/>
  <c r="P15" i="7" s="1"/>
  <c r="Q15" i="7" s="1"/>
  <c r="AK54" i="9"/>
  <c r="AM114" i="9"/>
  <c r="AN114" i="9" s="1"/>
  <c r="AO114" i="9" s="1"/>
  <c r="G77" i="9"/>
  <c r="H90" i="9"/>
  <c r="C70" i="9"/>
  <c r="J70" i="9"/>
  <c r="E53" i="9"/>
  <c r="AV77" i="9"/>
  <c r="AW77" i="9" s="1"/>
  <c r="V105" i="9"/>
  <c r="C127" i="9"/>
  <c r="G131" i="9"/>
  <c r="AT82" i="9"/>
  <c r="E111" i="9"/>
  <c r="BC122" i="9"/>
  <c r="BD122" i="9" s="1"/>
  <c r="BE122" i="9" s="1"/>
  <c r="AC130" i="9"/>
  <c r="AH130" i="9" s="1"/>
  <c r="AD45" i="9"/>
  <c r="AK66" i="9"/>
  <c r="U91" i="9"/>
  <c r="Z91" i="9" s="1"/>
  <c r="AK117" i="9"/>
  <c r="AN135" i="9"/>
  <c r="AE153" i="9"/>
  <c r="BA65" i="9"/>
  <c r="BF65" i="9" s="1"/>
  <c r="BC134" i="9"/>
  <c r="BD134" i="9" s="1"/>
  <c r="BE134" i="9" s="1"/>
  <c r="AU137" i="9"/>
  <c r="AV137" i="9" s="1"/>
  <c r="AW137" i="9" s="1"/>
  <c r="F141" i="9"/>
  <c r="AS154" i="9"/>
  <c r="I141" i="9"/>
  <c r="C142" i="9"/>
  <c r="BC43" i="9"/>
  <c r="BD43" i="9" s="1"/>
  <c r="BE43" i="9" s="1"/>
  <c r="U145" i="9"/>
  <c r="Z145" i="9" s="1"/>
  <c r="G16" i="9"/>
  <c r="D18" i="9"/>
  <c r="M30" i="9"/>
  <c r="AF45" i="9"/>
  <c r="AG45" i="9" s="1"/>
  <c r="AL54" i="9"/>
  <c r="AC55" i="9"/>
  <c r="AH55" i="9" s="1"/>
  <c r="J58" i="9"/>
  <c r="AE62" i="9"/>
  <c r="AF62" i="9" s="1"/>
  <c r="AG62" i="9" s="1"/>
  <c r="AU73" i="9"/>
  <c r="AV73" i="9" s="1"/>
  <c r="AW73" i="9" s="1"/>
  <c r="AS77" i="9"/>
  <c r="AE52" i="9"/>
  <c r="AF52" i="9" s="1"/>
  <c r="AG52" i="9" s="1"/>
  <c r="N54" i="9"/>
  <c r="N70" i="9"/>
  <c r="BA81" i="9"/>
  <c r="BF81" i="9" s="1"/>
  <c r="AU110" i="9"/>
  <c r="AV110" i="9" s="1"/>
  <c r="AW110" i="9" s="1"/>
  <c r="AE127" i="9"/>
  <c r="AF127" i="9" s="1"/>
  <c r="AG127" i="9" s="1"/>
  <c r="V147" i="9"/>
  <c r="M153" i="9"/>
  <c r="R153" i="9" s="1"/>
  <c r="AT154" i="9"/>
  <c r="I161" i="9"/>
  <c r="G162" i="9"/>
  <c r="AE47" i="9"/>
  <c r="AF47" i="9" s="1"/>
  <c r="AG47" i="9" s="1"/>
  <c r="V48" i="9"/>
  <c r="AU55" i="9"/>
  <c r="AV55" i="9" s="1"/>
  <c r="AW55" i="9" s="1"/>
  <c r="AM56" i="9"/>
  <c r="AN56" i="9" s="1"/>
  <c r="AO56" i="9" s="1"/>
  <c r="O77" i="9"/>
  <c r="P77" i="9" s="1"/>
  <c r="Q77" i="9" s="1"/>
  <c r="G90" i="9"/>
  <c r="AK30" i="9"/>
  <c r="AM31" i="9"/>
  <c r="BC95" i="9"/>
  <c r="BD95" i="9" s="1"/>
  <c r="BE95" i="9" s="1"/>
  <c r="AE102" i="9"/>
  <c r="AF102" i="9" s="1"/>
  <c r="AG102" i="9" s="1"/>
  <c r="E120" i="9"/>
  <c r="BC125" i="9"/>
  <c r="BD125" i="9" s="1"/>
  <c r="BE125" i="9" s="1"/>
  <c r="P54" i="9"/>
  <c r="Q54" i="9" s="1"/>
  <c r="M55" i="9"/>
  <c r="BB68" i="9"/>
  <c r="BF68" i="9" s="1"/>
  <c r="AL73" i="9"/>
  <c r="V81" i="9"/>
  <c r="AL86" i="9"/>
  <c r="I90" i="9"/>
  <c r="F123" i="9"/>
  <c r="H139" i="9"/>
  <c r="AL150" i="9"/>
  <c r="AP150" i="9" s="1"/>
  <c r="V154" i="9"/>
  <c r="C16" i="9"/>
  <c r="H29" i="9"/>
  <c r="E47" i="9"/>
  <c r="F58" i="9"/>
  <c r="AD79" i="9"/>
  <c r="O108" i="9"/>
  <c r="P108" i="9" s="1"/>
  <c r="Q108" i="9" s="1"/>
  <c r="G111" i="9"/>
  <c r="O121" i="9"/>
  <c r="P121" i="9" s="1"/>
  <c r="Q121" i="9" s="1"/>
  <c r="D16" i="9"/>
  <c r="F47" i="9"/>
  <c r="I58" i="9"/>
  <c r="H92" i="9"/>
  <c r="BC132" i="9"/>
  <c r="BD132" i="9" s="1"/>
  <c r="G142" i="9"/>
  <c r="BA142" i="9"/>
  <c r="BF142" i="9" s="1"/>
  <c r="C147" i="9"/>
  <c r="BD62" i="9"/>
  <c r="BE62" i="9" s="1"/>
  <c r="E18" i="9"/>
  <c r="M23" i="9"/>
  <c r="J32" i="9"/>
  <c r="AF46" i="9"/>
  <c r="AG46" i="9" s="1"/>
  <c r="G47" i="9"/>
  <c r="AL66" i="9"/>
  <c r="AP66" i="9" s="1"/>
  <c r="AC67" i="9"/>
  <c r="AH67" i="9" s="1"/>
  <c r="V109" i="9"/>
  <c r="BC113" i="9"/>
  <c r="BD113" i="9" s="1"/>
  <c r="BE113" i="9" s="1"/>
  <c r="H124" i="9"/>
  <c r="M135" i="9"/>
  <c r="R135" i="9" s="1"/>
  <c r="M141" i="9"/>
  <c r="R141" i="9" s="1"/>
  <c r="AE147" i="9"/>
  <c r="AF147" i="9" s="1"/>
  <c r="AG147" i="9" s="1"/>
  <c r="U163" i="9"/>
  <c r="W109" i="9"/>
  <c r="W163" i="9"/>
  <c r="AD20" i="9"/>
  <c r="AH20" i="9" s="1"/>
  <c r="U33" i="9"/>
  <c r="AE20" i="9"/>
  <c r="AF20" i="9" s="1"/>
  <c r="AG20" i="9" s="1"/>
  <c r="BA37" i="9"/>
  <c r="BF37" i="9" s="1"/>
  <c r="M49" i="9"/>
  <c r="AL59" i="9"/>
  <c r="C75" i="9"/>
  <c r="U85" i="9"/>
  <c r="E102" i="9"/>
  <c r="G104" i="9"/>
  <c r="H107" i="9"/>
  <c r="AV107" i="9"/>
  <c r="AW107" i="9" s="1"/>
  <c r="I111" i="9"/>
  <c r="F116" i="9"/>
  <c r="G134" i="9"/>
  <c r="AF141" i="9"/>
  <c r="F147" i="9"/>
  <c r="AC152" i="9"/>
  <c r="AH152" i="9" s="1"/>
  <c r="AD155" i="9"/>
  <c r="AH155" i="9" s="1"/>
  <c r="AE158" i="9"/>
  <c r="AF158" i="9" s="1"/>
  <c r="AG158" i="9" s="1"/>
  <c r="O160" i="9"/>
  <c r="P160" i="9" s="1"/>
  <c r="Q160" i="9" s="1"/>
  <c r="D161" i="9"/>
  <c r="F75" i="9"/>
  <c r="I107" i="9"/>
  <c r="I116" i="9"/>
  <c r="AE152" i="9"/>
  <c r="AF152" i="9" s="1"/>
  <c r="AG152" i="9" s="1"/>
  <c r="F161" i="9"/>
  <c r="AN23" i="9"/>
  <c r="AO23" i="9" s="1"/>
  <c r="M41" i="9"/>
  <c r="R41" i="9" s="1"/>
  <c r="AL55" i="9"/>
  <c r="P57" i="9"/>
  <c r="AK73" i="9"/>
  <c r="I75" i="9"/>
  <c r="U105" i="9"/>
  <c r="G161" i="9"/>
  <c r="M16" i="9"/>
  <c r="R16" i="9" s="1"/>
  <c r="G25" i="9"/>
  <c r="AN31" i="9"/>
  <c r="AO31" i="9" s="1"/>
  <c r="C33" i="9"/>
  <c r="E49" i="9"/>
  <c r="AD51" i="9"/>
  <c r="AH51" i="9" s="1"/>
  <c r="C59" i="9"/>
  <c r="E61" i="9"/>
  <c r="I62" i="9"/>
  <c r="E65" i="9"/>
  <c r="F66" i="9"/>
  <c r="AD75" i="9"/>
  <c r="AH75" i="9" s="1"/>
  <c r="BB80" i="9"/>
  <c r="AK83" i="9"/>
  <c r="I92" i="9"/>
  <c r="M98" i="9"/>
  <c r="BA104" i="9"/>
  <c r="M106" i="9"/>
  <c r="R106" i="9" s="1"/>
  <c r="AM109" i="9"/>
  <c r="AN109" i="9" s="1"/>
  <c r="AO109" i="9" s="1"/>
  <c r="BD110" i="9"/>
  <c r="U112" i="9"/>
  <c r="Z112" i="9" s="1"/>
  <c r="V114" i="9"/>
  <c r="P118" i="9"/>
  <c r="Q118" i="9" s="1"/>
  <c r="C119" i="9"/>
  <c r="H120" i="9"/>
  <c r="BB120" i="9"/>
  <c r="BF120" i="9" s="1"/>
  <c r="V122" i="9"/>
  <c r="AS126" i="9"/>
  <c r="AX126" i="9" s="1"/>
  <c r="BC142" i="9"/>
  <c r="BD142" i="9" s="1"/>
  <c r="BE142" i="9" s="1"/>
  <c r="O147" i="9"/>
  <c r="P147" i="9" s="1"/>
  <c r="Q147" i="9" s="1"/>
  <c r="D154" i="9"/>
  <c r="AW154" i="9"/>
  <c r="G158" i="9"/>
  <c r="H162" i="9"/>
  <c r="O16" i="9"/>
  <c r="P16" i="9" s="1"/>
  <c r="Q16" i="9" s="1"/>
  <c r="H25" i="9"/>
  <c r="D33" i="9"/>
  <c r="F49" i="9"/>
  <c r="D59" i="9"/>
  <c r="G65" i="9"/>
  <c r="J92" i="9"/>
  <c r="W112" i="9"/>
  <c r="X112" i="9" s="1"/>
  <c r="Y112" i="9" s="1"/>
  <c r="X114" i="9"/>
  <c r="Y114" i="9" s="1"/>
  <c r="D119" i="9"/>
  <c r="AN119" i="9"/>
  <c r="AO119" i="9" s="1"/>
  <c r="BC120" i="9"/>
  <c r="BD120" i="9" s="1"/>
  <c r="BE120" i="9" s="1"/>
  <c r="D123" i="9"/>
  <c r="AC127" i="9"/>
  <c r="AH127" i="9" s="1"/>
  <c r="AD153" i="9"/>
  <c r="E154" i="9"/>
  <c r="C163" i="9"/>
  <c r="I25" i="9"/>
  <c r="J49" i="9"/>
  <c r="F59" i="9"/>
  <c r="H65" i="9"/>
  <c r="F154" i="9"/>
  <c r="H163" i="9"/>
  <c r="F16" i="9"/>
  <c r="BC16" i="9"/>
  <c r="BD16" i="9" s="1"/>
  <c r="BE16" i="9" s="1"/>
  <c r="J27" i="9"/>
  <c r="J29" i="9"/>
  <c r="AU34" i="9"/>
  <c r="AV34" i="9" s="1"/>
  <c r="AW34" i="9" s="1"/>
  <c r="AC36" i="9"/>
  <c r="N38" i="9"/>
  <c r="G59" i="9"/>
  <c r="O62" i="9"/>
  <c r="P62" i="9" s="1"/>
  <c r="Q62" i="9" s="1"/>
  <c r="W69" i="9"/>
  <c r="X69" i="9" s="1"/>
  <c r="Y69" i="9" s="1"/>
  <c r="E70" i="9"/>
  <c r="AK74" i="9"/>
  <c r="G75" i="9"/>
  <c r="AT77" i="9"/>
  <c r="AM85" i="9"/>
  <c r="AN85" i="9" s="1"/>
  <c r="AO85" i="9" s="1"/>
  <c r="N87" i="9"/>
  <c r="C93" i="9"/>
  <c r="AC94" i="9"/>
  <c r="AH94" i="9" s="1"/>
  <c r="N96" i="9"/>
  <c r="R96" i="9" s="1"/>
  <c r="BA105" i="9"/>
  <c r="F111" i="9"/>
  <c r="AV111" i="9"/>
  <c r="N113" i="9"/>
  <c r="C122" i="9"/>
  <c r="H131" i="9"/>
  <c r="AL132" i="9"/>
  <c r="V141" i="9"/>
  <c r="Z141" i="9" s="1"/>
  <c r="BA143" i="9"/>
  <c r="D147" i="9"/>
  <c r="W147" i="9"/>
  <c r="X147" i="9" s="1"/>
  <c r="Y147" i="9" s="1"/>
  <c r="AS148" i="9"/>
  <c r="M149" i="9"/>
  <c r="H154" i="9"/>
  <c r="AD156" i="9"/>
  <c r="AH156" i="9" s="1"/>
  <c r="BA158" i="9"/>
  <c r="V161" i="9"/>
  <c r="C162" i="9"/>
  <c r="U162" i="9"/>
  <c r="AD36" i="9"/>
  <c r="AL74" i="9"/>
  <c r="P87" i="9"/>
  <c r="Q87" i="9" s="1"/>
  <c r="F122" i="9"/>
  <c r="E147" i="9"/>
  <c r="AT148" i="9"/>
  <c r="P149" i="9"/>
  <c r="Q149" i="9" s="1"/>
  <c r="I154" i="9"/>
  <c r="BB158" i="9"/>
  <c r="X161" i="9"/>
  <c r="Y161" i="9" s="1"/>
  <c r="D162" i="9"/>
  <c r="H16" i="9"/>
  <c r="G17" i="9"/>
  <c r="P30" i="9"/>
  <c r="Q30" i="9" s="1"/>
  <c r="AL30" i="9"/>
  <c r="AK31" i="9"/>
  <c r="AP31" i="9" s="1"/>
  <c r="G32" i="9"/>
  <c r="AV32" i="9"/>
  <c r="W33" i="9"/>
  <c r="X33" i="9" s="1"/>
  <c r="Y33" i="9" s="1"/>
  <c r="AK43" i="9"/>
  <c r="AP43" i="9" s="1"/>
  <c r="AC47" i="9"/>
  <c r="BD47" i="9"/>
  <c r="BE47" i="9" s="1"/>
  <c r="N49" i="9"/>
  <c r="P55" i="9"/>
  <c r="Q55" i="9" s="1"/>
  <c r="M57" i="9"/>
  <c r="BB60" i="9"/>
  <c r="BC65" i="9"/>
  <c r="BD65" i="9" s="1"/>
  <c r="BE65" i="9" s="1"/>
  <c r="M67" i="9"/>
  <c r="AS70" i="9"/>
  <c r="AX70" i="9" s="1"/>
  <c r="BB76" i="9"/>
  <c r="AM79" i="9"/>
  <c r="H88" i="9"/>
  <c r="C92" i="9"/>
  <c r="BB93" i="9"/>
  <c r="BF93" i="9" s="1"/>
  <c r="V96" i="9"/>
  <c r="I97" i="9"/>
  <c r="AF101" i="9"/>
  <c r="AG101" i="9" s="1"/>
  <c r="D104" i="9"/>
  <c r="AK106" i="9"/>
  <c r="AN112" i="9"/>
  <c r="AO112" i="9" s="1"/>
  <c r="O114" i="9"/>
  <c r="P114" i="9" s="1"/>
  <c r="Q114" i="9" s="1"/>
  <c r="AK121" i="9"/>
  <c r="AP121" i="9" s="1"/>
  <c r="G122" i="9"/>
  <c r="O131" i="9"/>
  <c r="P131" i="9" s="1"/>
  <c r="Q131" i="9" s="1"/>
  <c r="AE133" i="9"/>
  <c r="AF133" i="9" s="1"/>
  <c r="AG133" i="9" s="1"/>
  <c r="AU148" i="9"/>
  <c r="AV148" i="9" s="1"/>
  <c r="AW148" i="9" s="1"/>
  <c r="BC158" i="9"/>
  <c r="BD158" i="9" s="1"/>
  <c r="BE158" i="9" s="1"/>
  <c r="E162" i="9"/>
  <c r="I16" i="9"/>
  <c r="H17" i="9"/>
  <c r="I32" i="9"/>
  <c r="AD47" i="9"/>
  <c r="O49" i="9"/>
  <c r="P49" i="9" s="1"/>
  <c r="Q49" i="9" s="1"/>
  <c r="N57" i="9"/>
  <c r="O67" i="9"/>
  <c r="P67" i="9" s="1"/>
  <c r="Q67" i="9" s="1"/>
  <c r="BC76" i="9"/>
  <c r="BD76" i="9" s="1"/>
  <c r="BE76" i="9" s="1"/>
  <c r="BA85" i="9"/>
  <c r="BF85" i="9" s="1"/>
  <c r="J88" i="9"/>
  <c r="W91" i="9"/>
  <c r="X91" i="9" s="1"/>
  <c r="Y91" i="9" s="1"/>
  <c r="BC93" i="9"/>
  <c r="H98" i="9"/>
  <c r="H106" i="9"/>
  <c r="N108" i="9"/>
  <c r="R108" i="9" s="1"/>
  <c r="AL108" i="9"/>
  <c r="N121" i="9"/>
  <c r="R121" i="9" s="1"/>
  <c r="C124" i="9"/>
  <c r="BB132" i="9"/>
  <c r="BF132" i="9" s="1"/>
  <c r="J139" i="9"/>
  <c r="G141" i="9"/>
  <c r="D142" i="9"/>
  <c r="H147" i="9"/>
  <c r="AD147" i="9"/>
  <c r="AH147" i="9" s="1"/>
  <c r="F162" i="9"/>
  <c r="BA29" i="9"/>
  <c r="AL42" i="9"/>
  <c r="N90" i="9"/>
  <c r="AC18" i="9"/>
  <c r="AH18" i="9" s="1"/>
  <c r="BB29" i="9"/>
  <c r="BA52" i="9"/>
  <c r="BB52" i="9"/>
  <c r="AK62" i="9"/>
  <c r="AP62" i="9" s="1"/>
  <c r="AD64" i="9"/>
  <c r="U80" i="9"/>
  <c r="V80" i="9"/>
  <c r="J82" i="9"/>
  <c r="I82" i="9"/>
  <c r="BA84" i="9"/>
  <c r="BC84" i="9"/>
  <c r="BD84" i="9" s="1"/>
  <c r="BE84" i="9" s="1"/>
  <c r="I89" i="9"/>
  <c r="O91" i="9"/>
  <c r="P91" i="9" s="1"/>
  <c r="Q91" i="9" s="1"/>
  <c r="AT109" i="9"/>
  <c r="AX109" i="9" s="1"/>
  <c r="AC110" i="9"/>
  <c r="AD111" i="9"/>
  <c r="N122" i="9"/>
  <c r="M122" i="9"/>
  <c r="AK127" i="9"/>
  <c r="AM127" i="9"/>
  <c r="AN127" i="9" s="1"/>
  <c r="AO127" i="9" s="1"/>
  <c r="AL127" i="9"/>
  <c r="AM128" i="9"/>
  <c r="AN128" i="9" s="1"/>
  <c r="AO128" i="9" s="1"/>
  <c r="AK148" i="9"/>
  <c r="AM148" i="9"/>
  <c r="AL148" i="9"/>
  <c r="AM15" i="9"/>
  <c r="AN15" i="9" s="1"/>
  <c r="AO15" i="9" s="1"/>
  <c r="N19" i="9"/>
  <c r="R19" i="9" s="1"/>
  <c r="BA19" i="9"/>
  <c r="O20" i="9"/>
  <c r="P20" i="9" s="1"/>
  <c r="Q20" i="9" s="1"/>
  <c r="D22" i="9"/>
  <c r="AM27" i="9"/>
  <c r="AN27" i="9" s="1"/>
  <c r="AO27" i="9" s="1"/>
  <c r="U28" i="9"/>
  <c r="BC29" i="9"/>
  <c r="BD29" i="9" s="1"/>
  <c r="BE29" i="9" s="1"/>
  <c r="AC33" i="9"/>
  <c r="AH33" i="9" s="1"/>
  <c r="O39" i="9"/>
  <c r="M42" i="9"/>
  <c r="AM42" i="9"/>
  <c r="AN42" i="9" s="1"/>
  <c r="AO42" i="9" s="1"/>
  <c r="AM44" i="9"/>
  <c r="AN44" i="9" s="1"/>
  <c r="AO44" i="9" s="1"/>
  <c r="W45" i="9"/>
  <c r="X45" i="9" s="1"/>
  <c r="Y45" i="9" s="1"/>
  <c r="AK53" i="9"/>
  <c r="AP53" i="9" s="1"/>
  <c r="E57" i="9"/>
  <c r="D57" i="9"/>
  <c r="BC58" i="9"/>
  <c r="BD58" i="9" s="1"/>
  <c r="BE58" i="9" s="1"/>
  <c r="V59" i="9"/>
  <c r="Z59" i="9" s="1"/>
  <c r="M60" i="9"/>
  <c r="N62" i="9"/>
  <c r="N66" i="9"/>
  <c r="M66" i="9"/>
  <c r="J77" i="9"/>
  <c r="H77" i="9"/>
  <c r="D77" i="9"/>
  <c r="W80" i="9"/>
  <c r="X80" i="9" s="1"/>
  <c r="Y80" i="9" s="1"/>
  <c r="AK81" i="9"/>
  <c r="F82" i="9"/>
  <c r="AC84" i="9"/>
  <c r="AH84" i="9" s="1"/>
  <c r="AU87" i="9"/>
  <c r="AV87" i="9" s="1"/>
  <c r="AW87" i="9" s="1"/>
  <c r="J89" i="9"/>
  <c r="O158" i="9"/>
  <c r="P158" i="9" s="1"/>
  <c r="Q158" i="9" s="1"/>
  <c r="N158" i="9"/>
  <c r="M158" i="9"/>
  <c r="AS160" i="9"/>
  <c r="AT160" i="9"/>
  <c r="W113" i="9"/>
  <c r="X113" i="9" s="1"/>
  <c r="Y113" i="9" s="1"/>
  <c r="AK42" i="9"/>
  <c r="V28" i="9"/>
  <c r="W60" i="9"/>
  <c r="V60" i="9"/>
  <c r="W68" i="9"/>
  <c r="X68" i="9" s="1"/>
  <c r="Y68" i="9" s="1"/>
  <c r="V68" i="9"/>
  <c r="U68" i="9"/>
  <c r="AL81" i="9"/>
  <c r="N124" i="9"/>
  <c r="U18" i="9"/>
  <c r="AM18" i="9"/>
  <c r="AN18" i="9" s="1"/>
  <c r="AO18" i="9" s="1"/>
  <c r="BC19" i="9"/>
  <c r="AV24" i="9"/>
  <c r="AW24" i="9" s="1"/>
  <c r="AS26" i="9"/>
  <c r="X28" i="9"/>
  <c r="Y28" i="9" s="1"/>
  <c r="E38" i="9"/>
  <c r="C41" i="9"/>
  <c r="H44" i="9"/>
  <c r="AV51" i="9"/>
  <c r="P58" i="9"/>
  <c r="Q58" i="9" s="1"/>
  <c r="U60" i="9"/>
  <c r="AK67" i="9"/>
  <c r="AE80" i="9"/>
  <c r="AF80" i="9" s="1"/>
  <c r="AG80" i="9" s="1"/>
  <c r="V86" i="9"/>
  <c r="V89" i="9"/>
  <c r="AK94" i="9"/>
  <c r="AL94" i="9"/>
  <c r="BB97" i="9"/>
  <c r="AC99" i="9"/>
  <c r="AM118" i="9"/>
  <c r="AN118" i="9" s="1"/>
  <c r="AO118" i="9" s="1"/>
  <c r="AL118" i="9"/>
  <c r="M119" i="9"/>
  <c r="M124" i="9"/>
  <c r="AT78" i="9"/>
  <c r="AS78" i="9"/>
  <c r="W52" i="9"/>
  <c r="X52" i="9" s="1"/>
  <c r="Y52" i="9" s="1"/>
  <c r="I63" i="9"/>
  <c r="H63" i="9"/>
  <c r="AT57" i="9"/>
  <c r="AX57" i="9" s="1"/>
  <c r="AL95" i="9"/>
  <c r="AK95" i="9"/>
  <c r="AM95" i="9"/>
  <c r="AN95" i="9" s="1"/>
  <c r="AO95" i="9" s="1"/>
  <c r="O116" i="9"/>
  <c r="P116" i="9" s="1"/>
  <c r="Q116" i="9" s="1"/>
  <c r="N116" i="9"/>
  <c r="R116" i="9" s="1"/>
  <c r="F132" i="9"/>
  <c r="I132" i="9"/>
  <c r="H132" i="9"/>
  <c r="C140" i="9"/>
  <c r="G140" i="9"/>
  <c r="E140" i="9"/>
  <c r="I140" i="9"/>
  <c r="I160" i="9"/>
  <c r="F160" i="9"/>
  <c r="V17" i="9"/>
  <c r="Z17" i="9" s="1"/>
  <c r="AM162" i="7"/>
  <c r="AN162" i="7" s="1"/>
  <c r="AO162" i="7" s="1"/>
  <c r="AP162" i="7" s="1"/>
  <c r="X16" i="9"/>
  <c r="Y16" i="9" s="1"/>
  <c r="W17" i="9"/>
  <c r="X17" i="9" s="1"/>
  <c r="Y17" i="9" s="1"/>
  <c r="BB17" i="9"/>
  <c r="V18" i="9"/>
  <c r="BD19" i="9"/>
  <c r="BE19" i="9" s="1"/>
  <c r="AL20" i="9"/>
  <c r="AP20" i="9" s="1"/>
  <c r="N22" i="9"/>
  <c r="R22" i="9" s="1"/>
  <c r="C23" i="9"/>
  <c r="AK23" i="9"/>
  <c r="V25" i="9"/>
  <c r="Z25" i="9" s="1"/>
  <c r="W26" i="9"/>
  <c r="AT26" i="9"/>
  <c r="AS29" i="9"/>
  <c r="AD32" i="9"/>
  <c r="C36" i="9"/>
  <c r="AE42" i="9"/>
  <c r="AF42" i="9" s="1"/>
  <c r="AG42" i="9" s="1"/>
  <c r="AD42" i="9"/>
  <c r="V46" i="9"/>
  <c r="W46" i="9"/>
  <c r="X46" i="9" s="1"/>
  <c r="Y46" i="9" s="1"/>
  <c r="U46" i="9"/>
  <c r="AU53" i="9"/>
  <c r="AV53" i="9" s="1"/>
  <c r="AW53" i="9" s="1"/>
  <c r="AS53" i="9"/>
  <c r="AU57" i="9"/>
  <c r="AV57" i="9" s="1"/>
  <c r="AW57" i="9" s="1"/>
  <c r="AD59" i="9"/>
  <c r="J60" i="9"/>
  <c r="H60" i="9"/>
  <c r="G60" i="9"/>
  <c r="C60" i="9"/>
  <c r="X60" i="9"/>
  <c r="Y60" i="9" s="1"/>
  <c r="AL67" i="9"/>
  <c r="I69" i="9"/>
  <c r="F69" i="9"/>
  <c r="N72" i="9"/>
  <c r="M72" i="9"/>
  <c r="O73" i="9"/>
  <c r="P73" i="9" s="1"/>
  <c r="Q73" i="9" s="1"/>
  <c r="M74" i="9"/>
  <c r="AU74" i="9"/>
  <c r="AV74" i="9" s="1"/>
  <c r="AW74" i="9" s="1"/>
  <c r="AC78" i="9"/>
  <c r="C80" i="9"/>
  <c r="H80" i="9"/>
  <c r="G80" i="9"/>
  <c r="AU81" i="9"/>
  <c r="AC83" i="9"/>
  <c r="AE83" i="9"/>
  <c r="AF83" i="9" s="1"/>
  <c r="AG83" i="9" s="1"/>
  <c r="N85" i="9"/>
  <c r="R85" i="9" s="1"/>
  <c r="AD86" i="9"/>
  <c r="U89" i="9"/>
  <c r="AK92" i="9"/>
  <c r="AP92" i="9" s="1"/>
  <c r="AD99" i="9"/>
  <c r="AF109" i="9"/>
  <c r="AG109" i="9" s="1"/>
  <c r="U116" i="9"/>
  <c r="W116" i="9"/>
  <c r="X116" i="9" s="1"/>
  <c r="Y116" i="9" s="1"/>
  <c r="BB130" i="9"/>
  <c r="BC130" i="9"/>
  <c r="BD130" i="9" s="1"/>
  <c r="BE130" i="9" s="1"/>
  <c r="AS56" i="9"/>
  <c r="AD104" i="9"/>
  <c r="AE104" i="9"/>
  <c r="AF104" i="9" s="1"/>
  <c r="AG104" i="9" s="1"/>
  <c r="AC104" i="9"/>
  <c r="AK57" i="9"/>
  <c r="AL57" i="9"/>
  <c r="BB19" i="9"/>
  <c r="I38" i="9"/>
  <c r="H38" i="9"/>
  <c r="D38" i="9"/>
  <c r="J41" i="9"/>
  <c r="I41" i="9"/>
  <c r="E41" i="9"/>
  <c r="N42" i="9"/>
  <c r="J85" i="9"/>
  <c r="G85" i="9"/>
  <c r="F85" i="9"/>
  <c r="AS97" i="9"/>
  <c r="AU97" i="9"/>
  <c r="AT97" i="9"/>
  <c r="J16" i="9"/>
  <c r="E17" i="9"/>
  <c r="W18" i="9"/>
  <c r="X18" i="9" s="1"/>
  <c r="Y18" i="9" s="1"/>
  <c r="O22" i="9"/>
  <c r="P22" i="9" s="1"/>
  <c r="Q22" i="9" s="1"/>
  <c r="D23" i="9"/>
  <c r="AL23" i="9"/>
  <c r="W25" i="9"/>
  <c r="X25" i="9" s="1"/>
  <c r="Y25" i="9" s="1"/>
  <c r="X26" i="9"/>
  <c r="Y26" i="9" s="1"/>
  <c r="AU26" i="9"/>
  <c r="AV26" i="9" s="1"/>
  <c r="AW26" i="9" s="1"/>
  <c r="AU29" i="9"/>
  <c r="AV29" i="9" s="1"/>
  <c r="AW29" i="9" s="1"/>
  <c r="AT34" i="9"/>
  <c r="E36" i="9"/>
  <c r="AU37" i="9"/>
  <c r="AV37" i="9" s="1"/>
  <c r="AW37" i="9" s="1"/>
  <c r="AL39" i="9"/>
  <c r="G41" i="9"/>
  <c r="AC42" i="9"/>
  <c r="AK52" i="9"/>
  <c r="AD54" i="9"/>
  <c r="BC54" i="9"/>
  <c r="BD54" i="9" s="1"/>
  <c r="BE54" i="9" s="1"/>
  <c r="BB55" i="9"/>
  <c r="BA55" i="9"/>
  <c r="D60" i="9"/>
  <c r="BA62" i="9"/>
  <c r="AE63" i="9"/>
  <c r="AF63" i="9" s="1"/>
  <c r="AG63" i="9" s="1"/>
  <c r="AD63" i="9"/>
  <c r="AH63" i="9" s="1"/>
  <c r="I66" i="9"/>
  <c r="G66" i="9"/>
  <c r="AM67" i="9"/>
  <c r="AN67" i="9" s="1"/>
  <c r="AO67" i="9" s="1"/>
  <c r="AD68" i="9"/>
  <c r="D69" i="9"/>
  <c r="AC71" i="9"/>
  <c r="M73" i="9"/>
  <c r="D80" i="9"/>
  <c r="AD83" i="9"/>
  <c r="AS84" i="9"/>
  <c r="AT84" i="9"/>
  <c r="AT85" i="9"/>
  <c r="AC86" i="9"/>
  <c r="U87" i="9"/>
  <c r="J91" i="9"/>
  <c r="H91" i="9"/>
  <c r="AE99" i="9"/>
  <c r="AF99" i="9" s="1"/>
  <c r="AG99" i="9" s="1"/>
  <c r="V120" i="9"/>
  <c r="C129" i="9"/>
  <c r="H129" i="9"/>
  <c r="F129" i="9"/>
  <c r="E129" i="9"/>
  <c r="AU162" i="9"/>
  <c r="AV162" i="9" s="1"/>
  <c r="AW162" i="9" s="1"/>
  <c r="AS162" i="9"/>
  <c r="AE53" i="9"/>
  <c r="AF53" i="9" s="1"/>
  <c r="AG53" i="9" s="1"/>
  <c r="BC69" i="9"/>
  <c r="BD69" i="9" s="1"/>
  <c r="BE69" i="9" s="1"/>
  <c r="BB69" i="9"/>
  <c r="O94" i="9"/>
  <c r="P94" i="9" s="1"/>
  <c r="Q94" i="9" s="1"/>
  <c r="AC111" i="9"/>
  <c r="AE111" i="9"/>
  <c r="AF111" i="9" s="1"/>
  <c r="AG111" i="9" s="1"/>
  <c r="AM125" i="9"/>
  <c r="AN125" i="9" s="1"/>
  <c r="AO125" i="9" s="1"/>
  <c r="AL125" i="9"/>
  <c r="U155" i="9"/>
  <c r="AL27" i="9"/>
  <c r="AM53" i="9"/>
  <c r="AN53" i="9" s="1"/>
  <c r="AO53" i="9" s="1"/>
  <c r="N56" i="9"/>
  <c r="M56" i="9"/>
  <c r="F22" i="9"/>
  <c r="N26" i="9"/>
  <c r="R26" i="9" s="1"/>
  <c r="AD80" i="9"/>
  <c r="AC80" i="9"/>
  <c r="G84" i="9"/>
  <c r="J84" i="9"/>
  <c r="AT86" i="9"/>
  <c r="AU86" i="9"/>
  <c r="AV86" i="9" s="1"/>
  <c r="AW86" i="9" s="1"/>
  <c r="AS86" i="9"/>
  <c r="F17" i="9"/>
  <c r="X29" i="9"/>
  <c r="Y29" i="9" s="1"/>
  <c r="V29" i="9"/>
  <c r="AS34" i="9"/>
  <c r="G36" i="9"/>
  <c r="AT37" i="9"/>
  <c r="M38" i="9"/>
  <c r="BC38" i="9"/>
  <c r="BD38" i="9" s="1"/>
  <c r="BE38" i="9" s="1"/>
  <c r="AM39" i="9"/>
  <c r="AN39" i="9" s="1"/>
  <c r="AO39" i="9" s="1"/>
  <c r="H41" i="9"/>
  <c r="BA43" i="9"/>
  <c r="BF43" i="9" s="1"/>
  <c r="AM52" i="9"/>
  <c r="AN52" i="9" s="1"/>
  <c r="AO52" i="9" s="1"/>
  <c r="AF54" i="9"/>
  <c r="AG54" i="9" s="1"/>
  <c r="E60" i="9"/>
  <c r="G62" i="9"/>
  <c r="F62" i="9"/>
  <c r="D62" i="9"/>
  <c r="E66" i="9"/>
  <c r="H69" i="9"/>
  <c r="N73" i="9"/>
  <c r="BC77" i="9"/>
  <c r="BB77" i="9"/>
  <c r="AK86" i="9"/>
  <c r="AP86" i="9" s="1"/>
  <c r="AN86" i="9"/>
  <c r="AO86" i="9" s="1"/>
  <c r="AE87" i="9"/>
  <c r="AF87" i="9" s="1"/>
  <c r="AG87" i="9" s="1"/>
  <c r="AD87" i="9"/>
  <c r="AH87" i="9" s="1"/>
  <c r="G91" i="9"/>
  <c r="AC91" i="9"/>
  <c r="AD91" i="9"/>
  <c r="AU102" i="9"/>
  <c r="AV102" i="9" s="1"/>
  <c r="AW102" i="9" s="1"/>
  <c r="D112" i="9"/>
  <c r="C112" i="9"/>
  <c r="E112" i="9"/>
  <c r="C114" i="9"/>
  <c r="AK114" i="9"/>
  <c r="AL114" i="9"/>
  <c r="BC137" i="9"/>
  <c r="BD137" i="9" s="1"/>
  <c r="BE137" i="9" s="1"/>
  <c r="BB137" i="9"/>
  <c r="W144" i="9"/>
  <c r="X144" i="9" s="1"/>
  <c r="Y144" i="9" s="1"/>
  <c r="V144" i="9"/>
  <c r="U144" i="9"/>
  <c r="AD149" i="9"/>
  <c r="AE149" i="9"/>
  <c r="AF149" i="9" s="1"/>
  <c r="AG149" i="9" s="1"/>
  <c r="AC149" i="9"/>
  <c r="AM159" i="9"/>
  <c r="AN159" i="9" s="1"/>
  <c r="AO159" i="9" s="1"/>
  <c r="J47" i="9"/>
  <c r="D93" i="9"/>
  <c r="G93" i="9"/>
  <c r="F93" i="9"/>
  <c r="H93" i="9"/>
  <c r="N98" i="9"/>
  <c r="P98" i="9"/>
  <c r="Q98" i="9" s="1"/>
  <c r="AL103" i="9"/>
  <c r="AM103" i="9"/>
  <c r="AN103" i="9" s="1"/>
  <c r="AO103" i="9" s="1"/>
  <c r="AK103" i="9"/>
  <c r="AL105" i="9"/>
  <c r="AM105" i="9"/>
  <c r="AN105" i="9" s="1"/>
  <c r="AO105" i="9" s="1"/>
  <c r="BB115" i="9"/>
  <c r="BA115" i="9"/>
  <c r="AU121" i="9"/>
  <c r="AT121" i="9"/>
  <c r="E123" i="9"/>
  <c r="I123" i="9"/>
  <c r="H123" i="9"/>
  <c r="J123" i="9"/>
  <c r="BC124" i="9"/>
  <c r="BD124" i="9" s="1"/>
  <c r="BE124" i="9" s="1"/>
  <c r="BA124" i="9"/>
  <c r="AS143" i="9"/>
  <c r="AX143" i="9" s="1"/>
  <c r="BA146" i="9"/>
  <c r="BF146" i="9" s="1"/>
  <c r="BC146" i="9"/>
  <c r="BD146" i="9" s="1"/>
  <c r="BE146" i="9" s="1"/>
  <c r="H150" i="9"/>
  <c r="C150" i="9"/>
  <c r="I150" i="9"/>
  <c r="BB152" i="9"/>
  <c r="BC152" i="9"/>
  <c r="BD152" i="9" s="1"/>
  <c r="BE152" i="9" s="1"/>
  <c r="BA152" i="9"/>
  <c r="AL154" i="9"/>
  <c r="AN154" i="9"/>
  <c r="AO154" i="9" s="1"/>
  <c r="AK159" i="9"/>
  <c r="AP159" i="9" s="1"/>
  <c r="AU163" i="9"/>
  <c r="AV163" i="9" s="1"/>
  <c r="AW163" i="9" s="1"/>
  <c r="AT163" i="9"/>
  <c r="AX163" i="9" s="1"/>
  <c r="AM54" i="9"/>
  <c r="AN54" i="9" s="1"/>
  <c r="AO54" i="9" s="1"/>
  <c r="U96" i="9"/>
  <c r="X96" i="9"/>
  <c r="Y96" i="9" s="1"/>
  <c r="AU100" i="9"/>
  <c r="AV100" i="9" s="1"/>
  <c r="AW100" i="9" s="1"/>
  <c r="AT100" i="9"/>
  <c r="AX100" i="9" s="1"/>
  <c r="C104" i="9"/>
  <c r="H104" i="9"/>
  <c r="BD105" i="9"/>
  <c r="BE105" i="9" s="1"/>
  <c r="W106" i="9"/>
  <c r="X106" i="9" s="1"/>
  <c r="Y106" i="9" s="1"/>
  <c r="J119" i="9"/>
  <c r="F119" i="9"/>
  <c r="E119" i="9"/>
  <c r="H119" i="9"/>
  <c r="G119" i="9"/>
  <c r="G120" i="9"/>
  <c r="I120" i="9"/>
  <c r="D126" i="9"/>
  <c r="E126" i="9"/>
  <c r="C126" i="9"/>
  <c r="H126" i="9"/>
  <c r="G126" i="9"/>
  <c r="U129" i="9"/>
  <c r="Z129" i="9" s="1"/>
  <c r="M133" i="9"/>
  <c r="O133" i="9"/>
  <c r="P133" i="9" s="1"/>
  <c r="Q133" i="9" s="1"/>
  <c r="N133" i="9"/>
  <c r="H135" i="9"/>
  <c r="C135" i="9"/>
  <c r="J135" i="9"/>
  <c r="I135" i="9"/>
  <c r="AK138" i="9"/>
  <c r="AS142" i="9"/>
  <c r="AU142" i="9"/>
  <c r="AT142" i="9"/>
  <c r="AE145" i="9"/>
  <c r="AF145" i="9" s="1"/>
  <c r="AG145" i="9" s="1"/>
  <c r="AD145" i="9"/>
  <c r="I151" i="9"/>
  <c r="G151" i="9"/>
  <c r="F151" i="9"/>
  <c r="J151" i="9"/>
  <c r="AS158" i="9"/>
  <c r="D164" i="9"/>
  <c r="H164" i="9"/>
  <c r="G164" i="9"/>
  <c r="AT92" i="9"/>
  <c r="AU92" i="9"/>
  <c r="AV92" i="9" s="1"/>
  <c r="AW92" i="9" s="1"/>
  <c r="AT94" i="9"/>
  <c r="AU94" i="9"/>
  <c r="AV94" i="9" s="1"/>
  <c r="AW94" i="9" s="1"/>
  <c r="BB95" i="9"/>
  <c r="BF95" i="9" s="1"/>
  <c r="AM130" i="9"/>
  <c r="AN130" i="9" s="1"/>
  <c r="AO130" i="9" s="1"/>
  <c r="AL130" i="9"/>
  <c r="AP130" i="9" s="1"/>
  <c r="AK134" i="9"/>
  <c r="AP134" i="9" s="1"/>
  <c r="AM134" i="9"/>
  <c r="AN134" i="9" s="1"/>
  <c r="AO134" i="9" s="1"/>
  <c r="W153" i="9"/>
  <c r="X153" i="9" s="1"/>
  <c r="Y153" i="9" s="1"/>
  <c r="E164" i="9"/>
  <c r="J124" i="9"/>
  <c r="E124" i="9"/>
  <c r="D124" i="9"/>
  <c r="G124" i="9"/>
  <c r="F124" i="9"/>
  <c r="AD133" i="9"/>
  <c r="J156" i="9"/>
  <c r="F156" i="9"/>
  <c r="E156" i="9"/>
  <c r="BC161" i="9"/>
  <c r="BD161" i="9" s="1"/>
  <c r="BE161" i="9" s="1"/>
  <c r="V94" i="9"/>
  <c r="D97" i="9"/>
  <c r="AE97" i="9"/>
  <c r="AF97" i="9" s="1"/>
  <c r="AG97" i="9" s="1"/>
  <c r="D99" i="9"/>
  <c r="BB101" i="9"/>
  <c r="BF101" i="9" s="1"/>
  <c r="AD102" i="9"/>
  <c r="AH102" i="9" s="1"/>
  <c r="M104" i="9"/>
  <c r="R104" i="9" s="1"/>
  <c r="F107" i="9"/>
  <c r="H108" i="9"/>
  <c r="V108" i="9"/>
  <c r="Z108" i="9" s="1"/>
  <c r="AL109" i="9"/>
  <c r="O110" i="9"/>
  <c r="P110" i="9" s="1"/>
  <c r="Q110" i="9" s="1"/>
  <c r="D111" i="9"/>
  <c r="V111" i="9"/>
  <c r="Z111" i="9" s="1"/>
  <c r="AM111" i="9"/>
  <c r="AN111" i="9" s="1"/>
  <c r="AO111" i="9" s="1"/>
  <c r="J113" i="9"/>
  <c r="N114" i="9"/>
  <c r="R114" i="9" s="1"/>
  <c r="M120" i="9"/>
  <c r="R120" i="9" s="1"/>
  <c r="I121" i="9"/>
  <c r="AM123" i="9"/>
  <c r="AN123" i="9" s="1"/>
  <c r="AO123" i="9" s="1"/>
  <c r="BC128" i="9"/>
  <c r="BD128" i="9" s="1"/>
  <c r="BE128" i="9" s="1"/>
  <c r="AE96" i="9"/>
  <c r="AF96" i="9" s="1"/>
  <c r="AG96" i="9" s="1"/>
  <c r="E97" i="9"/>
  <c r="AK99" i="9"/>
  <c r="AP99" i="9" s="1"/>
  <c r="X154" i="9"/>
  <c r="Y154" i="9" s="1"/>
  <c r="I162" i="9"/>
  <c r="C97" i="9"/>
  <c r="C99" i="9"/>
  <c r="N101" i="9"/>
  <c r="R101" i="9" s="1"/>
  <c r="AD107" i="9"/>
  <c r="AH107" i="9" s="1"/>
  <c r="AK109" i="9"/>
  <c r="H113" i="9"/>
  <c r="AC114" i="9"/>
  <c r="AE116" i="9"/>
  <c r="AF116" i="9" s="1"/>
  <c r="AG116" i="9" s="1"/>
  <c r="F121" i="9"/>
  <c r="AL123" i="9"/>
  <c r="U128" i="9"/>
  <c r="BA128" i="9"/>
  <c r="BF128" i="9" s="1"/>
  <c r="M147" i="9"/>
  <c r="U154" i="9"/>
  <c r="BA21" i="9"/>
  <c r="BC21" i="9"/>
  <c r="BD21" i="9" s="1"/>
  <c r="BE21" i="9" s="1"/>
  <c r="BB21" i="9"/>
  <c r="AD22" i="9"/>
  <c r="AE22" i="9"/>
  <c r="AF22" i="9" s="1"/>
  <c r="AG22" i="9" s="1"/>
  <c r="G26" i="9"/>
  <c r="J26" i="9"/>
  <c r="H26" i="9"/>
  <c r="C26" i="9"/>
  <c r="F26" i="9"/>
  <c r="E26" i="9"/>
  <c r="D26" i="9"/>
  <c r="BA56" i="9"/>
  <c r="BB56" i="9"/>
  <c r="BC56" i="9"/>
  <c r="BD56" i="9" s="1"/>
  <c r="BE56" i="9" s="1"/>
  <c r="W39" i="9"/>
  <c r="X39" i="9" s="1"/>
  <c r="Y39" i="9" s="1"/>
  <c r="AC24" i="9"/>
  <c r="AD24" i="9"/>
  <c r="AK28" i="9"/>
  <c r="AL28" i="9"/>
  <c r="AM28" i="9"/>
  <c r="AN28" i="9" s="1"/>
  <c r="AO28" i="9" s="1"/>
  <c r="AS33" i="9"/>
  <c r="V37" i="9"/>
  <c r="U37" i="9"/>
  <c r="AS38" i="9"/>
  <c r="AT38" i="9"/>
  <c r="AS42" i="9"/>
  <c r="W50" i="9"/>
  <c r="X50" i="9" s="1"/>
  <c r="Y50" i="9" s="1"/>
  <c r="C55" i="9"/>
  <c r="H55" i="9"/>
  <c r="J55" i="9"/>
  <c r="G55" i="9"/>
  <c r="F55" i="9"/>
  <c r="D55" i="9"/>
  <c r="J19" i="9"/>
  <c r="G19" i="9"/>
  <c r="H19" i="9"/>
  <c r="C30" i="9"/>
  <c r="I30" i="9"/>
  <c r="E30" i="9"/>
  <c r="J30" i="9"/>
  <c r="D30" i="9"/>
  <c r="H30" i="9"/>
  <c r="G30" i="9"/>
  <c r="F30" i="9"/>
  <c r="AM48" i="9"/>
  <c r="AN48" i="9" s="1"/>
  <c r="AO48" i="9" s="1"/>
  <c r="AS49" i="9"/>
  <c r="AT49" i="9"/>
  <c r="AC56" i="9"/>
  <c r="AD56" i="9"/>
  <c r="AE56" i="9"/>
  <c r="AF56" i="9" s="1"/>
  <c r="AG56" i="9" s="1"/>
  <c r="AM21" i="9"/>
  <c r="AN21" i="9" s="1"/>
  <c r="AO21" i="9" s="1"/>
  <c r="AK21" i="9"/>
  <c r="AL21" i="9"/>
  <c r="J56" i="9"/>
  <c r="H56" i="9"/>
  <c r="C56" i="9"/>
  <c r="G56" i="9"/>
  <c r="D56" i="9"/>
  <c r="E56" i="9"/>
  <c r="I56" i="9"/>
  <c r="U15" i="9"/>
  <c r="V15" i="9"/>
  <c r="BC27" i="9"/>
  <c r="BD27" i="9" s="1"/>
  <c r="BE27" i="9" s="1"/>
  <c r="N44" i="9"/>
  <c r="E23" i="9"/>
  <c r="U23" i="9"/>
  <c r="Z23" i="9" s="1"/>
  <c r="BC23" i="9"/>
  <c r="BD23" i="9" s="1"/>
  <c r="BE23" i="9" s="1"/>
  <c r="O26" i="9"/>
  <c r="P26" i="9" s="1"/>
  <c r="Q26" i="9" s="1"/>
  <c r="N27" i="9"/>
  <c r="R27" i="9" s="1"/>
  <c r="M29" i="9"/>
  <c r="M35" i="9"/>
  <c r="AF36" i="9"/>
  <c r="AG36" i="9" s="1"/>
  <c r="U38" i="9"/>
  <c r="V38" i="9"/>
  <c r="AE39" i="9"/>
  <c r="AF39" i="9" s="1"/>
  <c r="AG39" i="9" s="1"/>
  <c r="AL40" i="9"/>
  <c r="BA41" i="9"/>
  <c r="W44" i="9"/>
  <c r="X44" i="9" s="1"/>
  <c r="Y44" i="9" s="1"/>
  <c r="U44" i="9"/>
  <c r="AL45" i="9"/>
  <c r="AM45" i="9"/>
  <c r="AN45" i="9" s="1"/>
  <c r="AO45" i="9" s="1"/>
  <c r="D46" i="9"/>
  <c r="J46" i="9"/>
  <c r="AS47" i="9"/>
  <c r="AE50" i="9"/>
  <c r="AF50" i="9" s="1"/>
  <c r="AG50" i="9" s="1"/>
  <c r="AC50" i="9"/>
  <c r="D52" i="9"/>
  <c r="N53" i="9"/>
  <c r="V57" i="9"/>
  <c r="W57" i="9"/>
  <c r="X57" i="9" s="1"/>
  <c r="Y57" i="9" s="1"/>
  <c r="AK58" i="9"/>
  <c r="AL58" i="9"/>
  <c r="AS68" i="9"/>
  <c r="BB71" i="9"/>
  <c r="AL75" i="9"/>
  <c r="AK75" i="9"/>
  <c r="BC103" i="9"/>
  <c r="BD103" i="9" s="1"/>
  <c r="BE103" i="9" s="1"/>
  <c r="BB103" i="9"/>
  <c r="BA103" i="9"/>
  <c r="W76" i="9"/>
  <c r="X76" i="9" s="1"/>
  <c r="Y76" i="9" s="1"/>
  <c r="V76" i="9"/>
  <c r="Z76" i="9" s="1"/>
  <c r="AS16" i="9"/>
  <c r="H18" i="9"/>
  <c r="AS18" i="9"/>
  <c r="G22" i="9"/>
  <c r="C27" i="9"/>
  <c r="F33" i="9"/>
  <c r="AL34" i="9"/>
  <c r="AK35" i="9"/>
  <c r="G37" i="9"/>
  <c r="C37" i="9"/>
  <c r="AU15" i="9"/>
  <c r="AV15" i="9" s="1"/>
  <c r="AW15" i="9" s="1"/>
  <c r="AT16" i="9"/>
  <c r="I17" i="9"/>
  <c r="AT18" i="9"/>
  <c r="I21" i="9"/>
  <c r="H22" i="9"/>
  <c r="F23" i="9"/>
  <c r="C25" i="9"/>
  <c r="M25" i="9"/>
  <c r="AK25" i="9"/>
  <c r="AP25" i="9" s="1"/>
  <c r="E27" i="9"/>
  <c r="O27" i="9"/>
  <c r="P27" i="9" s="1"/>
  <c r="Q27" i="9" s="1"/>
  <c r="AC27" i="9"/>
  <c r="AS27" i="9"/>
  <c r="C29" i="9"/>
  <c r="N29" i="9"/>
  <c r="BB30" i="9"/>
  <c r="AE31" i="9"/>
  <c r="AF31" i="9" s="1"/>
  <c r="AG31" i="9" s="1"/>
  <c r="AS31" i="9"/>
  <c r="AX31" i="9" s="1"/>
  <c r="AU31" i="9"/>
  <c r="AV31" i="9" s="1"/>
  <c r="AW31" i="9" s="1"/>
  <c r="G33" i="9"/>
  <c r="BB33" i="9"/>
  <c r="AK34" i="9"/>
  <c r="N35" i="9"/>
  <c r="AL35" i="9"/>
  <c r="D37" i="9"/>
  <c r="W38" i="9"/>
  <c r="X38" i="9" s="1"/>
  <c r="Y38" i="9" s="1"/>
  <c r="AC39" i="9"/>
  <c r="C40" i="9"/>
  <c r="V41" i="9"/>
  <c r="Z41" i="9" s="1"/>
  <c r="BB41" i="9"/>
  <c r="V44" i="9"/>
  <c r="AU44" i="9"/>
  <c r="AV44" i="9" s="1"/>
  <c r="AW44" i="9" s="1"/>
  <c r="E46" i="9"/>
  <c r="AD49" i="9"/>
  <c r="AC49" i="9"/>
  <c r="I50" i="9"/>
  <c r="F50" i="9"/>
  <c r="AD50" i="9"/>
  <c r="J51" i="9"/>
  <c r="G51" i="9"/>
  <c r="F52" i="9"/>
  <c r="M53" i="9"/>
  <c r="AM58" i="9"/>
  <c r="AN58" i="9" s="1"/>
  <c r="AO58" i="9" s="1"/>
  <c r="AK61" i="9"/>
  <c r="AL63" i="9"/>
  <c r="AT68" i="9"/>
  <c r="BA71" i="9"/>
  <c r="F27" i="9"/>
  <c r="AT27" i="9"/>
  <c r="D29" i="9"/>
  <c r="AM34" i="9"/>
  <c r="AN34" i="9" s="1"/>
  <c r="AO34" i="9" s="1"/>
  <c r="O35" i="9"/>
  <c r="P35" i="9" s="1"/>
  <c r="Q35" i="9" s="1"/>
  <c r="AK36" i="9"/>
  <c r="AL36" i="9"/>
  <c r="H37" i="9"/>
  <c r="P38" i="9"/>
  <c r="Q38" i="9" s="1"/>
  <c r="AD39" i="9"/>
  <c r="AS39" i="9"/>
  <c r="AU39" i="9"/>
  <c r="AV39" i="9" s="1"/>
  <c r="AW39" i="9" s="1"/>
  <c r="H42" i="9"/>
  <c r="I42" i="9"/>
  <c r="W43" i="9"/>
  <c r="X43" i="9" s="1"/>
  <c r="Y43" i="9" s="1"/>
  <c r="J44" i="9"/>
  <c r="G44" i="9"/>
  <c r="E44" i="9"/>
  <c r="C44" i="9"/>
  <c r="AU45" i="9"/>
  <c r="AV45" i="9" s="1"/>
  <c r="AW45" i="9" s="1"/>
  <c r="F46" i="9"/>
  <c r="AE48" i="9"/>
  <c r="AF48" i="9" s="1"/>
  <c r="AG48" i="9" s="1"/>
  <c r="BC48" i="9"/>
  <c r="BD48" i="9" s="1"/>
  <c r="BE48" i="9" s="1"/>
  <c r="BA48" i="9"/>
  <c r="G52" i="9"/>
  <c r="O53" i="9"/>
  <c r="P53" i="9" s="1"/>
  <c r="Q53" i="9" s="1"/>
  <c r="BA57" i="9"/>
  <c r="BC57" i="9"/>
  <c r="BD57" i="9" s="1"/>
  <c r="BE57" i="9" s="1"/>
  <c r="AC65" i="9"/>
  <c r="W70" i="9"/>
  <c r="X70" i="9" s="1"/>
  <c r="Y70" i="9" s="1"/>
  <c r="O64" i="9"/>
  <c r="P64" i="9" s="1"/>
  <c r="Q64" i="9" s="1"/>
  <c r="N64" i="9"/>
  <c r="AT47" i="9"/>
  <c r="AU47" i="9"/>
  <c r="AV47" i="9" s="1"/>
  <c r="AW47" i="9" s="1"/>
  <c r="AU16" i="9"/>
  <c r="AV16" i="9" s="1"/>
  <c r="AW16" i="9" s="1"/>
  <c r="I22" i="9"/>
  <c r="C17" i="9"/>
  <c r="V22" i="9"/>
  <c r="Z22" i="9" s="1"/>
  <c r="I23" i="9"/>
  <c r="E25" i="9"/>
  <c r="AD25" i="9"/>
  <c r="AH25" i="9" s="1"/>
  <c r="U26" i="9"/>
  <c r="BB26" i="9"/>
  <c r="BF26" i="9" s="1"/>
  <c r="G27" i="9"/>
  <c r="AU27" i="9"/>
  <c r="AV27" i="9" s="1"/>
  <c r="AW27" i="9" s="1"/>
  <c r="AC28" i="9"/>
  <c r="AH28" i="9" s="1"/>
  <c r="E29" i="9"/>
  <c r="D34" i="9"/>
  <c r="BA34" i="9"/>
  <c r="BB34" i="9"/>
  <c r="V36" i="9"/>
  <c r="I37" i="9"/>
  <c r="AM37" i="9"/>
  <c r="AN37" i="9" s="1"/>
  <c r="AO37" i="9" s="1"/>
  <c r="AT39" i="9"/>
  <c r="AC41" i="9"/>
  <c r="AD41" i="9"/>
  <c r="D42" i="9"/>
  <c r="U43" i="9"/>
  <c r="D44" i="9"/>
  <c r="AT44" i="9"/>
  <c r="AX44" i="9" s="1"/>
  <c r="AS45" i="9"/>
  <c r="M46" i="9"/>
  <c r="O46" i="9"/>
  <c r="P46" i="9" s="1"/>
  <c r="Q46" i="9" s="1"/>
  <c r="AC48" i="9"/>
  <c r="BB48" i="9"/>
  <c r="AF49" i="9"/>
  <c r="AG49" i="9" s="1"/>
  <c r="J50" i="9"/>
  <c r="BC51" i="9"/>
  <c r="BD51" i="9" s="1"/>
  <c r="BE51" i="9" s="1"/>
  <c r="BA51" i="9"/>
  <c r="W56" i="9"/>
  <c r="X56" i="9" s="1"/>
  <c r="Y56" i="9" s="1"/>
  <c r="V56" i="9"/>
  <c r="BB57" i="9"/>
  <c r="M61" i="9"/>
  <c r="O61" i="9"/>
  <c r="P61" i="9" s="1"/>
  <c r="Q61" i="9" s="1"/>
  <c r="AE65" i="9"/>
  <c r="AF65" i="9" s="1"/>
  <c r="AG65" i="9" s="1"/>
  <c r="U70" i="9"/>
  <c r="N78" i="9"/>
  <c r="BB42" i="9"/>
  <c r="BA42" i="9"/>
  <c r="BA46" i="9"/>
  <c r="BF46" i="9" s="1"/>
  <c r="J52" i="9"/>
  <c r="E52" i="9"/>
  <c r="C52" i="9"/>
  <c r="I52" i="9"/>
  <c r="M64" i="9"/>
  <c r="AU18" i="9"/>
  <c r="AV18" i="9" s="1"/>
  <c r="AW18" i="9" s="1"/>
  <c r="G23" i="9"/>
  <c r="D25" i="9"/>
  <c r="AK15" i="9"/>
  <c r="AP15" i="9" s="1"/>
  <c r="AD17" i="9"/>
  <c r="J15" i="9"/>
  <c r="D17" i="9"/>
  <c r="M20" i="9"/>
  <c r="R20" i="9" s="1"/>
  <c r="AT23" i="9"/>
  <c r="AX23" i="9" s="1"/>
  <c r="AT24" i="9"/>
  <c r="F25" i="9"/>
  <c r="AE25" i="9"/>
  <c r="AF25" i="9" s="1"/>
  <c r="AG25" i="9" s="1"/>
  <c r="AV25" i="9"/>
  <c r="AW25" i="9" s="1"/>
  <c r="V26" i="9"/>
  <c r="BC26" i="9"/>
  <c r="BD26" i="9" s="1"/>
  <c r="BE26" i="9" s="1"/>
  <c r="H27" i="9"/>
  <c r="AK27" i="9"/>
  <c r="G29" i="9"/>
  <c r="U29" i="9"/>
  <c r="AT29" i="9"/>
  <c r="N30" i="9"/>
  <c r="BC32" i="9"/>
  <c r="BD32" i="9" s="1"/>
  <c r="BE32" i="9" s="1"/>
  <c r="V33" i="9"/>
  <c r="BC34" i="9"/>
  <c r="BD34" i="9" s="1"/>
  <c r="BE34" i="9" s="1"/>
  <c r="J36" i="9"/>
  <c r="D36" i="9"/>
  <c r="U36" i="9"/>
  <c r="C38" i="9"/>
  <c r="F38" i="9"/>
  <c r="BA40" i="9"/>
  <c r="BF40" i="9" s="1"/>
  <c r="E42" i="9"/>
  <c r="V43" i="9"/>
  <c r="F44" i="9"/>
  <c r="AC45" i="9"/>
  <c r="AT45" i="9"/>
  <c r="AD48" i="9"/>
  <c r="AK50" i="9"/>
  <c r="AP50" i="9" s="1"/>
  <c r="BB51" i="9"/>
  <c r="O52" i="9"/>
  <c r="P52" i="9" s="1"/>
  <c r="Q52" i="9" s="1"/>
  <c r="I53" i="9"/>
  <c r="F53" i="9"/>
  <c r="D53" i="9"/>
  <c r="U56" i="9"/>
  <c r="AU58" i="9"/>
  <c r="AV58" i="9" s="1"/>
  <c r="AW58" i="9" s="1"/>
  <c r="N61" i="9"/>
  <c r="O81" i="9"/>
  <c r="P81" i="9" s="1"/>
  <c r="Q81" i="9" s="1"/>
  <c r="M81" i="9"/>
  <c r="R81" i="9" s="1"/>
  <c r="I27" i="9"/>
  <c r="J33" i="9"/>
  <c r="I33" i="9"/>
  <c r="E33" i="9"/>
  <c r="AS37" i="9"/>
  <c r="AK39" i="9"/>
  <c r="AD40" i="9"/>
  <c r="AH40" i="9" s="1"/>
  <c r="BC44" i="9"/>
  <c r="BD44" i="9" s="1"/>
  <c r="BE44" i="9" s="1"/>
  <c r="AU46" i="9"/>
  <c r="AV46" i="9" s="1"/>
  <c r="AW46" i="9" s="1"/>
  <c r="AK47" i="9"/>
  <c r="AM47" i="9"/>
  <c r="AN47" i="9" s="1"/>
  <c r="AO47" i="9" s="1"/>
  <c r="AM49" i="9"/>
  <c r="AN49" i="9" s="1"/>
  <c r="AO49" i="9" s="1"/>
  <c r="U52" i="9"/>
  <c r="Z52" i="9" s="1"/>
  <c r="AT53" i="9"/>
  <c r="BD60" i="9"/>
  <c r="BE60" i="9" s="1"/>
  <c r="BA60" i="9"/>
  <c r="E68" i="9"/>
  <c r="C68" i="9"/>
  <c r="H68" i="9"/>
  <c r="I68" i="9"/>
  <c r="G68" i="9"/>
  <c r="F68" i="9"/>
  <c r="H47" i="9"/>
  <c r="Q57" i="9"/>
  <c r="AF59" i="9"/>
  <c r="AG59" i="9" s="1"/>
  <c r="AC59" i="9"/>
  <c r="O65" i="9"/>
  <c r="P65" i="9" s="1"/>
  <c r="Q65" i="9" s="1"/>
  <c r="M65" i="9"/>
  <c r="R65" i="9" s="1"/>
  <c r="AE71" i="9"/>
  <c r="AF71" i="9" s="1"/>
  <c r="AG71" i="9" s="1"/>
  <c r="AD71" i="9"/>
  <c r="U72" i="9"/>
  <c r="V72" i="9"/>
  <c r="BA72" i="9"/>
  <c r="BF72" i="9" s="1"/>
  <c r="U83" i="9"/>
  <c r="V83" i="9"/>
  <c r="U104" i="9"/>
  <c r="V104" i="9"/>
  <c r="BB126" i="9"/>
  <c r="BA126" i="9"/>
  <c r="AE138" i="9"/>
  <c r="AF138" i="9" s="1"/>
  <c r="AG138" i="9" s="1"/>
  <c r="AD138" i="9"/>
  <c r="AC138" i="9"/>
  <c r="AT60" i="9"/>
  <c r="C61" i="9"/>
  <c r="F61" i="9"/>
  <c r="AU62" i="9"/>
  <c r="AV62" i="9" s="1"/>
  <c r="AW62" i="9" s="1"/>
  <c r="U64" i="9"/>
  <c r="V64" i="9"/>
  <c r="BC64" i="9"/>
  <c r="BD64" i="9" s="1"/>
  <c r="BE64" i="9" s="1"/>
  <c r="BA64" i="9"/>
  <c r="M69" i="9"/>
  <c r="N69" i="9"/>
  <c r="AK69" i="9"/>
  <c r="AC70" i="9"/>
  <c r="C72" i="9"/>
  <c r="D72" i="9"/>
  <c r="BC73" i="9"/>
  <c r="BD73" i="9" s="1"/>
  <c r="BE73" i="9" s="1"/>
  <c r="BB73" i="9"/>
  <c r="BC139" i="9"/>
  <c r="BD139" i="9" s="1"/>
  <c r="BE139" i="9" s="1"/>
  <c r="BA139" i="9"/>
  <c r="BB139" i="9"/>
  <c r="AS60" i="9"/>
  <c r="D61" i="9"/>
  <c r="U61" i="9"/>
  <c r="Z61" i="9" s="1"/>
  <c r="AT61" i="9"/>
  <c r="AS62" i="9"/>
  <c r="AX62" i="9" s="1"/>
  <c r="W64" i="9"/>
  <c r="X64" i="9" s="1"/>
  <c r="Y64" i="9" s="1"/>
  <c r="BB64" i="9"/>
  <c r="AU65" i="9"/>
  <c r="AV65" i="9" s="1"/>
  <c r="AW65" i="9" s="1"/>
  <c r="BD66" i="9"/>
  <c r="BE66" i="9" s="1"/>
  <c r="O69" i="9"/>
  <c r="AD70" i="9"/>
  <c r="E72" i="9"/>
  <c r="AD72" i="9"/>
  <c r="AH72" i="9" s="1"/>
  <c r="BA73" i="9"/>
  <c r="BC74" i="9"/>
  <c r="BD74" i="9" s="1"/>
  <c r="BE74" i="9" s="1"/>
  <c r="E76" i="9"/>
  <c r="I76" i="9"/>
  <c r="G76" i="9"/>
  <c r="F76" i="9"/>
  <c r="D76" i="9"/>
  <c r="V77" i="9"/>
  <c r="Z77" i="9" s="1"/>
  <c r="N80" i="9"/>
  <c r="M80" i="9"/>
  <c r="O82" i="9"/>
  <c r="P82" i="9" s="1"/>
  <c r="Q82" i="9" s="1"/>
  <c r="N82" i="9"/>
  <c r="M82" i="9"/>
  <c r="D101" i="9"/>
  <c r="H101" i="9"/>
  <c r="I101" i="9"/>
  <c r="G101" i="9"/>
  <c r="F101" i="9"/>
  <c r="E101" i="9"/>
  <c r="N102" i="9"/>
  <c r="O102" i="9"/>
  <c r="P102" i="9" s="1"/>
  <c r="Q102" i="9" s="1"/>
  <c r="M102" i="9"/>
  <c r="AC118" i="9"/>
  <c r="AD118" i="9"/>
  <c r="V126" i="9"/>
  <c r="W126" i="9"/>
  <c r="X126" i="9" s="1"/>
  <c r="Y126" i="9" s="1"/>
  <c r="U126" i="9"/>
  <c r="I64" i="9"/>
  <c r="F64" i="9"/>
  <c r="C64" i="9"/>
  <c r="U69" i="9"/>
  <c r="AU99" i="9"/>
  <c r="AV99" i="9" s="1"/>
  <c r="AW99" i="9" s="1"/>
  <c r="AS101" i="9"/>
  <c r="F41" i="9"/>
  <c r="W48" i="9"/>
  <c r="X48" i="9" s="1"/>
  <c r="Y48" i="9" s="1"/>
  <c r="M58" i="9"/>
  <c r="N58" i="9"/>
  <c r="AK59" i="9"/>
  <c r="AN59" i="9"/>
  <c r="AO59" i="9" s="1"/>
  <c r="H61" i="9"/>
  <c r="W61" i="9"/>
  <c r="X61" i="9" s="1"/>
  <c r="Y61" i="9" s="1"/>
  <c r="BA61" i="9"/>
  <c r="BF61" i="9" s="1"/>
  <c r="D64" i="9"/>
  <c r="AE64" i="9"/>
  <c r="AF64" i="9" s="1"/>
  <c r="AG64" i="9" s="1"/>
  <c r="AC64" i="9"/>
  <c r="V65" i="9"/>
  <c r="J69" i="9"/>
  <c r="G69" i="9"/>
  <c r="E69" i="9"/>
  <c r="C69" i="9"/>
  <c r="V69" i="9"/>
  <c r="AS69" i="9"/>
  <c r="AX69" i="9" s="1"/>
  <c r="AK70" i="9"/>
  <c r="AP70" i="9" s="1"/>
  <c r="AM70" i="9"/>
  <c r="AN70" i="9" s="1"/>
  <c r="AO70" i="9" s="1"/>
  <c r="H72" i="9"/>
  <c r="AE72" i="9"/>
  <c r="AF72" i="9" s="1"/>
  <c r="AG72" i="9" s="1"/>
  <c r="H76" i="9"/>
  <c r="AT76" i="9"/>
  <c r="AS76" i="9"/>
  <c r="AK78" i="9"/>
  <c r="AL78" i="9"/>
  <c r="AE79" i="9"/>
  <c r="AF79" i="9" s="1"/>
  <c r="AG79" i="9" s="1"/>
  <c r="AC79" i="9"/>
  <c r="BA79" i="9"/>
  <c r="BF79" i="9" s="1"/>
  <c r="BC81" i="9"/>
  <c r="BD81" i="9" s="1"/>
  <c r="BE81" i="9" s="1"/>
  <c r="E110" i="9"/>
  <c r="H110" i="9"/>
  <c r="I110" i="9"/>
  <c r="G110" i="9"/>
  <c r="F110" i="9"/>
  <c r="D110" i="9"/>
  <c r="O74" i="9"/>
  <c r="P74" i="9" s="1"/>
  <c r="Q74" i="9" s="1"/>
  <c r="N74" i="9"/>
  <c r="H81" i="9"/>
  <c r="I81" i="9"/>
  <c r="E81" i="9"/>
  <c r="D81" i="9"/>
  <c r="AD88" i="9"/>
  <c r="AE88" i="9"/>
  <c r="AF88" i="9" s="1"/>
  <c r="AG88" i="9" s="1"/>
  <c r="AC88" i="9"/>
  <c r="C96" i="9"/>
  <c r="H96" i="9"/>
  <c r="G96" i="9"/>
  <c r="F96" i="9"/>
  <c r="E96" i="9"/>
  <c r="D96" i="9"/>
  <c r="F60" i="9"/>
  <c r="J65" i="9"/>
  <c r="AO66" i="9"/>
  <c r="BF76" i="9"/>
  <c r="I77" i="9"/>
  <c r="AE86" i="9"/>
  <c r="AF86" i="9" s="1"/>
  <c r="AG86" i="9" s="1"/>
  <c r="F87" i="9"/>
  <c r="J87" i="9"/>
  <c r="D87" i="9"/>
  <c r="BB87" i="9"/>
  <c r="BF87" i="9" s="1"/>
  <c r="AM89" i="9"/>
  <c r="AN89" i="9" s="1"/>
  <c r="AO89" i="9" s="1"/>
  <c r="AL89" i="9"/>
  <c r="AP89" i="9" s="1"/>
  <c r="AM92" i="9"/>
  <c r="AN92" i="9" s="1"/>
  <c r="AO92" i="9" s="1"/>
  <c r="O96" i="9"/>
  <c r="P96" i="9" s="1"/>
  <c r="Q96" i="9" s="1"/>
  <c r="AS117" i="9"/>
  <c r="AX117" i="9" s="1"/>
  <c r="AU117" i="9"/>
  <c r="AV117" i="9" s="1"/>
  <c r="AW117" i="9" s="1"/>
  <c r="AM122" i="9"/>
  <c r="AN122" i="9" s="1"/>
  <c r="AO122" i="9" s="1"/>
  <c r="AL122" i="9"/>
  <c r="AK122" i="9"/>
  <c r="M137" i="9"/>
  <c r="O137" i="9"/>
  <c r="N137" i="9"/>
  <c r="BC150" i="9"/>
  <c r="BD150" i="9" s="1"/>
  <c r="BE150" i="9" s="1"/>
  <c r="BB150" i="9"/>
  <c r="BA150" i="9"/>
  <c r="AM82" i="9"/>
  <c r="AN82" i="9" s="1"/>
  <c r="AO82" i="9" s="1"/>
  <c r="AL82" i="9"/>
  <c r="J83" i="9"/>
  <c r="F83" i="9"/>
  <c r="C83" i="9"/>
  <c r="N89" i="9"/>
  <c r="M89" i="9"/>
  <c r="AT73" i="9"/>
  <c r="AX73" i="9" s="1"/>
  <c r="U75" i="9"/>
  <c r="Z75" i="9" s="1"/>
  <c r="C77" i="9"/>
  <c r="N77" i="9"/>
  <c r="R77" i="9" s="1"/>
  <c r="BA80" i="9"/>
  <c r="AT81" i="9"/>
  <c r="AX81" i="9" s="1"/>
  <c r="AK82" i="9"/>
  <c r="D83" i="9"/>
  <c r="V84" i="9"/>
  <c r="Z84" i="9" s="1"/>
  <c r="AL85" i="9"/>
  <c r="AL91" i="9"/>
  <c r="AM91" i="9"/>
  <c r="AN91" i="9" s="1"/>
  <c r="AO91" i="9" s="1"/>
  <c r="AK91" i="9"/>
  <c r="V93" i="9"/>
  <c r="W93" i="9"/>
  <c r="X93" i="9" s="1"/>
  <c r="Y93" i="9" s="1"/>
  <c r="U93" i="9"/>
  <c r="AM97" i="9"/>
  <c r="AN97" i="9" s="1"/>
  <c r="AO97" i="9" s="1"/>
  <c r="AL97" i="9"/>
  <c r="AK97" i="9"/>
  <c r="V115" i="9"/>
  <c r="U115" i="9"/>
  <c r="BB148" i="9"/>
  <c r="BC148" i="9"/>
  <c r="BD148" i="9" s="1"/>
  <c r="BE148" i="9" s="1"/>
  <c r="BA148" i="9"/>
  <c r="AD157" i="9"/>
  <c r="AC157" i="9"/>
  <c r="D85" i="9"/>
  <c r="H85" i="9"/>
  <c r="F94" i="9"/>
  <c r="E94" i="9"/>
  <c r="W99" i="9"/>
  <c r="X99" i="9" s="1"/>
  <c r="Y99" i="9" s="1"/>
  <c r="V99" i="9"/>
  <c r="V101" i="9"/>
  <c r="W101" i="9"/>
  <c r="X101" i="9" s="1"/>
  <c r="Y101" i="9" s="1"/>
  <c r="U101" i="9"/>
  <c r="AS106" i="9"/>
  <c r="O112" i="9"/>
  <c r="P112" i="9" s="1"/>
  <c r="Q112" i="9" s="1"/>
  <c r="N112" i="9"/>
  <c r="M112" i="9"/>
  <c r="AU120" i="9"/>
  <c r="AV120" i="9" s="1"/>
  <c r="AW120" i="9" s="1"/>
  <c r="AT120" i="9"/>
  <c r="AS120" i="9"/>
  <c r="J125" i="9"/>
  <c r="I125" i="9"/>
  <c r="H125" i="9"/>
  <c r="D125" i="9"/>
  <c r="C125" i="9"/>
  <c r="E62" i="9"/>
  <c r="D75" i="9"/>
  <c r="E77" i="9"/>
  <c r="AD78" i="9"/>
  <c r="E80" i="9"/>
  <c r="BD80" i="9"/>
  <c r="BE80" i="9" s="1"/>
  <c r="I83" i="9"/>
  <c r="AU84" i="9"/>
  <c r="AV84" i="9" s="1"/>
  <c r="AW84" i="9" s="1"/>
  <c r="C85" i="9"/>
  <c r="V85" i="9"/>
  <c r="X85" i="9"/>
  <c r="Y85" i="9" s="1"/>
  <c r="AU85" i="9"/>
  <c r="AV85" i="9" s="1"/>
  <c r="AW85" i="9" s="1"/>
  <c r="AS85" i="9"/>
  <c r="AU98" i="9"/>
  <c r="AV98" i="9" s="1"/>
  <c r="AW98" i="9" s="1"/>
  <c r="AT98" i="9"/>
  <c r="AS98" i="9"/>
  <c r="U99" i="9"/>
  <c r="AD100" i="9"/>
  <c r="AC100" i="9"/>
  <c r="AT106" i="9"/>
  <c r="AT116" i="9"/>
  <c r="AX116" i="9" s="1"/>
  <c r="N129" i="9"/>
  <c r="P129" i="9"/>
  <c r="Q129" i="9" s="1"/>
  <c r="M129" i="9"/>
  <c r="AN83" i="9"/>
  <c r="AO83" i="9" s="1"/>
  <c r="AL83" i="9"/>
  <c r="E85" i="9"/>
  <c r="X87" i="9"/>
  <c r="Y87" i="9" s="1"/>
  <c r="V87" i="9"/>
  <c r="O88" i="9"/>
  <c r="P88" i="9" s="1"/>
  <c r="Q88" i="9" s="1"/>
  <c r="N88" i="9"/>
  <c r="M88" i="9"/>
  <c r="BB88" i="9"/>
  <c r="BB89" i="9"/>
  <c r="BA89" i="9"/>
  <c r="AE90" i="9"/>
  <c r="AF90" i="9" s="1"/>
  <c r="AG90" i="9" s="1"/>
  <c r="H105" i="9"/>
  <c r="E105" i="9"/>
  <c r="I105" i="9"/>
  <c r="D105" i="9"/>
  <c r="C105" i="9"/>
  <c r="AT112" i="9"/>
  <c r="AS112" i="9"/>
  <c r="AC119" i="9"/>
  <c r="AH119" i="9" s="1"/>
  <c r="AE119" i="9"/>
  <c r="AF119" i="9" s="1"/>
  <c r="AG119" i="9" s="1"/>
  <c r="N140" i="9"/>
  <c r="M140" i="9"/>
  <c r="J155" i="9"/>
  <c r="I155" i="9"/>
  <c r="C155" i="9"/>
  <c r="E155" i="9"/>
  <c r="F155" i="9"/>
  <c r="AV97" i="9"/>
  <c r="AW97" i="9" s="1"/>
  <c r="E99" i="9"/>
  <c r="AS105" i="9"/>
  <c r="AT105" i="9"/>
  <c r="X109" i="9"/>
  <c r="Y109" i="9" s="1"/>
  <c r="M113" i="9"/>
  <c r="P113" i="9"/>
  <c r="Q113" i="9" s="1"/>
  <c r="AT123" i="9"/>
  <c r="AL124" i="9"/>
  <c r="AN124" i="9"/>
  <c r="AO124" i="9" s="1"/>
  <c r="AS130" i="9"/>
  <c r="AU130" i="9"/>
  <c r="AV130" i="9" s="1"/>
  <c r="AW130" i="9" s="1"/>
  <c r="AT130" i="9"/>
  <c r="E153" i="9"/>
  <c r="F153" i="9"/>
  <c r="D153" i="9"/>
  <c r="I153" i="9"/>
  <c r="H153" i="9"/>
  <c r="G153" i="9"/>
  <c r="C153" i="9"/>
  <c r="BA163" i="9"/>
  <c r="BB163" i="9"/>
  <c r="AC89" i="9"/>
  <c r="M90" i="9"/>
  <c r="C91" i="9"/>
  <c r="N91" i="9"/>
  <c r="U92" i="9"/>
  <c r="Z92" i="9" s="1"/>
  <c r="BB92" i="9"/>
  <c r="BF92" i="9" s="1"/>
  <c r="I93" i="9"/>
  <c r="AS94" i="9"/>
  <c r="AC96" i="9"/>
  <c r="AH96" i="9" s="1"/>
  <c r="F98" i="9"/>
  <c r="F99" i="9"/>
  <c r="AL102" i="9"/>
  <c r="AP102" i="9" s="1"/>
  <c r="BD102" i="9"/>
  <c r="BE102" i="9" s="1"/>
  <c r="AC103" i="9"/>
  <c r="AN104" i="9"/>
  <c r="AO104" i="9" s="1"/>
  <c r="F106" i="9"/>
  <c r="J107" i="9"/>
  <c r="G107" i="9"/>
  <c r="AL107" i="9"/>
  <c r="AP107" i="9" s="1"/>
  <c r="C108" i="9"/>
  <c r="AK124" i="9"/>
  <c r="M125" i="9"/>
  <c r="F128" i="9"/>
  <c r="G128" i="9"/>
  <c r="I128" i="9"/>
  <c r="C128" i="9"/>
  <c r="J136" i="9"/>
  <c r="I136" i="9"/>
  <c r="H136" i="9"/>
  <c r="E136" i="9"/>
  <c r="G136" i="9"/>
  <c r="F136" i="9"/>
  <c r="C136" i="9"/>
  <c r="AL136" i="9"/>
  <c r="AM136" i="9"/>
  <c r="AK136" i="9"/>
  <c r="AL142" i="9"/>
  <c r="AK142" i="9"/>
  <c r="AM142" i="9"/>
  <c r="AN142" i="9" s="1"/>
  <c r="AO142" i="9" s="1"/>
  <c r="J144" i="9"/>
  <c r="G144" i="9"/>
  <c r="F144" i="9"/>
  <c r="C144" i="9"/>
  <c r="I144" i="9"/>
  <c r="H144" i="9"/>
  <c r="E144" i="9"/>
  <c r="D144" i="9"/>
  <c r="AL160" i="9"/>
  <c r="AK160" i="9"/>
  <c r="AM160" i="9"/>
  <c r="AN160" i="9" s="1"/>
  <c r="AO160" i="9" s="1"/>
  <c r="AD89" i="9"/>
  <c r="O90" i="9"/>
  <c r="P90" i="9" s="1"/>
  <c r="Q90" i="9" s="1"/>
  <c r="D91" i="9"/>
  <c r="G99" i="9"/>
  <c r="BA100" i="9"/>
  <c r="BC100" i="9"/>
  <c r="BD100" i="9" s="1"/>
  <c r="BE100" i="9" s="1"/>
  <c r="BA108" i="9"/>
  <c r="F115" i="9"/>
  <c r="H115" i="9"/>
  <c r="C115" i="9"/>
  <c r="C116" i="9"/>
  <c r="G116" i="9"/>
  <c r="BC116" i="9"/>
  <c r="BD116" i="9" s="1"/>
  <c r="BE116" i="9" s="1"/>
  <c r="BB116" i="9"/>
  <c r="BC117" i="9"/>
  <c r="BD117" i="9" s="1"/>
  <c r="BE117" i="9" s="1"/>
  <c r="AU125" i="9"/>
  <c r="AV125" i="9" s="1"/>
  <c r="AW125" i="9" s="1"/>
  <c r="AT125" i="9"/>
  <c r="AS125" i="9"/>
  <c r="M144" i="9"/>
  <c r="O144" i="9"/>
  <c r="P144" i="9" s="1"/>
  <c r="Q144" i="9" s="1"/>
  <c r="AL144" i="9"/>
  <c r="AK144" i="9"/>
  <c r="AL152" i="9"/>
  <c r="AK152" i="9"/>
  <c r="BB156" i="9"/>
  <c r="E84" i="9"/>
  <c r="E88" i="9"/>
  <c r="D89" i="9"/>
  <c r="AE89" i="9"/>
  <c r="AF89" i="9" s="1"/>
  <c r="AG89" i="9" s="1"/>
  <c r="D90" i="9"/>
  <c r="AL90" i="9"/>
  <c r="E91" i="9"/>
  <c r="AE91" i="9"/>
  <c r="AF91" i="9" s="1"/>
  <c r="AG91" i="9" s="1"/>
  <c r="AS92" i="9"/>
  <c r="N93" i="9"/>
  <c r="R93" i="9" s="1"/>
  <c r="M94" i="9"/>
  <c r="V97" i="9"/>
  <c r="Z97" i="9" s="1"/>
  <c r="BA97" i="9"/>
  <c r="I98" i="9"/>
  <c r="X98" i="9"/>
  <c r="Y98" i="9" s="1"/>
  <c r="H99" i="9"/>
  <c r="AM99" i="9"/>
  <c r="AN99" i="9" s="1"/>
  <c r="AO99" i="9" s="1"/>
  <c r="C100" i="9"/>
  <c r="BB100" i="9"/>
  <c r="AT102" i="9"/>
  <c r="AX102" i="9" s="1"/>
  <c r="G103" i="9"/>
  <c r="O104" i="9"/>
  <c r="P104" i="9" s="1"/>
  <c r="Q104" i="9" s="1"/>
  <c r="AK105" i="9"/>
  <c r="BB105" i="9"/>
  <c r="I106" i="9"/>
  <c r="D107" i="9"/>
  <c r="V107" i="9"/>
  <c r="Z107" i="9" s="1"/>
  <c r="AM107" i="9"/>
  <c r="AN107" i="9" s="1"/>
  <c r="AO107" i="9" s="1"/>
  <c r="J111" i="9"/>
  <c r="H111" i="9"/>
  <c r="G112" i="9"/>
  <c r="J112" i="9"/>
  <c r="AK112" i="9"/>
  <c r="BA112" i="9"/>
  <c r="BB112" i="9"/>
  <c r="AD114" i="9"/>
  <c r="D115" i="9"/>
  <c r="AN115" i="9"/>
  <c r="AO115" i="9" s="1"/>
  <c r="D116" i="9"/>
  <c r="AN117" i="9"/>
  <c r="AO117" i="9" s="1"/>
  <c r="AL117" i="9"/>
  <c r="W119" i="9"/>
  <c r="X119" i="9" s="1"/>
  <c r="Y119" i="9" s="1"/>
  <c r="U119" i="9"/>
  <c r="Z119" i="9" s="1"/>
  <c r="W120" i="9"/>
  <c r="X120" i="9" s="1"/>
  <c r="Y120" i="9" s="1"/>
  <c r="X122" i="9"/>
  <c r="Y122" i="9" s="1"/>
  <c r="AE123" i="9"/>
  <c r="AF123" i="9" s="1"/>
  <c r="AG123" i="9" s="1"/>
  <c r="AD123" i="9"/>
  <c r="J130" i="9"/>
  <c r="E130" i="9"/>
  <c r="C130" i="9"/>
  <c r="BB131" i="9"/>
  <c r="AO132" i="9"/>
  <c r="N144" i="9"/>
  <c r="AU155" i="9"/>
  <c r="AV155" i="9" s="1"/>
  <c r="AW155" i="9" s="1"/>
  <c r="AT155" i="9"/>
  <c r="W158" i="9"/>
  <c r="X158" i="9" s="1"/>
  <c r="Y158" i="9" s="1"/>
  <c r="F88" i="9"/>
  <c r="E89" i="9"/>
  <c r="F90" i="9"/>
  <c r="F91" i="9"/>
  <c r="O93" i="9"/>
  <c r="P93" i="9" s="1"/>
  <c r="Q93" i="9" s="1"/>
  <c r="N94" i="9"/>
  <c r="BC97" i="9"/>
  <c r="BD97" i="9" s="1"/>
  <c r="BE97" i="9" s="1"/>
  <c r="I99" i="9"/>
  <c r="H100" i="9"/>
  <c r="E107" i="9"/>
  <c r="AL111" i="9"/>
  <c r="AP111" i="9" s="1"/>
  <c r="AL112" i="9"/>
  <c r="AE114" i="9"/>
  <c r="AF114" i="9" s="1"/>
  <c r="AG114" i="9" s="1"/>
  <c r="G115" i="9"/>
  <c r="E116" i="9"/>
  <c r="AD139" i="9"/>
  <c r="AE139" i="9"/>
  <c r="AF139" i="9" s="1"/>
  <c r="AG139" i="9" s="1"/>
  <c r="AC139" i="9"/>
  <c r="BB140" i="9"/>
  <c r="BA140" i="9"/>
  <c r="AS155" i="9"/>
  <c r="O103" i="9"/>
  <c r="P103" i="9" s="1"/>
  <c r="Q103" i="9" s="1"/>
  <c r="AV114" i="9"/>
  <c r="AW114" i="9" s="1"/>
  <c r="O117" i="9"/>
  <c r="P117" i="9" s="1"/>
  <c r="Q117" i="9" s="1"/>
  <c r="BA118" i="9"/>
  <c r="BB119" i="9"/>
  <c r="BF119" i="9" s="1"/>
  <c r="AK120" i="9"/>
  <c r="BB122" i="9"/>
  <c r="BF122" i="9" s="1"/>
  <c r="W124" i="9"/>
  <c r="X124" i="9" s="1"/>
  <c r="Y124" i="9" s="1"/>
  <c r="V124" i="9"/>
  <c r="Z124" i="9" s="1"/>
  <c r="M126" i="9"/>
  <c r="O126" i="9"/>
  <c r="P126" i="9" s="1"/>
  <c r="Q126" i="9" s="1"/>
  <c r="N126" i="9"/>
  <c r="AD129" i="9"/>
  <c r="AC129" i="9"/>
  <c r="W136" i="9"/>
  <c r="X136" i="9" s="1"/>
  <c r="Y136" i="9" s="1"/>
  <c r="V136" i="9"/>
  <c r="U136" i="9"/>
  <c r="BC140" i="9"/>
  <c r="BD140" i="9" s="1"/>
  <c r="BE140" i="9" s="1"/>
  <c r="D146" i="9"/>
  <c r="E146" i="9"/>
  <c r="C146" i="9"/>
  <c r="I146" i="9"/>
  <c r="H146" i="9"/>
  <c r="F146" i="9"/>
  <c r="AU156" i="9"/>
  <c r="AV156" i="9" s="1"/>
  <c r="AW156" i="9" s="1"/>
  <c r="AS156" i="9"/>
  <c r="BC157" i="9"/>
  <c r="BD157" i="9" s="1"/>
  <c r="BE157" i="9" s="1"/>
  <c r="BB157" i="9"/>
  <c r="BA157" i="9"/>
  <c r="U159" i="9"/>
  <c r="W159" i="9"/>
  <c r="X159" i="9" s="1"/>
  <c r="Y159" i="9" s="1"/>
  <c r="O134" i="9"/>
  <c r="P134" i="9" s="1"/>
  <c r="Q134" i="9" s="1"/>
  <c r="N134" i="9"/>
  <c r="R134" i="9" s="1"/>
  <c r="AU136" i="9"/>
  <c r="AV136" i="9" s="1"/>
  <c r="AW136" i="9" s="1"/>
  <c r="AT136" i="9"/>
  <c r="AX136" i="9" s="1"/>
  <c r="AL143" i="9"/>
  <c r="AP143" i="9" s="1"/>
  <c r="AK145" i="9"/>
  <c r="AP145" i="9" s="1"/>
  <c r="O150" i="9"/>
  <c r="P150" i="9" s="1"/>
  <c r="Q150" i="9" s="1"/>
  <c r="N150" i="9"/>
  <c r="R150" i="9" s="1"/>
  <c r="N151" i="9"/>
  <c r="M151" i="9"/>
  <c r="AM151" i="9"/>
  <c r="AN151" i="9" s="1"/>
  <c r="AO151" i="9" s="1"/>
  <c r="AK151" i="9"/>
  <c r="AP151" i="9" s="1"/>
  <c r="U157" i="9"/>
  <c r="C159" i="9"/>
  <c r="E159" i="9"/>
  <c r="D159" i="9"/>
  <c r="V159" i="9"/>
  <c r="AC131" i="9"/>
  <c r="E135" i="9"/>
  <c r="G135" i="9"/>
  <c r="F135" i="9"/>
  <c r="AC137" i="9"/>
  <c r="AV141" i="9"/>
  <c r="AW141" i="9" s="1"/>
  <c r="AT141" i="9"/>
  <c r="AU143" i="9"/>
  <c r="AV143" i="9" s="1"/>
  <c r="AW143" i="9" s="1"/>
  <c r="AM145" i="9"/>
  <c r="AN145" i="9" s="1"/>
  <c r="AO145" i="9" s="1"/>
  <c r="BB149" i="9"/>
  <c r="BF149" i="9" s="1"/>
  <c r="P151" i="9"/>
  <c r="Q151" i="9" s="1"/>
  <c r="J158" i="9"/>
  <c r="D158" i="9"/>
  <c r="I159" i="9"/>
  <c r="V162" i="9"/>
  <c r="H134" i="9"/>
  <c r="E134" i="9"/>
  <c r="D134" i="9"/>
  <c r="J134" i="9"/>
  <c r="W135" i="9"/>
  <c r="X135" i="9" s="1"/>
  <c r="Y135" i="9" s="1"/>
  <c r="AT147" i="9"/>
  <c r="AS147" i="9"/>
  <c r="F150" i="9"/>
  <c r="E150" i="9"/>
  <c r="D150" i="9"/>
  <c r="J150" i="9"/>
  <c r="AS150" i="9"/>
  <c r="AX150" i="9" s="1"/>
  <c r="BB153" i="9"/>
  <c r="AK155" i="9"/>
  <c r="M159" i="9"/>
  <c r="AC162" i="9"/>
  <c r="AE162" i="9"/>
  <c r="AF162" i="9" s="1"/>
  <c r="AG162" i="9" s="1"/>
  <c r="X121" i="9"/>
  <c r="Y121" i="9" s="1"/>
  <c r="AT127" i="9"/>
  <c r="AT128" i="9"/>
  <c r="AX128" i="9" s="1"/>
  <c r="C134" i="9"/>
  <c r="U134" i="9"/>
  <c r="U135" i="9"/>
  <c r="P136" i="9"/>
  <c r="Q136" i="9" s="1"/>
  <c r="AT137" i="9"/>
  <c r="O139" i="9"/>
  <c r="P139" i="9" s="1"/>
  <c r="Q139" i="9" s="1"/>
  <c r="M139" i="9"/>
  <c r="AU140" i="9"/>
  <c r="AV140" i="9" s="1"/>
  <c r="AW140" i="9" s="1"/>
  <c r="AT140" i="9"/>
  <c r="BA141" i="9"/>
  <c r="W142" i="9"/>
  <c r="AS145" i="9"/>
  <c r="V146" i="9"/>
  <c r="W146" i="9"/>
  <c r="U146" i="9"/>
  <c r="AU147" i="9"/>
  <c r="AV147" i="9" s="1"/>
  <c r="AW147" i="9" s="1"/>
  <c r="U150" i="9"/>
  <c r="BC151" i="9"/>
  <c r="BD151" i="9" s="1"/>
  <c r="BE151" i="9" s="1"/>
  <c r="BA153" i="9"/>
  <c r="AL155" i="9"/>
  <c r="AL157" i="9"/>
  <c r="N159" i="9"/>
  <c r="AT161" i="9"/>
  <c r="AD162" i="9"/>
  <c r="M164" i="9"/>
  <c r="O164" i="9"/>
  <c r="P164" i="9" s="1"/>
  <c r="Q164" i="9" s="1"/>
  <c r="V116" i="9"/>
  <c r="Z116" i="9" s="1"/>
  <c r="AC117" i="9"/>
  <c r="AU122" i="9"/>
  <c r="AV122" i="9" s="1"/>
  <c r="AW122" i="9" s="1"/>
  <c r="O123" i="9"/>
  <c r="P123" i="9" s="1"/>
  <c r="Q123" i="9" s="1"/>
  <c r="AK123" i="9"/>
  <c r="F126" i="9"/>
  <c r="AS127" i="9"/>
  <c r="AT131" i="9"/>
  <c r="AS131" i="9"/>
  <c r="AD132" i="9"/>
  <c r="AH132" i="9" s="1"/>
  <c r="AM133" i="9"/>
  <c r="AN133" i="9" s="1"/>
  <c r="AO133" i="9" s="1"/>
  <c r="F134" i="9"/>
  <c r="V135" i="9"/>
  <c r="BB135" i="9"/>
  <c r="BF135" i="9" s="1"/>
  <c r="N136" i="9"/>
  <c r="AS137" i="9"/>
  <c r="W138" i="9"/>
  <c r="X138" i="9" s="1"/>
  <c r="Y138" i="9" s="1"/>
  <c r="AS140" i="9"/>
  <c r="AD141" i="9"/>
  <c r="AG141" i="9"/>
  <c r="AC141" i="9"/>
  <c r="J142" i="9"/>
  <c r="E142" i="9"/>
  <c r="V142" i="9"/>
  <c r="BC143" i="9"/>
  <c r="BD143" i="9" s="1"/>
  <c r="BE143" i="9" s="1"/>
  <c r="BB143" i="9"/>
  <c r="AT145" i="9"/>
  <c r="X146" i="9"/>
  <c r="Y146" i="9" s="1"/>
  <c r="N149" i="9"/>
  <c r="G150" i="9"/>
  <c r="W150" i="9"/>
  <c r="X150" i="9" s="1"/>
  <c r="Y150" i="9" s="1"/>
  <c r="AU150" i="9"/>
  <c r="AV150" i="9" s="1"/>
  <c r="AW150" i="9" s="1"/>
  <c r="AD151" i="9"/>
  <c r="AE151" i="9"/>
  <c r="AF151" i="9" s="1"/>
  <c r="AG151" i="9" s="1"/>
  <c r="AC151" i="9"/>
  <c r="BA151" i="9"/>
  <c r="BC153" i="9"/>
  <c r="BD153" i="9" s="1"/>
  <c r="BE153" i="9" s="1"/>
  <c r="AM155" i="9"/>
  <c r="AN155" i="9" s="1"/>
  <c r="AO155" i="9" s="1"/>
  <c r="AM157" i="9"/>
  <c r="AN157" i="9" s="1"/>
  <c r="AO157" i="9" s="1"/>
  <c r="O159" i="9"/>
  <c r="P159" i="9" s="1"/>
  <c r="Q159" i="9" s="1"/>
  <c r="J160" i="9"/>
  <c r="D160" i="9"/>
  <c r="G163" i="9"/>
  <c r="E163" i="9"/>
  <c r="N164" i="9"/>
  <c r="G129" i="9"/>
  <c r="BE132" i="9"/>
  <c r="H140" i="9"/>
  <c r="G154" i="9"/>
  <c r="H156" i="9"/>
  <c r="H161" i="9"/>
  <c r="BA130" i="9"/>
  <c r="M131" i="9"/>
  <c r="R131" i="9" s="1"/>
  <c r="AC133" i="9"/>
  <c r="BA134" i="9"/>
  <c r="BF134" i="9" s="1"/>
  <c r="AL138" i="9"/>
  <c r="M143" i="9"/>
  <c r="R143" i="9" s="1"/>
  <c r="U147" i="9"/>
  <c r="U153" i="9"/>
  <c r="Z153" i="9" s="1"/>
  <c r="C154" i="9"/>
  <c r="AK154" i="9"/>
  <c r="M160" i="9"/>
  <c r="C161" i="9"/>
  <c r="U161" i="9"/>
  <c r="AS164" i="9"/>
  <c r="AE157" i="9"/>
  <c r="AF157" i="9" s="1"/>
  <c r="AG157" i="9" s="1"/>
  <c r="AE100" i="9"/>
  <c r="AF100" i="9" s="1"/>
  <c r="AG100" i="9" s="1"/>
  <c r="AE129" i="9"/>
  <c r="AF129" i="9" s="1"/>
  <c r="AG129" i="9" s="1"/>
  <c r="AE120" i="9"/>
  <c r="AF120" i="9" s="1"/>
  <c r="AG120" i="9" s="1"/>
  <c r="AE94" i="9"/>
  <c r="AF94" i="9" s="1"/>
  <c r="AG94" i="9" s="1"/>
  <c r="AE75" i="9"/>
  <c r="AE55" i="9"/>
  <c r="AF55" i="9" s="1"/>
  <c r="AG55" i="9" s="1"/>
  <c r="AE84" i="9"/>
  <c r="AF84" i="9" s="1"/>
  <c r="AG84" i="9" s="1"/>
  <c r="AE67" i="9"/>
  <c r="AE73" i="9"/>
  <c r="AF73" i="9" s="1"/>
  <c r="AG73" i="9" s="1"/>
  <c r="AE76" i="9"/>
  <c r="AF76" i="9" s="1"/>
  <c r="AG76" i="9" s="1"/>
  <c r="AE51" i="9"/>
  <c r="AE33" i="9"/>
  <c r="AF33" i="9" s="1"/>
  <c r="AG33" i="9" s="1"/>
  <c r="AE15" i="9"/>
  <c r="AF15" i="9" s="1"/>
  <c r="AG15" i="9" s="1"/>
  <c r="AE29" i="9"/>
  <c r="AF29" i="9" s="1"/>
  <c r="AG29" i="9" s="1"/>
  <c r="AE23" i="9"/>
  <c r="AF23" i="9" s="1"/>
  <c r="AG23" i="9" s="1"/>
  <c r="AE16" i="9"/>
  <c r="AF16" i="9" s="1"/>
  <c r="AG16" i="9" s="1"/>
  <c r="AE18" i="9"/>
  <c r="AF18" i="9" s="1"/>
  <c r="AG18" i="9" s="1"/>
  <c r="AE28" i="9"/>
  <c r="AF28" i="9" s="1"/>
  <c r="AG28" i="9" s="1"/>
  <c r="AE26" i="9"/>
  <c r="AF26" i="9" s="1"/>
  <c r="AG26" i="9" s="1"/>
  <c r="AE41" i="9"/>
  <c r="AF41" i="9" s="1"/>
  <c r="AG41" i="9" s="1"/>
  <c r="W19" i="9"/>
  <c r="X19" i="9" s="1"/>
  <c r="Y19" i="9" s="1"/>
  <c r="BC163" i="9"/>
  <c r="BD163" i="9" s="1"/>
  <c r="BE163" i="9" s="1"/>
  <c r="BC159" i="9"/>
  <c r="BD159" i="9" s="1"/>
  <c r="BE159" i="9" s="1"/>
  <c r="BC126" i="9"/>
  <c r="BD126" i="9" s="1"/>
  <c r="BE126" i="9" s="1"/>
  <c r="BC115" i="9"/>
  <c r="BD115" i="9" s="1"/>
  <c r="BE115" i="9" s="1"/>
  <c r="BC101" i="9"/>
  <c r="BD101" i="9" s="1"/>
  <c r="BE101" i="9" s="1"/>
  <c r="BC121" i="9"/>
  <c r="BD121" i="9" s="1"/>
  <c r="BE121" i="9" s="1"/>
  <c r="BC112" i="9"/>
  <c r="BD112" i="9" s="1"/>
  <c r="BE112" i="9" s="1"/>
  <c r="BC87" i="9"/>
  <c r="BD87" i="9" s="1"/>
  <c r="BE87" i="9" s="1"/>
  <c r="BC89" i="9"/>
  <c r="BD89" i="9" s="1"/>
  <c r="BE89" i="9" s="1"/>
  <c r="BC85" i="9"/>
  <c r="BD85" i="9" s="1"/>
  <c r="BE85" i="9" s="1"/>
  <c r="BC68" i="9"/>
  <c r="BD68" i="9" s="1"/>
  <c r="BE68" i="9" s="1"/>
  <c r="BC52" i="9"/>
  <c r="BD52" i="9" s="1"/>
  <c r="BE52" i="9" s="1"/>
  <c r="BC42" i="9"/>
  <c r="BD42" i="9" s="1"/>
  <c r="BE42" i="9" s="1"/>
  <c r="BC106" i="9"/>
  <c r="BD106" i="9" s="1"/>
  <c r="BE106" i="9" s="1"/>
  <c r="BC46" i="9"/>
  <c r="BD46" i="9" s="1"/>
  <c r="BE46" i="9" s="1"/>
  <c r="BC40" i="9"/>
  <c r="BD40" i="9" s="1"/>
  <c r="BE40" i="9" s="1"/>
  <c r="BC50" i="9"/>
  <c r="BD50" i="9" s="1"/>
  <c r="BE50" i="9" s="1"/>
  <c r="BC37" i="9"/>
  <c r="BD37" i="9" s="1"/>
  <c r="BE37" i="9" s="1"/>
  <c r="BC92" i="9"/>
  <c r="BD92" i="9" s="1"/>
  <c r="BE92" i="9" s="1"/>
  <c r="AM152" i="9"/>
  <c r="AN152" i="9" s="1"/>
  <c r="AO152" i="9" s="1"/>
  <c r="AM144" i="9"/>
  <c r="AN144" i="9" s="1"/>
  <c r="AO144" i="9" s="1"/>
  <c r="AM161" i="9"/>
  <c r="AN161" i="9" s="1"/>
  <c r="AO161" i="9" s="1"/>
  <c r="AM150" i="9"/>
  <c r="AN150" i="9" s="1"/>
  <c r="AO150" i="9" s="1"/>
  <c r="AM102" i="9"/>
  <c r="AN102" i="9" s="1"/>
  <c r="AO102" i="9" s="1"/>
  <c r="AM94" i="9"/>
  <c r="AN94" i="9" s="1"/>
  <c r="AO94" i="9" s="1"/>
  <c r="AM78" i="9"/>
  <c r="AN78" i="9" s="1"/>
  <c r="AO78" i="9" s="1"/>
  <c r="AM68" i="9"/>
  <c r="AN68" i="9" s="1"/>
  <c r="AO68" i="9" s="1"/>
  <c r="AM75" i="9"/>
  <c r="AN75" i="9" s="1"/>
  <c r="AO75" i="9" s="1"/>
  <c r="AM50" i="9"/>
  <c r="AN50" i="9" s="1"/>
  <c r="AO50" i="9" s="1"/>
  <c r="AM63" i="9"/>
  <c r="AN63" i="9" s="1"/>
  <c r="AO63" i="9" s="1"/>
  <c r="AM36" i="9"/>
  <c r="AN36" i="9" s="1"/>
  <c r="AO36" i="9" s="1"/>
  <c r="AM25" i="9"/>
  <c r="AN25" i="9" s="1"/>
  <c r="AO25" i="9" s="1"/>
  <c r="AM17" i="9"/>
  <c r="AN17" i="9" s="1"/>
  <c r="AO17" i="9" s="1"/>
  <c r="AU160" i="9"/>
  <c r="AV160" i="9" s="1"/>
  <c r="AW160" i="9" s="1"/>
  <c r="AU145" i="9"/>
  <c r="AV145" i="9" s="1"/>
  <c r="AW145" i="9" s="1"/>
  <c r="AU127" i="9"/>
  <c r="AV127" i="9" s="1"/>
  <c r="AW127" i="9" s="1"/>
  <c r="AU131" i="9"/>
  <c r="AV131" i="9" s="1"/>
  <c r="AW131" i="9" s="1"/>
  <c r="AU106" i="9"/>
  <c r="AV106" i="9" s="1"/>
  <c r="AW106" i="9" s="1"/>
  <c r="AU112" i="9"/>
  <c r="AV112" i="9" s="1"/>
  <c r="AW112" i="9" s="1"/>
  <c r="AU78" i="9"/>
  <c r="AV78" i="9" s="1"/>
  <c r="AW78" i="9" s="1"/>
  <c r="AU123" i="9"/>
  <c r="AV123" i="9" s="1"/>
  <c r="AW123" i="9" s="1"/>
  <c r="AU70" i="9"/>
  <c r="AV70" i="9" s="1"/>
  <c r="AW70" i="9" s="1"/>
  <c r="AU50" i="9"/>
  <c r="AU71" i="9"/>
  <c r="AV71" i="9" s="1"/>
  <c r="AW71" i="9" s="1"/>
  <c r="AU43" i="9"/>
  <c r="AV43" i="9" s="1"/>
  <c r="AW43" i="9" s="1"/>
  <c r="AU40" i="9"/>
  <c r="AV40" i="9" s="1"/>
  <c r="AW40" i="9" s="1"/>
  <c r="W162" i="9"/>
  <c r="X162" i="9" s="1"/>
  <c r="Y162" i="9" s="1"/>
  <c r="W164" i="9"/>
  <c r="X164" i="9" s="1"/>
  <c r="Y164" i="9" s="1"/>
  <c r="W140" i="9"/>
  <c r="X140" i="9" s="1"/>
  <c r="Y140" i="9" s="1"/>
  <c r="W134" i="9"/>
  <c r="X134" i="9" s="1"/>
  <c r="Y134" i="9" s="1"/>
  <c r="W111" i="9"/>
  <c r="X111" i="9" s="1"/>
  <c r="Y111" i="9" s="1"/>
  <c r="W97" i="9"/>
  <c r="X97" i="9" s="1"/>
  <c r="Y97" i="9" s="1"/>
  <c r="W107" i="9"/>
  <c r="X107" i="9" s="1"/>
  <c r="Y107" i="9" s="1"/>
  <c r="W77" i="9"/>
  <c r="X77" i="9" s="1"/>
  <c r="Y77" i="9" s="1"/>
  <c r="W66" i="9"/>
  <c r="X66" i="9" s="1"/>
  <c r="Y66" i="9" s="1"/>
  <c r="W36" i="9"/>
  <c r="X36" i="9" s="1"/>
  <c r="Y36" i="9" s="1"/>
  <c r="W41" i="9"/>
  <c r="X41" i="9" s="1"/>
  <c r="Y41" i="9" s="1"/>
  <c r="W72" i="9"/>
  <c r="X72" i="9" s="1"/>
  <c r="Y72" i="9" s="1"/>
  <c r="W30" i="9"/>
  <c r="X30" i="9" s="1"/>
  <c r="Y30" i="9" s="1"/>
  <c r="W20" i="9"/>
  <c r="X20" i="9" s="1"/>
  <c r="Y20" i="9" s="1"/>
  <c r="W23" i="9"/>
  <c r="X23" i="9" s="1"/>
  <c r="Y23" i="9" s="1"/>
  <c r="W15" i="9"/>
  <c r="X15" i="9" s="1"/>
  <c r="Y15" i="9" s="1"/>
  <c r="BC20" i="9"/>
  <c r="BD20" i="9" s="1"/>
  <c r="BE20" i="9" s="1"/>
  <c r="BB20" i="9"/>
  <c r="V42" i="9"/>
  <c r="U42" i="9"/>
  <c r="W42" i="9"/>
  <c r="X42" i="9" s="1"/>
  <c r="Y42" i="9" s="1"/>
  <c r="C15" i="9"/>
  <c r="M15" i="9"/>
  <c r="BA15" i="9"/>
  <c r="BF15" i="9" s="1"/>
  <c r="AL16" i="9"/>
  <c r="P18" i="9"/>
  <c r="Q18" i="9" s="1"/>
  <c r="I19" i="9"/>
  <c r="AK19" i="9"/>
  <c r="E20" i="9"/>
  <c r="BA20" i="9"/>
  <c r="O21" i="9"/>
  <c r="P21" i="9" s="1"/>
  <c r="Q21" i="9" s="1"/>
  <c r="N21" i="9"/>
  <c r="M21" i="9"/>
  <c r="AD21" i="9"/>
  <c r="AS21" i="9"/>
  <c r="H24" i="9"/>
  <c r="W31" i="9"/>
  <c r="X31" i="9" s="1"/>
  <c r="Y31" i="9" s="1"/>
  <c r="BB31" i="9"/>
  <c r="BA31" i="9"/>
  <c r="BC31" i="9"/>
  <c r="BD31" i="9" s="1"/>
  <c r="BE31" i="9" s="1"/>
  <c r="AM32" i="9"/>
  <c r="AN32" i="9" s="1"/>
  <c r="AO32" i="9" s="1"/>
  <c r="AL32" i="9"/>
  <c r="O33" i="9"/>
  <c r="P33" i="9" s="1"/>
  <c r="Q33" i="9" s="1"/>
  <c r="N33" i="9"/>
  <c r="AS35" i="9"/>
  <c r="AU35" i="9"/>
  <c r="AV35" i="9" s="1"/>
  <c r="AW35" i="9" s="1"/>
  <c r="AT35" i="9"/>
  <c r="AM38" i="9"/>
  <c r="AN38" i="9" s="1"/>
  <c r="AO38" i="9" s="1"/>
  <c r="AL38" i="9"/>
  <c r="AK38" i="9"/>
  <c r="G45" i="9"/>
  <c r="F45" i="9"/>
  <c r="E45" i="9"/>
  <c r="D45" i="9"/>
  <c r="C45" i="9"/>
  <c r="J45" i="9"/>
  <c r="I45" i="9"/>
  <c r="H45" i="9"/>
  <c r="AM46" i="9"/>
  <c r="AN46" i="9" s="1"/>
  <c r="AO46" i="9" s="1"/>
  <c r="AL46" i="9"/>
  <c r="AK46" i="9"/>
  <c r="N59" i="9"/>
  <c r="O59" i="9"/>
  <c r="P59" i="9" s="1"/>
  <c r="Q59" i="9" s="1"/>
  <c r="M59" i="9"/>
  <c r="O143" i="9"/>
  <c r="P143" i="9" s="1"/>
  <c r="Q143" i="9" s="1"/>
  <c r="O141" i="9"/>
  <c r="P141" i="9" s="1"/>
  <c r="Q141" i="9" s="1"/>
  <c r="O145" i="9"/>
  <c r="P145" i="9" s="1"/>
  <c r="Q145" i="9" s="1"/>
  <c r="O101" i="9"/>
  <c r="P101" i="9" s="1"/>
  <c r="Q101" i="9" s="1"/>
  <c r="O85" i="9"/>
  <c r="P85" i="9" s="1"/>
  <c r="Q85" i="9" s="1"/>
  <c r="O78" i="9"/>
  <c r="P78" i="9" s="1"/>
  <c r="Q78" i="9" s="1"/>
  <c r="O66" i="9"/>
  <c r="P66" i="9" s="1"/>
  <c r="Q66" i="9" s="1"/>
  <c r="O106" i="9"/>
  <c r="P106" i="9" s="1"/>
  <c r="Q106" i="9" s="1"/>
  <c r="O41" i="9"/>
  <c r="P41" i="9" s="1"/>
  <c r="Q41" i="9" s="1"/>
  <c r="O44" i="9"/>
  <c r="P44" i="9" s="1"/>
  <c r="Q44" i="9" s="1"/>
  <c r="H73" i="9"/>
  <c r="G73" i="9"/>
  <c r="F73" i="9"/>
  <c r="C73" i="9"/>
  <c r="J73" i="9"/>
  <c r="E73" i="9"/>
  <c r="D73" i="9"/>
  <c r="I73" i="9"/>
  <c r="AE140" i="9"/>
  <c r="AF140" i="9" s="1"/>
  <c r="AG140" i="9" s="1"/>
  <c r="AD140" i="9"/>
  <c r="AC140" i="9"/>
  <c r="AU17" i="9"/>
  <c r="AV17" i="9" s="1"/>
  <c r="AW17" i="9" s="1"/>
  <c r="V19" i="9"/>
  <c r="U19" i="9"/>
  <c r="D20" i="9"/>
  <c r="BC22" i="9"/>
  <c r="BD22" i="9" s="1"/>
  <c r="BE22" i="9" s="1"/>
  <c r="N32" i="9"/>
  <c r="M32" i="9"/>
  <c r="O32" i="9"/>
  <c r="P32" i="9" s="1"/>
  <c r="Q32" i="9" s="1"/>
  <c r="D15" i="9"/>
  <c r="N15" i="9"/>
  <c r="BC15" i="9"/>
  <c r="BD15" i="9" s="1"/>
  <c r="BE15" i="9" s="1"/>
  <c r="AM16" i="9"/>
  <c r="AN16" i="9" s="1"/>
  <c r="AO16" i="9" s="1"/>
  <c r="N17" i="9"/>
  <c r="R17" i="9" s="1"/>
  <c r="AT17" i="9"/>
  <c r="AX17" i="9" s="1"/>
  <c r="G18" i="9"/>
  <c r="I18" i="9"/>
  <c r="M18" i="9"/>
  <c r="AL19" i="9"/>
  <c r="F20" i="9"/>
  <c r="AT21" i="9"/>
  <c r="AM22" i="9"/>
  <c r="AN22" i="9" s="1"/>
  <c r="AO22" i="9" s="1"/>
  <c r="AL22" i="9"/>
  <c r="AK22" i="9"/>
  <c r="BB22" i="9"/>
  <c r="BF22" i="9" s="1"/>
  <c r="AK32" i="9"/>
  <c r="M33" i="9"/>
  <c r="O34" i="9"/>
  <c r="P34" i="9" s="1"/>
  <c r="Q34" i="9" s="1"/>
  <c r="N34" i="9"/>
  <c r="M34" i="9"/>
  <c r="E35" i="9"/>
  <c r="D35" i="9"/>
  <c r="C35" i="9"/>
  <c r="J35" i="9"/>
  <c r="G35" i="9"/>
  <c r="F35" i="9"/>
  <c r="BB35" i="9"/>
  <c r="BC35" i="9"/>
  <c r="BD35" i="9" s="1"/>
  <c r="BE35" i="9" s="1"/>
  <c r="I39" i="9"/>
  <c r="H39" i="9"/>
  <c r="G39" i="9"/>
  <c r="D39" i="9"/>
  <c r="C39" i="9"/>
  <c r="J39" i="9"/>
  <c r="F39" i="9"/>
  <c r="W40" i="9"/>
  <c r="X40" i="9" s="1"/>
  <c r="Y40" i="9" s="1"/>
  <c r="V40" i="9"/>
  <c r="U40" i="9"/>
  <c r="W47" i="9"/>
  <c r="X47" i="9" s="1"/>
  <c r="Y47" i="9" s="1"/>
  <c r="V47" i="9"/>
  <c r="U47" i="9"/>
  <c r="N51" i="9"/>
  <c r="O51" i="9"/>
  <c r="P51" i="9" s="1"/>
  <c r="Q51" i="9" s="1"/>
  <c r="M51" i="9"/>
  <c r="W55" i="9"/>
  <c r="X55" i="9" s="1"/>
  <c r="Y55" i="9" s="1"/>
  <c r="V55" i="9"/>
  <c r="U55" i="9"/>
  <c r="O76" i="9"/>
  <c r="P76" i="9" s="1"/>
  <c r="Q76" i="9" s="1"/>
  <c r="N76" i="9"/>
  <c r="M76" i="9"/>
  <c r="E24" i="9"/>
  <c r="D24" i="9"/>
  <c r="C24" i="9"/>
  <c r="G24" i="9"/>
  <c r="O28" i="9"/>
  <c r="P28" i="9" s="1"/>
  <c r="Q28" i="9" s="1"/>
  <c r="N28" i="9"/>
  <c r="AK16" i="9"/>
  <c r="BB18" i="9"/>
  <c r="AD30" i="9"/>
  <c r="AE30" i="9"/>
  <c r="AF30" i="9" s="1"/>
  <c r="AG30" i="9" s="1"/>
  <c r="AC30" i="9"/>
  <c r="E15" i="9"/>
  <c r="O15" i="9"/>
  <c r="P15" i="9" s="1"/>
  <c r="Q15" i="9" s="1"/>
  <c r="AT15" i="9"/>
  <c r="AX15" i="9" s="1"/>
  <c r="AC16" i="9"/>
  <c r="AH16" i="9" s="1"/>
  <c r="O17" i="9"/>
  <c r="P17" i="9" s="1"/>
  <c r="Q17" i="9" s="1"/>
  <c r="AL17" i="9"/>
  <c r="AP17" i="9" s="1"/>
  <c r="C18" i="9"/>
  <c r="N18" i="9"/>
  <c r="AL18" i="9"/>
  <c r="AP18" i="9" s="1"/>
  <c r="G20" i="9"/>
  <c r="U20" i="9"/>
  <c r="Z20" i="9" s="1"/>
  <c r="AU21" i="9"/>
  <c r="AV21" i="9" s="1"/>
  <c r="AW21" i="9" s="1"/>
  <c r="O23" i="9"/>
  <c r="P23" i="9" s="1"/>
  <c r="Q23" i="9" s="1"/>
  <c r="AC23" i="9"/>
  <c r="AH23" i="9" s="1"/>
  <c r="J24" i="9"/>
  <c r="AM26" i="9"/>
  <c r="AN26" i="9" s="1"/>
  <c r="AO26" i="9" s="1"/>
  <c r="AL26" i="9"/>
  <c r="AP26" i="9" s="1"/>
  <c r="AE27" i="9"/>
  <c r="AF27" i="9" s="1"/>
  <c r="AG27" i="9" s="1"/>
  <c r="AD27" i="9"/>
  <c r="AW32" i="9"/>
  <c r="AT32" i="9"/>
  <c r="AS32" i="9"/>
  <c r="H35" i="9"/>
  <c r="W35" i="9"/>
  <c r="X35" i="9" s="1"/>
  <c r="Y35" i="9" s="1"/>
  <c r="V35" i="9"/>
  <c r="U35" i="9"/>
  <c r="BA35" i="9"/>
  <c r="E39" i="9"/>
  <c r="E43" i="9"/>
  <c r="J43" i="9"/>
  <c r="I43" i="9"/>
  <c r="H43" i="9"/>
  <c r="G43" i="9"/>
  <c r="D43" i="9"/>
  <c r="C43" i="9"/>
  <c r="F43" i="9"/>
  <c r="BA18" i="9"/>
  <c r="BC18" i="9"/>
  <c r="BD18" i="9" s="1"/>
  <c r="BE18" i="9" s="1"/>
  <c r="AE21" i="9"/>
  <c r="AF21" i="9" s="1"/>
  <c r="AG21" i="9" s="1"/>
  <c r="AM19" i="9"/>
  <c r="AN19" i="9" s="1"/>
  <c r="AO19" i="9" s="1"/>
  <c r="AC21" i="9"/>
  <c r="F24" i="9"/>
  <c r="F15" i="9"/>
  <c r="D19" i="9"/>
  <c r="F19" i="9"/>
  <c r="AE19" i="9"/>
  <c r="AF19" i="9" s="1"/>
  <c r="AG19" i="9" s="1"/>
  <c r="AD19" i="9"/>
  <c r="AV19" i="9"/>
  <c r="AW19" i="9" s="1"/>
  <c r="AT20" i="9"/>
  <c r="AS20" i="9"/>
  <c r="F21" i="9"/>
  <c r="E21" i="9"/>
  <c r="D21" i="9"/>
  <c r="H21" i="9"/>
  <c r="W21" i="9"/>
  <c r="X21" i="9" s="1"/>
  <c r="Y21" i="9" s="1"/>
  <c r="V21" i="9"/>
  <c r="BC24" i="9"/>
  <c r="BD24" i="9" s="1"/>
  <c r="BE24" i="9" s="1"/>
  <c r="BB24" i="9"/>
  <c r="BA24" i="9"/>
  <c r="BC25" i="9"/>
  <c r="BD25" i="9" s="1"/>
  <c r="BE25" i="9" s="1"/>
  <c r="BB25" i="9"/>
  <c r="I28" i="9"/>
  <c r="F28" i="9"/>
  <c r="E28" i="9"/>
  <c r="D28" i="9"/>
  <c r="J28" i="9"/>
  <c r="H28" i="9"/>
  <c r="H31" i="9"/>
  <c r="G31" i="9"/>
  <c r="E31" i="9"/>
  <c r="D31" i="9"/>
  <c r="C31" i="9"/>
  <c r="J31" i="9"/>
  <c r="I31" i="9"/>
  <c r="W34" i="9"/>
  <c r="X34" i="9" s="1"/>
  <c r="Y34" i="9" s="1"/>
  <c r="V34" i="9"/>
  <c r="U34" i="9"/>
  <c r="I35" i="9"/>
  <c r="AE35" i="9"/>
  <c r="AF35" i="9" s="1"/>
  <c r="AG35" i="9" s="1"/>
  <c r="AD35" i="9"/>
  <c r="AC35" i="9"/>
  <c r="AU52" i="9"/>
  <c r="AV52" i="9" s="1"/>
  <c r="AW52" i="9" s="1"/>
  <c r="AT52" i="9"/>
  <c r="AS52" i="9"/>
  <c r="I20" i="9"/>
  <c r="H20" i="9"/>
  <c r="C20" i="9"/>
  <c r="BC28" i="9"/>
  <c r="BD28" i="9" s="1"/>
  <c r="BE28" i="9" s="1"/>
  <c r="BB28" i="9"/>
  <c r="O84" i="9"/>
  <c r="P84" i="9" s="1"/>
  <c r="Q84" i="9" s="1"/>
  <c r="W24" i="9"/>
  <c r="X24" i="9" s="1"/>
  <c r="Y24" i="9" s="1"/>
  <c r="V24" i="9"/>
  <c r="U24" i="9"/>
  <c r="V31" i="9"/>
  <c r="U31" i="9"/>
  <c r="G15" i="9"/>
  <c r="AC15" i="9"/>
  <c r="AH15" i="9" s="1"/>
  <c r="U16" i="9"/>
  <c r="BD17" i="9"/>
  <c r="BE17" i="9" s="1"/>
  <c r="C19" i="9"/>
  <c r="AC19" i="9"/>
  <c r="AS19" i="9"/>
  <c r="AU20" i="9"/>
  <c r="AV20" i="9" s="1"/>
  <c r="AW20" i="9" s="1"/>
  <c r="C21" i="9"/>
  <c r="U21" i="9"/>
  <c r="AU22" i="9"/>
  <c r="AV22" i="9" s="1"/>
  <c r="AW22" i="9" s="1"/>
  <c r="AT22" i="9"/>
  <c r="O24" i="9"/>
  <c r="P24" i="9" s="1"/>
  <c r="Q24" i="9" s="1"/>
  <c r="AL24" i="9"/>
  <c r="AK24" i="9"/>
  <c r="BA25" i="9"/>
  <c r="AT30" i="9"/>
  <c r="AS30" i="9"/>
  <c r="AD34" i="9"/>
  <c r="AC34" i="9"/>
  <c r="BC39" i="9"/>
  <c r="BD39" i="9" s="1"/>
  <c r="BE39" i="9" s="1"/>
  <c r="BB39" i="9"/>
  <c r="BA39" i="9"/>
  <c r="AM29" i="9"/>
  <c r="AN29" i="9" s="1"/>
  <c r="AO29" i="9" s="1"/>
  <c r="AL29" i="9"/>
  <c r="AT88" i="9"/>
  <c r="AU88" i="9"/>
  <c r="AV88" i="9" s="1"/>
  <c r="AW88" i="9" s="1"/>
  <c r="AS88" i="9"/>
  <c r="M28" i="9"/>
  <c r="BA28" i="9"/>
  <c r="AK29" i="9"/>
  <c r="O48" i="9"/>
  <c r="P48" i="9" s="1"/>
  <c r="Q48" i="9" s="1"/>
  <c r="N48" i="9"/>
  <c r="M48" i="9"/>
  <c r="BA53" i="9"/>
  <c r="BC53" i="9"/>
  <c r="BD53" i="9" s="1"/>
  <c r="BE53" i="9" s="1"/>
  <c r="BB53" i="9"/>
  <c r="I15" i="9"/>
  <c r="V16" i="9"/>
  <c r="AC17" i="9"/>
  <c r="AE17" i="9"/>
  <c r="AF17" i="9" s="1"/>
  <c r="AG17" i="9" s="1"/>
  <c r="BA17" i="9"/>
  <c r="BF17" i="9" s="1"/>
  <c r="F18" i="9"/>
  <c r="E19" i="9"/>
  <c r="AT19" i="9"/>
  <c r="G21" i="9"/>
  <c r="AS22" i="9"/>
  <c r="R23" i="9"/>
  <c r="AM24" i="9"/>
  <c r="AN24" i="9" s="1"/>
  <c r="AO24" i="9" s="1"/>
  <c r="O25" i="9"/>
  <c r="P25" i="9" s="1"/>
  <c r="Q25" i="9" s="1"/>
  <c r="N25" i="9"/>
  <c r="G28" i="9"/>
  <c r="AU30" i="9"/>
  <c r="AV30" i="9" s="1"/>
  <c r="AW30" i="9" s="1"/>
  <c r="O31" i="9"/>
  <c r="P31" i="9" s="1"/>
  <c r="Q31" i="9" s="1"/>
  <c r="N31" i="9"/>
  <c r="R31" i="9" s="1"/>
  <c r="AE34" i="9"/>
  <c r="AF34" i="9" s="1"/>
  <c r="AG34" i="9" s="1"/>
  <c r="O19" i="9"/>
  <c r="P19" i="9" s="1"/>
  <c r="Q19" i="9" s="1"/>
  <c r="AM20" i="9"/>
  <c r="AN20" i="9" s="1"/>
  <c r="AO20" i="9" s="1"/>
  <c r="E22" i="9"/>
  <c r="W22" i="9"/>
  <c r="X22" i="9" s="1"/>
  <c r="Y22" i="9" s="1"/>
  <c r="J23" i="9"/>
  <c r="AU23" i="9"/>
  <c r="AV23" i="9" s="1"/>
  <c r="AW23" i="9" s="1"/>
  <c r="O29" i="9"/>
  <c r="P29" i="9" s="1"/>
  <c r="Q29" i="9" s="1"/>
  <c r="BC30" i="9"/>
  <c r="BD30" i="9" s="1"/>
  <c r="BE30" i="9" s="1"/>
  <c r="W32" i="9"/>
  <c r="X32" i="9" s="1"/>
  <c r="Y32" i="9" s="1"/>
  <c r="V32" i="9"/>
  <c r="Z32" i="9" s="1"/>
  <c r="AL37" i="9"/>
  <c r="AP37" i="9" s="1"/>
  <c r="BA45" i="9"/>
  <c r="BC45" i="9"/>
  <c r="BD45" i="9" s="1"/>
  <c r="BE45" i="9" s="1"/>
  <c r="BB45" i="9"/>
  <c r="F48" i="9"/>
  <c r="G48" i="9"/>
  <c r="E48" i="9"/>
  <c r="D48" i="9"/>
  <c r="C48" i="9"/>
  <c r="J48" i="9"/>
  <c r="I48" i="9"/>
  <c r="W51" i="9"/>
  <c r="X51" i="9" s="1"/>
  <c r="Y51" i="9" s="1"/>
  <c r="V51" i="9"/>
  <c r="U51" i="9"/>
  <c r="H54" i="9"/>
  <c r="D54" i="9"/>
  <c r="J54" i="9"/>
  <c r="I54" i="9"/>
  <c r="G54" i="9"/>
  <c r="E54" i="9"/>
  <c r="C54" i="9"/>
  <c r="BA63" i="9"/>
  <c r="BC63" i="9"/>
  <c r="BD63" i="9" s="1"/>
  <c r="BE63" i="9" s="1"/>
  <c r="BB63" i="9"/>
  <c r="AU69" i="9"/>
  <c r="AV69" i="9" s="1"/>
  <c r="AW69" i="9" s="1"/>
  <c r="AU33" i="9"/>
  <c r="AV33" i="9" s="1"/>
  <c r="AW33" i="9" s="1"/>
  <c r="AT33" i="9"/>
  <c r="H34" i="9"/>
  <c r="G34" i="9"/>
  <c r="F34" i="9"/>
  <c r="AU36" i="9"/>
  <c r="AV36" i="9" s="1"/>
  <c r="AW36" i="9" s="1"/>
  <c r="AT36" i="9"/>
  <c r="AS36" i="9"/>
  <c r="V39" i="9"/>
  <c r="U39" i="9"/>
  <c r="F40" i="9"/>
  <c r="E40" i="9"/>
  <c r="D40" i="9"/>
  <c r="I40" i="9"/>
  <c r="H40" i="9"/>
  <c r="AT40" i="9"/>
  <c r="AS40" i="9"/>
  <c r="N43" i="9"/>
  <c r="O43" i="9"/>
  <c r="P43" i="9" s="1"/>
  <c r="Q43" i="9" s="1"/>
  <c r="M43" i="9"/>
  <c r="AC44" i="9"/>
  <c r="AE44" i="9"/>
  <c r="AF44" i="9" s="1"/>
  <c r="AG44" i="9" s="1"/>
  <c r="AD44" i="9"/>
  <c r="O45" i="9"/>
  <c r="P45" i="9" s="1"/>
  <c r="Q45" i="9" s="1"/>
  <c r="N45" i="9"/>
  <c r="M45" i="9"/>
  <c r="AU48" i="9"/>
  <c r="AV48" i="9" s="1"/>
  <c r="AW48" i="9" s="1"/>
  <c r="AT48" i="9"/>
  <c r="AS48" i="9"/>
  <c r="BA49" i="9"/>
  <c r="BC49" i="9"/>
  <c r="BD49" i="9" s="1"/>
  <c r="BE49" i="9" s="1"/>
  <c r="BB49" i="9"/>
  <c r="AE24" i="9"/>
  <c r="AF24" i="9" s="1"/>
  <c r="AG24" i="9" s="1"/>
  <c r="AN30" i="9"/>
  <c r="AO30" i="9" s="1"/>
  <c r="E32" i="9"/>
  <c r="D32" i="9"/>
  <c r="E34" i="9"/>
  <c r="N36" i="9"/>
  <c r="BC36" i="9"/>
  <c r="BD36" i="9" s="1"/>
  <c r="BE36" i="9" s="1"/>
  <c r="BB36" i="9"/>
  <c r="BF36" i="9" s="1"/>
  <c r="AE38" i="9"/>
  <c r="AF38" i="9" s="1"/>
  <c r="AG38" i="9" s="1"/>
  <c r="AD38" i="9"/>
  <c r="AC38" i="9"/>
  <c r="J40" i="9"/>
  <c r="AM41" i="9"/>
  <c r="AN41" i="9" s="1"/>
  <c r="AO41" i="9" s="1"/>
  <c r="U49" i="9"/>
  <c r="W49" i="9"/>
  <c r="X49" i="9" s="1"/>
  <c r="Y49" i="9" s="1"/>
  <c r="V49" i="9"/>
  <c r="AD57" i="9"/>
  <c r="AE57" i="9"/>
  <c r="AF57" i="9" s="1"/>
  <c r="AG57" i="9" s="1"/>
  <c r="AC57" i="9"/>
  <c r="F79" i="9"/>
  <c r="E79" i="9"/>
  <c r="D79" i="9"/>
  <c r="I79" i="9"/>
  <c r="H79" i="9"/>
  <c r="J79" i="9"/>
  <c r="G79" i="9"/>
  <c r="C79" i="9"/>
  <c r="J22" i="9"/>
  <c r="AC22" i="9"/>
  <c r="BA23" i="9"/>
  <c r="BF23" i="9" s="1"/>
  <c r="M24" i="9"/>
  <c r="R24" i="9" s="1"/>
  <c r="AS25" i="9"/>
  <c r="AC26" i="9"/>
  <c r="U27" i="9"/>
  <c r="Z27" i="9" s="1"/>
  <c r="BA27" i="9"/>
  <c r="AS28" i="9"/>
  <c r="AX28" i="9" s="1"/>
  <c r="AC29" i="9"/>
  <c r="AC31" i="9"/>
  <c r="C32" i="9"/>
  <c r="AE32" i="9"/>
  <c r="AF32" i="9" s="1"/>
  <c r="AG32" i="9" s="1"/>
  <c r="BA32" i="9"/>
  <c r="AM33" i="9"/>
  <c r="AN33" i="9" s="1"/>
  <c r="AO33" i="9" s="1"/>
  <c r="AL33" i="9"/>
  <c r="AK33" i="9"/>
  <c r="BC33" i="9"/>
  <c r="BD33" i="9" s="1"/>
  <c r="BE33" i="9" s="1"/>
  <c r="I34" i="9"/>
  <c r="M36" i="9"/>
  <c r="O37" i="9"/>
  <c r="P37" i="9" s="1"/>
  <c r="Q37" i="9" s="1"/>
  <c r="N37" i="9"/>
  <c r="AF37" i="9"/>
  <c r="AG37" i="9" s="1"/>
  <c r="AC37" i="9"/>
  <c r="O40" i="9"/>
  <c r="P40" i="9" s="1"/>
  <c r="Q40" i="9" s="1"/>
  <c r="N40" i="9"/>
  <c r="M40" i="9"/>
  <c r="AK64" i="9"/>
  <c r="AM64" i="9"/>
  <c r="AN64" i="9" s="1"/>
  <c r="AO64" i="9" s="1"/>
  <c r="AL64" i="9"/>
  <c r="W67" i="9"/>
  <c r="X67" i="9" s="1"/>
  <c r="Y67" i="9" s="1"/>
  <c r="V67" i="9"/>
  <c r="U67" i="9"/>
  <c r="AS24" i="9"/>
  <c r="AT25" i="9"/>
  <c r="I26" i="9"/>
  <c r="AD26" i="9"/>
  <c r="W27" i="9"/>
  <c r="X27" i="9" s="1"/>
  <c r="Y27" i="9" s="1"/>
  <c r="BB27" i="9"/>
  <c r="AU28" i="9"/>
  <c r="AV28" i="9" s="1"/>
  <c r="AW28" i="9" s="1"/>
  <c r="I29" i="9"/>
  <c r="AD29" i="9"/>
  <c r="V30" i="9"/>
  <c r="Z30" i="9" s="1"/>
  <c r="BA30" i="9"/>
  <c r="AD31" i="9"/>
  <c r="F32" i="9"/>
  <c r="AC32" i="9"/>
  <c r="BB32" i="9"/>
  <c r="BA33" i="9"/>
  <c r="J34" i="9"/>
  <c r="O36" i="9"/>
  <c r="P36" i="9" s="1"/>
  <c r="Q36" i="9" s="1"/>
  <c r="M37" i="9"/>
  <c r="AD37" i="9"/>
  <c r="AU41" i="9"/>
  <c r="AV41" i="9" s="1"/>
  <c r="AW41" i="9" s="1"/>
  <c r="AT41" i="9"/>
  <c r="AS41" i="9"/>
  <c r="AT43" i="9"/>
  <c r="AS43" i="9"/>
  <c r="AT64" i="9"/>
  <c r="AS64" i="9"/>
  <c r="AU64" i="9"/>
  <c r="AV64" i="9" s="1"/>
  <c r="AW64" i="9" s="1"/>
  <c r="J42" i="9"/>
  <c r="V50" i="9"/>
  <c r="H51" i="9"/>
  <c r="AT51" i="9"/>
  <c r="AC52" i="9"/>
  <c r="AD53" i="9"/>
  <c r="W58" i="9"/>
  <c r="X58" i="9" s="1"/>
  <c r="Y58" i="9" s="1"/>
  <c r="V58" i="9"/>
  <c r="U58" i="9"/>
  <c r="AF60" i="9"/>
  <c r="AG60" i="9" s="1"/>
  <c r="AC60" i="9"/>
  <c r="V63" i="9"/>
  <c r="U63" i="9"/>
  <c r="AS65" i="9"/>
  <c r="AX65" i="9" s="1"/>
  <c r="AS66" i="9"/>
  <c r="AT66" i="9"/>
  <c r="AE74" i="9"/>
  <c r="AF74" i="9" s="1"/>
  <c r="AG74" i="9" s="1"/>
  <c r="AD74" i="9"/>
  <c r="AC74" i="9"/>
  <c r="AD81" i="9"/>
  <c r="AC81" i="9"/>
  <c r="AE81" i="9"/>
  <c r="AF81" i="9" s="1"/>
  <c r="AG81" i="9" s="1"/>
  <c r="AM113" i="9"/>
  <c r="AN113" i="9" s="1"/>
  <c r="AO113" i="9" s="1"/>
  <c r="AL113" i="9"/>
  <c r="AK113" i="9"/>
  <c r="J37" i="9"/>
  <c r="BA38" i="9"/>
  <c r="BF38" i="9" s="1"/>
  <c r="M39" i="9"/>
  <c r="R39" i="9" s="1"/>
  <c r="AK40" i="9"/>
  <c r="C42" i="9"/>
  <c r="AK44" i="9"/>
  <c r="AP44" i="9" s="1"/>
  <c r="U45" i="9"/>
  <c r="Z45" i="9" s="1"/>
  <c r="C46" i="9"/>
  <c r="N46" i="9"/>
  <c r="R46" i="9" s="1"/>
  <c r="AS46" i="9"/>
  <c r="AX46" i="9" s="1"/>
  <c r="AL47" i="9"/>
  <c r="U48" i="9"/>
  <c r="Z48" i="9" s="1"/>
  <c r="D49" i="9"/>
  <c r="U50" i="9"/>
  <c r="AS50" i="9"/>
  <c r="AX50" i="9" s="1"/>
  <c r="AS51" i="9"/>
  <c r="AD52" i="9"/>
  <c r="AC53" i="9"/>
  <c r="AC54" i="9"/>
  <c r="BB54" i="9"/>
  <c r="BF54" i="9" s="1"/>
  <c r="AT55" i="9"/>
  <c r="AX55" i="9" s="1"/>
  <c r="O56" i="9"/>
  <c r="P56" i="9" s="1"/>
  <c r="Q56" i="9" s="1"/>
  <c r="AL56" i="9"/>
  <c r="AK56" i="9"/>
  <c r="G57" i="9"/>
  <c r="F57" i="9"/>
  <c r="C57" i="9"/>
  <c r="BB58" i="9"/>
  <c r="BF58" i="9" s="1"/>
  <c r="BC59" i="9"/>
  <c r="BD59" i="9" s="1"/>
  <c r="BE59" i="9" s="1"/>
  <c r="BB59" i="9"/>
  <c r="BF59" i="9" s="1"/>
  <c r="AD60" i="9"/>
  <c r="AU61" i="9"/>
  <c r="AV61" i="9" s="1"/>
  <c r="AW61" i="9" s="1"/>
  <c r="AS61" i="9"/>
  <c r="D63" i="9"/>
  <c r="G63" i="9"/>
  <c r="F63" i="9"/>
  <c r="E63" i="9"/>
  <c r="J63" i="9"/>
  <c r="W63" i="9"/>
  <c r="X63" i="9" s="1"/>
  <c r="Y63" i="9" s="1"/>
  <c r="AU66" i="9"/>
  <c r="AV66" i="9" s="1"/>
  <c r="AW66" i="9" s="1"/>
  <c r="BC67" i="9"/>
  <c r="BD67" i="9" s="1"/>
  <c r="BE67" i="9" s="1"/>
  <c r="BB67" i="9"/>
  <c r="BA67" i="9"/>
  <c r="U73" i="9"/>
  <c r="W73" i="9"/>
  <c r="X73" i="9" s="1"/>
  <c r="Y73" i="9" s="1"/>
  <c r="V73" i="9"/>
  <c r="AM74" i="9"/>
  <c r="AN74" i="9" s="1"/>
  <c r="AO74" i="9" s="1"/>
  <c r="N75" i="9"/>
  <c r="M75" i="9"/>
  <c r="O75" i="9"/>
  <c r="P75" i="9" s="1"/>
  <c r="Q75" i="9" s="1"/>
  <c r="BC86" i="9"/>
  <c r="BD86" i="9" s="1"/>
  <c r="BE86" i="9" s="1"/>
  <c r="BB86" i="9"/>
  <c r="BA86" i="9"/>
  <c r="U88" i="9"/>
  <c r="W88" i="9"/>
  <c r="X88" i="9" s="1"/>
  <c r="Y88" i="9" s="1"/>
  <c r="V88" i="9"/>
  <c r="AL110" i="9"/>
  <c r="AK110" i="9"/>
  <c r="AM110" i="9"/>
  <c r="AN110" i="9" s="1"/>
  <c r="AO110" i="9" s="1"/>
  <c r="M50" i="9"/>
  <c r="I51" i="9"/>
  <c r="E51" i="9"/>
  <c r="AK51" i="9"/>
  <c r="U53" i="9"/>
  <c r="V54" i="9"/>
  <c r="AE58" i="9"/>
  <c r="AF58" i="9" s="1"/>
  <c r="AG58" i="9" s="1"/>
  <c r="AD58" i="9"/>
  <c r="AL60" i="9"/>
  <c r="AE61" i="9"/>
  <c r="AF61" i="9" s="1"/>
  <c r="AG61" i="9" s="1"/>
  <c r="AD61" i="9"/>
  <c r="AC61" i="9"/>
  <c r="W62" i="9"/>
  <c r="X62" i="9" s="1"/>
  <c r="Y62" i="9" s="1"/>
  <c r="V62" i="9"/>
  <c r="AF67" i="9"/>
  <c r="AG67" i="9" s="1"/>
  <c r="I86" i="9"/>
  <c r="F86" i="9"/>
  <c r="E86" i="9"/>
  <c r="D86" i="9"/>
  <c r="J86" i="9"/>
  <c r="H86" i="9"/>
  <c r="G86" i="9"/>
  <c r="C86" i="9"/>
  <c r="BC94" i="9"/>
  <c r="BD94" i="9" s="1"/>
  <c r="BE94" i="9" s="1"/>
  <c r="BB94" i="9"/>
  <c r="BA94" i="9"/>
  <c r="AE98" i="9"/>
  <c r="AF98" i="9" s="1"/>
  <c r="AG98" i="9" s="1"/>
  <c r="AD98" i="9"/>
  <c r="AC98" i="9"/>
  <c r="AM35" i="9"/>
  <c r="AN35" i="9" s="1"/>
  <c r="AO35" i="9" s="1"/>
  <c r="H36" i="9"/>
  <c r="E37" i="9"/>
  <c r="W37" i="9"/>
  <c r="X37" i="9" s="1"/>
  <c r="Y37" i="9" s="1"/>
  <c r="J38" i="9"/>
  <c r="AU38" i="9"/>
  <c r="AV38" i="9" s="1"/>
  <c r="AW38" i="9" s="1"/>
  <c r="P39" i="9"/>
  <c r="Q39" i="9" s="1"/>
  <c r="AE40" i="9"/>
  <c r="AF40" i="9" s="1"/>
  <c r="AG40" i="9" s="1"/>
  <c r="AN40" i="9"/>
  <c r="AO40" i="9" s="1"/>
  <c r="AK41" i="9"/>
  <c r="BC41" i="9"/>
  <c r="BD41" i="9" s="1"/>
  <c r="BE41" i="9" s="1"/>
  <c r="F42" i="9"/>
  <c r="O42" i="9"/>
  <c r="P42" i="9" s="1"/>
  <c r="Q42" i="9" s="1"/>
  <c r="AT42" i="9"/>
  <c r="AC43" i="9"/>
  <c r="AM43" i="9"/>
  <c r="AN43" i="9" s="1"/>
  <c r="AO43" i="9" s="1"/>
  <c r="G46" i="9"/>
  <c r="G49" i="9"/>
  <c r="AK49" i="9"/>
  <c r="AU49" i="9"/>
  <c r="AV49" i="9" s="1"/>
  <c r="AW49" i="9" s="1"/>
  <c r="D50" i="9"/>
  <c r="H50" i="9"/>
  <c r="N50" i="9"/>
  <c r="AV50" i="9"/>
  <c r="AW50" i="9" s="1"/>
  <c r="C51" i="9"/>
  <c r="AL51" i="9"/>
  <c r="AW51" i="9"/>
  <c r="M52" i="9"/>
  <c r="V53" i="9"/>
  <c r="U54" i="9"/>
  <c r="AS54" i="9"/>
  <c r="H57" i="9"/>
  <c r="AC58" i="9"/>
  <c r="AK60" i="9"/>
  <c r="U62" i="9"/>
  <c r="AU63" i="9"/>
  <c r="AV63" i="9" s="1"/>
  <c r="AW63" i="9" s="1"/>
  <c r="AT63" i="9"/>
  <c r="AU72" i="9"/>
  <c r="AV72" i="9" s="1"/>
  <c r="AW72" i="9" s="1"/>
  <c r="AT72" i="9"/>
  <c r="AS72" i="9"/>
  <c r="V78" i="9"/>
  <c r="U78" i="9"/>
  <c r="W78" i="9"/>
  <c r="X78" i="9" s="1"/>
  <c r="Y78" i="9" s="1"/>
  <c r="AM80" i="9"/>
  <c r="AN80" i="9" s="1"/>
  <c r="AO80" i="9" s="1"/>
  <c r="AL80" i="9"/>
  <c r="AK80" i="9"/>
  <c r="O86" i="9"/>
  <c r="P86" i="9" s="1"/>
  <c r="Q86" i="9" s="1"/>
  <c r="N86" i="9"/>
  <c r="M86" i="9"/>
  <c r="BB90" i="9"/>
  <c r="BA90" i="9"/>
  <c r="BC90" i="9"/>
  <c r="BD90" i="9" s="1"/>
  <c r="BE90" i="9" s="1"/>
  <c r="O92" i="9"/>
  <c r="P92" i="9" s="1"/>
  <c r="Q92" i="9" s="1"/>
  <c r="N92" i="9"/>
  <c r="M92" i="9"/>
  <c r="AM96" i="9"/>
  <c r="AN96" i="9" s="1"/>
  <c r="AO96" i="9" s="1"/>
  <c r="I36" i="9"/>
  <c r="F37" i="9"/>
  <c r="AL41" i="9"/>
  <c r="G42" i="9"/>
  <c r="AU42" i="9"/>
  <c r="AV42" i="9" s="1"/>
  <c r="AW42" i="9" s="1"/>
  <c r="AD43" i="9"/>
  <c r="M44" i="9"/>
  <c r="BA44" i="9"/>
  <c r="AK45" i="9"/>
  <c r="H46" i="9"/>
  <c r="AC46" i="9"/>
  <c r="C47" i="9"/>
  <c r="M47" i="9"/>
  <c r="BA47" i="9"/>
  <c r="AK48" i="9"/>
  <c r="H49" i="9"/>
  <c r="AL49" i="9"/>
  <c r="C50" i="9"/>
  <c r="O50" i="9"/>
  <c r="P50" i="9" s="1"/>
  <c r="Q50" i="9" s="1"/>
  <c r="D51" i="9"/>
  <c r="AF51" i="9"/>
  <c r="AG51" i="9" s="1"/>
  <c r="AM51" i="9"/>
  <c r="AN51" i="9" s="1"/>
  <c r="AO51" i="9" s="1"/>
  <c r="N52" i="9"/>
  <c r="AL52" i="9"/>
  <c r="W53" i="9"/>
  <c r="X53" i="9" s="1"/>
  <c r="Y53" i="9" s="1"/>
  <c r="W54" i="9"/>
  <c r="X54" i="9" s="1"/>
  <c r="Y54" i="9" s="1"/>
  <c r="AT54" i="9"/>
  <c r="N55" i="9"/>
  <c r="AN55" i="9"/>
  <c r="AO55" i="9" s="1"/>
  <c r="AK55" i="9"/>
  <c r="BC55" i="9"/>
  <c r="BD55" i="9" s="1"/>
  <c r="BE55" i="9" s="1"/>
  <c r="AU56" i="9"/>
  <c r="AV56" i="9" s="1"/>
  <c r="AW56" i="9" s="1"/>
  <c r="AT56" i="9"/>
  <c r="I57" i="9"/>
  <c r="O60" i="9"/>
  <c r="P60" i="9" s="1"/>
  <c r="Q60" i="9" s="1"/>
  <c r="N60" i="9"/>
  <c r="AM60" i="9"/>
  <c r="AN60" i="9" s="1"/>
  <c r="AO60" i="9" s="1"/>
  <c r="M63" i="9"/>
  <c r="R63" i="9" s="1"/>
  <c r="O63" i="9"/>
  <c r="P63" i="9" s="1"/>
  <c r="Q63" i="9" s="1"/>
  <c r="AS63" i="9"/>
  <c r="I67" i="9"/>
  <c r="H67" i="9"/>
  <c r="E67" i="9"/>
  <c r="J67" i="9"/>
  <c r="G67" i="9"/>
  <c r="F67" i="9"/>
  <c r="C67" i="9"/>
  <c r="AE77" i="9"/>
  <c r="AF77" i="9" s="1"/>
  <c r="AG77" i="9" s="1"/>
  <c r="AD77" i="9"/>
  <c r="AC77" i="9"/>
  <c r="O95" i="9"/>
  <c r="P95" i="9" s="1"/>
  <c r="Q95" i="9" s="1"/>
  <c r="AD105" i="9"/>
  <c r="AC105" i="9"/>
  <c r="AE105" i="9"/>
  <c r="AF105" i="9" s="1"/>
  <c r="AG105" i="9" s="1"/>
  <c r="AE43" i="9"/>
  <c r="AF43" i="9" s="1"/>
  <c r="AG43" i="9" s="1"/>
  <c r="BB44" i="9"/>
  <c r="I46" i="9"/>
  <c r="AD46" i="9"/>
  <c r="D47" i="9"/>
  <c r="N47" i="9"/>
  <c r="BB47" i="9"/>
  <c r="AL48" i="9"/>
  <c r="I49" i="9"/>
  <c r="E50" i="9"/>
  <c r="BB50" i="9"/>
  <c r="BF50" i="9" s="1"/>
  <c r="F51" i="9"/>
  <c r="C53" i="9"/>
  <c r="G53" i="9"/>
  <c r="M54" i="9"/>
  <c r="AU54" i="9"/>
  <c r="AV54" i="9" s="1"/>
  <c r="AW54" i="9" s="1"/>
  <c r="E55" i="9"/>
  <c r="I55" i="9"/>
  <c r="J57" i="9"/>
  <c r="U57" i="9"/>
  <c r="AM57" i="9"/>
  <c r="AN57" i="9" s="1"/>
  <c r="AO57" i="9" s="1"/>
  <c r="E58" i="9"/>
  <c r="D58" i="9"/>
  <c r="C58" i="9"/>
  <c r="H58" i="9"/>
  <c r="AS58" i="9"/>
  <c r="AX58" i="9" s="1"/>
  <c r="AU59" i="9"/>
  <c r="AV59" i="9" s="1"/>
  <c r="AW59" i="9" s="1"/>
  <c r="AT59" i="9"/>
  <c r="AS59" i="9"/>
  <c r="AL61" i="9"/>
  <c r="AM61" i="9"/>
  <c r="AN61" i="9" s="1"/>
  <c r="AO61" i="9" s="1"/>
  <c r="AC62" i="9"/>
  <c r="AH62" i="9" s="1"/>
  <c r="AM65" i="9"/>
  <c r="AN65" i="9" s="1"/>
  <c r="AO65" i="9" s="1"/>
  <c r="AL65" i="9"/>
  <c r="AK65" i="9"/>
  <c r="AK71" i="9"/>
  <c r="AM71" i="9"/>
  <c r="AN71" i="9" s="1"/>
  <c r="AO71" i="9" s="1"/>
  <c r="AL71" i="9"/>
  <c r="E74" i="9"/>
  <c r="D74" i="9"/>
  <c r="C74" i="9"/>
  <c r="H74" i="9"/>
  <c r="G74" i="9"/>
  <c r="J74" i="9"/>
  <c r="I74" i="9"/>
  <c r="F74" i="9"/>
  <c r="BB82" i="9"/>
  <c r="BA82" i="9"/>
  <c r="BC82" i="9"/>
  <c r="BD82" i="9" s="1"/>
  <c r="BE82" i="9" s="1"/>
  <c r="AE85" i="9"/>
  <c r="AF85" i="9" s="1"/>
  <c r="AG85" i="9" s="1"/>
  <c r="AD85" i="9"/>
  <c r="AC85" i="9"/>
  <c r="W100" i="9"/>
  <c r="X100" i="9" s="1"/>
  <c r="Y100" i="9" s="1"/>
  <c r="V100" i="9"/>
  <c r="U100" i="9"/>
  <c r="F71" i="9"/>
  <c r="E71" i="9"/>
  <c r="D71" i="9"/>
  <c r="I71" i="9"/>
  <c r="W71" i="9"/>
  <c r="X71" i="9" s="1"/>
  <c r="Y71" i="9" s="1"/>
  <c r="V71" i="9"/>
  <c r="I78" i="9"/>
  <c r="H78" i="9"/>
  <c r="G78" i="9"/>
  <c r="D78" i="9"/>
  <c r="C78" i="9"/>
  <c r="BC78" i="9"/>
  <c r="BD78" i="9" s="1"/>
  <c r="BE78" i="9" s="1"/>
  <c r="BB78" i="9"/>
  <c r="BA78" i="9"/>
  <c r="W79" i="9"/>
  <c r="X79" i="9" s="1"/>
  <c r="Y79" i="9" s="1"/>
  <c r="V79" i="9"/>
  <c r="N83" i="9"/>
  <c r="M83" i="9"/>
  <c r="AM87" i="9"/>
  <c r="AN87" i="9" s="1"/>
  <c r="AO87" i="9" s="1"/>
  <c r="AL87" i="9"/>
  <c r="AE92" i="9"/>
  <c r="AF92" i="9" s="1"/>
  <c r="AG92" i="9" s="1"/>
  <c r="AD92" i="9"/>
  <c r="F95" i="9"/>
  <c r="E95" i="9"/>
  <c r="D95" i="9"/>
  <c r="H95" i="9"/>
  <c r="J95" i="9"/>
  <c r="I95" i="9"/>
  <c r="G95" i="9"/>
  <c r="BC99" i="9"/>
  <c r="BD99" i="9" s="1"/>
  <c r="BE99" i="9" s="1"/>
  <c r="BB99" i="9"/>
  <c r="BA99" i="9"/>
  <c r="BC107" i="9"/>
  <c r="BD107" i="9" s="1"/>
  <c r="BE107" i="9" s="1"/>
  <c r="BB107" i="9"/>
  <c r="BA107" i="9"/>
  <c r="AT113" i="9"/>
  <c r="AS113" i="9"/>
  <c r="AU113" i="9"/>
  <c r="AV113" i="9" s="1"/>
  <c r="AW113" i="9" s="1"/>
  <c r="F56" i="9"/>
  <c r="E59" i="9"/>
  <c r="W59" i="9"/>
  <c r="X59" i="9" s="1"/>
  <c r="Y59" i="9" s="1"/>
  <c r="AU60" i="9"/>
  <c r="AV60" i="9" s="1"/>
  <c r="AW60" i="9" s="1"/>
  <c r="G61" i="9"/>
  <c r="BC61" i="9"/>
  <c r="BD61" i="9" s="1"/>
  <c r="BE61" i="9" s="1"/>
  <c r="H62" i="9"/>
  <c r="AM62" i="9"/>
  <c r="AN62" i="9" s="1"/>
  <c r="AO62" i="9" s="1"/>
  <c r="E64" i="9"/>
  <c r="X65" i="9"/>
  <c r="Y65" i="9" s="1"/>
  <c r="U65" i="9"/>
  <c r="V66" i="9"/>
  <c r="U66" i="9"/>
  <c r="AL68" i="9"/>
  <c r="AP68" i="9" s="1"/>
  <c r="I70" i="9"/>
  <c r="H70" i="9"/>
  <c r="G70" i="9"/>
  <c r="D70" i="9"/>
  <c r="V70" i="9"/>
  <c r="C71" i="9"/>
  <c r="U71" i="9"/>
  <c r="BB74" i="9"/>
  <c r="BA74" i="9"/>
  <c r="E78" i="9"/>
  <c r="U79" i="9"/>
  <c r="W82" i="9"/>
  <c r="X82" i="9" s="1"/>
  <c r="Y82" i="9" s="1"/>
  <c r="V82" i="9"/>
  <c r="U82" i="9"/>
  <c r="O83" i="9"/>
  <c r="P83" i="9" s="1"/>
  <c r="Q83" i="9" s="1"/>
  <c r="AM84" i="9"/>
  <c r="AN84" i="9" s="1"/>
  <c r="AO84" i="9" s="1"/>
  <c r="AL84" i="9"/>
  <c r="AP84" i="9" s="1"/>
  <c r="AK87" i="9"/>
  <c r="AS89" i="9"/>
  <c r="AX89" i="9" s="1"/>
  <c r="AU89" i="9"/>
  <c r="AV89" i="9" s="1"/>
  <c r="AW89" i="9" s="1"/>
  <c r="AC92" i="9"/>
  <c r="C95" i="9"/>
  <c r="AE69" i="9"/>
  <c r="AF69" i="9" s="1"/>
  <c r="AG69" i="9" s="1"/>
  <c r="AD69" i="9"/>
  <c r="AC69" i="9"/>
  <c r="H71" i="9"/>
  <c r="BC72" i="9"/>
  <c r="BD72" i="9" s="1"/>
  <c r="BE72" i="9" s="1"/>
  <c r="AU75" i="9"/>
  <c r="AV75" i="9" s="1"/>
  <c r="AW75" i="9" s="1"/>
  <c r="AT75" i="9"/>
  <c r="AS75" i="9"/>
  <c r="AL76" i="9"/>
  <c r="AK76" i="9"/>
  <c r="J78" i="9"/>
  <c r="AE82" i="9"/>
  <c r="AF82" i="9" s="1"/>
  <c r="AG82" i="9" s="1"/>
  <c r="AD82" i="9"/>
  <c r="AT103" i="9"/>
  <c r="AS103" i="9"/>
  <c r="H59" i="9"/>
  <c r="J61" i="9"/>
  <c r="H64" i="9"/>
  <c r="F65" i="9"/>
  <c r="C65" i="9"/>
  <c r="BB66" i="9"/>
  <c r="AT67" i="9"/>
  <c r="AS67" i="9"/>
  <c r="O68" i="9"/>
  <c r="P68" i="9" s="1"/>
  <c r="Q68" i="9" s="1"/>
  <c r="N68" i="9"/>
  <c r="J71" i="9"/>
  <c r="AM72" i="9"/>
  <c r="AN72" i="9" s="1"/>
  <c r="AO72" i="9" s="1"/>
  <c r="AL72" i="9"/>
  <c r="AK72" i="9"/>
  <c r="AM76" i="9"/>
  <c r="AN76" i="9" s="1"/>
  <c r="AO76" i="9" s="1"/>
  <c r="AM77" i="9"/>
  <c r="AN77" i="9" s="1"/>
  <c r="AO77" i="9" s="1"/>
  <c r="AL77" i="9"/>
  <c r="AT79" i="9"/>
  <c r="AS79" i="9"/>
  <c r="AU80" i="9"/>
  <c r="AV80" i="9" s="1"/>
  <c r="AW80" i="9" s="1"/>
  <c r="AT80" i="9"/>
  <c r="AC82" i="9"/>
  <c r="AU83" i="9"/>
  <c r="AV83" i="9" s="1"/>
  <c r="AW83" i="9" s="1"/>
  <c r="AT83" i="9"/>
  <c r="AS83" i="9"/>
  <c r="AE93" i="9"/>
  <c r="AF93" i="9" s="1"/>
  <c r="AG93" i="9" s="1"/>
  <c r="AD93" i="9"/>
  <c r="AC93" i="9"/>
  <c r="W95" i="9"/>
  <c r="X95" i="9" s="1"/>
  <c r="Y95" i="9" s="1"/>
  <c r="V95" i="9"/>
  <c r="U95" i="9"/>
  <c r="AS95" i="9"/>
  <c r="AU95" i="9"/>
  <c r="AV95" i="9" s="1"/>
  <c r="AW95" i="9" s="1"/>
  <c r="AT95" i="9"/>
  <c r="M99" i="9"/>
  <c r="O99" i="9"/>
  <c r="P99" i="9" s="1"/>
  <c r="Q99" i="9" s="1"/>
  <c r="N99" i="9"/>
  <c r="AU103" i="9"/>
  <c r="AV103" i="9" s="1"/>
  <c r="AW103" i="9" s="1"/>
  <c r="I59" i="9"/>
  <c r="C62" i="9"/>
  <c r="M62" i="9"/>
  <c r="BB62" i="9"/>
  <c r="BF62" i="9" s="1"/>
  <c r="AK63" i="9"/>
  <c r="J64" i="9"/>
  <c r="D65" i="9"/>
  <c r="D66" i="9"/>
  <c r="C66" i="9"/>
  <c r="H66" i="9"/>
  <c r="AE66" i="9"/>
  <c r="AF66" i="9" s="1"/>
  <c r="AG66" i="9" s="1"/>
  <c r="AD66" i="9"/>
  <c r="AH66" i="9" s="1"/>
  <c r="BA66" i="9"/>
  <c r="AU67" i="9"/>
  <c r="AV67" i="9" s="1"/>
  <c r="AW67" i="9" s="1"/>
  <c r="M68" i="9"/>
  <c r="BC70" i="9"/>
  <c r="BD70" i="9" s="1"/>
  <c r="BE70" i="9" s="1"/>
  <c r="BB70" i="9"/>
  <c r="BA70" i="9"/>
  <c r="O71" i="9"/>
  <c r="P71" i="9" s="1"/>
  <c r="Q71" i="9" s="1"/>
  <c r="N71" i="9"/>
  <c r="M71" i="9"/>
  <c r="AT71" i="9"/>
  <c r="AX71" i="9" s="1"/>
  <c r="AD73" i="9"/>
  <c r="AH73" i="9" s="1"/>
  <c r="W74" i="9"/>
  <c r="X74" i="9" s="1"/>
  <c r="Y74" i="9" s="1"/>
  <c r="V74" i="9"/>
  <c r="U74" i="9"/>
  <c r="BC75" i="9"/>
  <c r="BD75" i="9" s="1"/>
  <c r="BE75" i="9" s="1"/>
  <c r="BB75" i="9"/>
  <c r="BF75" i="9" s="1"/>
  <c r="AK77" i="9"/>
  <c r="AU79" i="9"/>
  <c r="AV79" i="9" s="1"/>
  <c r="AW79" i="9" s="1"/>
  <c r="AS80" i="9"/>
  <c r="W90" i="9"/>
  <c r="X90" i="9" s="1"/>
  <c r="Y90" i="9" s="1"/>
  <c r="U90" i="9"/>
  <c r="V90" i="9"/>
  <c r="AU90" i="9"/>
  <c r="AV90" i="9" s="1"/>
  <c r="AW90" i="9" s="1"/>
  <c r="AT90" i="9"/>
  <c r="AX90" i="9" s="1"/>
  <c r="AD65" i="9"/>
  <c r="N67" i="9"/>
  <c r="AF68" i="9"/>
  <c r="AG68" i="9" s="1"/>
  <c r="AC68" i="9"/>
  <c r="AM69" i="9"/>
  <c r="AN69" i="9" s="1"/>
  <c r="AO69" i="9" s="1"/>
  <c r="AL69" i="9"/>
  <c r="BA69" i="9"/>
  <c r="P70" i="9"/>
  <c r="Q70" i="9" s="1"/>
  <c r="M70" i="9"/>
  <c r="O79" i="9"/>
  <c r="P79" i="9" s="1"/>
  <c r="Q79" i="9" s="1"/>
  <c r="N79" i="9"/>
  <c r="M79" i="9"/>
  <c r="E82" i="9"/>
  <c r="D82" i="9"/>
  <c r="C82" i="9"/>
  <c r="H82" i="9"/>
  <c r="G82" i="9"/>
  <c r="BC83" i="9"/>
  <c r="BD83" i="9" s="1"/>
  <c r="BE83" i="9" s="1"/>
  <c r="BB83" i="9"/>
  <c r="BF83" i="9" s="1"/>
  <c r="H109" i="9"/>
  <c r="J109" i="9"/>
  <c r="I109" i="9"/>
  <c r="G109" i="9"/>
  <c r="F109" i="9"/>
  <c r="D109" i="9"/>
  <c r="C109" i="9"/>
  <c r="E109" i="9"/>
  <c r="F118" i="9"/>
  <c r="E118" i="9"/>
  <c r="D118" i="9"/>
  <c r="C118" i="9"/>
  <c r="I118" i="9"/>
  <c r="H118" i="9"/>
  <c r="J118" i="9"/>
  <c r="G118" i="9"/>
  <c r="J81" i="9"/>
  <c r="BC88" i="9"/>
  <c r="BD88" i="9" s="1"/>
  <c r="BE88" i="9" s="1"/>
  <c r="AD90" i="9"/>
  <c r="BC91" i="9"/>
  <c r="BD91" i="9" s="1"/>
  <c r="BE91" i="9" s="1"/>
  <c r="BB91" i="9"/>
  <c r="AU93" i="9"/>
  <c r="AV93" i="9" s="1"/>
  <c r="AW93" i="9" s="1"/>
  <c r="I94" i="9"/>
  <c r="H94" i="9"/>
  <c r="G94" i="9"/>
  <c r="C94" i="9"/>
  <c r="BC96" i="9"/>
  <c r="BD96" i="9" s="1"/>
  <c r="BE96" i="9" s="1"/>
  <c r="BB96" i="9"/>
  <c r="O97" i="9"/>
  <c r="P97" i="9" s="1"/>
  <c r="Q97" i="9" s="1"/>
  <c r="N97" i="9"/>
  <c r="BD98" i="9"/>
  <c r="BE98" i="9" s="1"/>
  <c r="BA98" i="9"/>
  <c r="O100" i="9"/>
  <c r="P100" i="9" s="1"/>
  <c r="Q100" i="9" s="1"/>
  <c r="N100" i="9"/>
  <c r="M100" i="9"/>
  <c r="AN100" i="9"/>
  <c r="AO100" i="9" s="1"/>
  <c r="AK100" i="9"/>
  <c r="V102" i="9"/>
  <c r="U102" i="9"/>
  <c r="N107" i="9"/>
  <c r="M107" i="9"/>
  <c r="O111" i="9"/>
  <c r="P111" i="9" s="1"/>
  <c r="Q111" i="9" s="1"/>
  <c r="N111" i="9"/>
  <c r="M111" i="9"/>
  <c r="BC133" i="9"/>
  <c r="BD133" i="9" s="1"/>
  <c r="BE133" i="9" s="1"/>
  <c r="BB133" i="9"/>
  <c r="BA133" i="9"/>
  <c r="J68" i="9"/>
  <c r="AU68" i="9"/>
  <c r="AV68" i="9" s="1"/>
  <c r="AW68" i="9" s="1"/>
  <c r="P69" i="9"/>
  <c r="Q69" i="9" s="1"/>
  <c r="AE70" i="9"/>
  <c r="AF70" i="9" s="1"/>
  <c r="AG70" i="9" s="1"/>
  <c r="BC71" i="9"/>
  <c r="BD71" i="9" s="1"/>
  <c r="BE71" i="9" s="1"/>
  <c r="F72" i="9"/>
  <c r="O72" i="9"/>
  <c r="P72" i="9" s="1"/>
  <c r="Q72" i="9" s="1"/>
  <c r="AM73" i="9"/>
  <c r="AN73" i="9" s="1"/>
  <c r="AO73" i="9" s="1"/>
  <c r="AS74" i="9"/>
  <c r="AX74" i="9" s="1"/>
  <c r="E75" i="9"/>
  <c r="W75" i="9"/>
  <c r="X75" i="9" s="1"/>
  <c r="Y75" i="9" s="1"/>
  <c r="AF75" i="9"/>
  <c r="AG75" i="9" s="1"/>
  <c r="J76" i="9"/>
  <c r="AC76" i="9"/>
  <c r="AH76" i="9" s="1"/>
  <c r="AU76" i="9"/>
  <c r="AV76" i="9" s="1"/>
  <c r="AW76" i="9" s="1"/>
  <c r="BA77" i="9"/>
  <c r="M78" i="9"/>
  <c r="AE78" i="9"/>
  <c r="AF78" i="9" s="1"/>
  <c r="AG78" i="9" s="1"/>
  <c r="AK79" i="9"/>
  <c r="AP79" i="9" s="1"/>
  <c r="BC79" i="9"/>
  <c r="BD79" i="9" s="1"/>
  <c r="BE79" i="9" s="1"/>
  <c r="F80" i="9"/>
  <c r="O80" i="9"/>
  <c r="P80" i="9" s="1"/>
  <c r="Q80" i="9" s="1"/>
  <c r="C81" i="9"/>
  <c r="U81" i="9"/>
  <c r="AM81" i="9"/>
  <c r="AN81" i="9" s="1"/>
  <c r="AO81" i="9" s="1"/>
  <c r="AV81" i="9"/>
  <c r="AW81" i="9" s="1"/>
  <c r="AS82" i="9"/>
  <c r="E83" i="9"/>
  <c r="W83" i="9"/>
  <c r="X83" i="9" s="1"/>
  <c r="Y83" i="9" s="1"/>
  <c r="C84" i="9"/>
  <c r="M84" i="9"/>
  <c r="R84" i="9" s="1"/>
  <c r="W84" i="9"/>
  <c r="X84" i="9" s="1"/>
  <c r="Y84" i="9" s="1"/>
  <c r="BB84" i="9"/>
  <c r="BF84" i="9" s="1"/>
  <c r="AK85" i="9"/>
  <c r="U86" i="9"/>
  <c r="C87" i="9"/>
  <c r="M87" i="9"/>
  <c r="AS87" i="9"/>
  <c r="AX87" i="9" s="1"/>
  <c r="BA88" i="9"/>
  <c r="AC90" i="9"/>
  <c r="BA91" i="9"/>
  <c r="AS93" i="9"/>
  <c r="AX93" i="9" s="1"/>
  <c r="D94" i="9"/>
  <c r="U94" i="9"/>
  <c r="BA96" i="9"/>
  <c r="M97" i="9"/>
  <c r="AM98" i="9"/>
  <c r="AN98" i="9" s="1"/>
  <c r="AO98" i="9" s="1"/>
  <c r="AL98" i="9"/>
  <c r="AP98" i="9" s="1"/>
  <c r="BB98" i="9"/>
  <c r="AL100" i="9"/>
  <c r="AM101" i="9"/>
  <c r="AN101" i="9" s="1"/>
  <c r="AO101" i="9" s="1"/>
  <c r="AL101" i="9"/>
  <c r="AK101" i="9"/>
  <c r="I102" i="9"/>
  <c r="H102" i="9"/>
  <c r="G102" i="9"/>
  <c r="F102" i="9"/>
  <c r="D102" i="9"/>
  <c r="C102" i="9"/>
  <c r="W102" i="9"/>
  <c r="X102" i="9" s="1"/>
  <c r="Y102" i="9" s="1"/>
  <c r="W103" i="9"/>
  <c r="X103" i="9" s="1"/>
  <c r="Y103" i="9" s="1"/>
  <c r="V103" i="9"/>
  <c r="U103" i="9"/>
  <c r="AU104" i="9"/>
  <c r="AV104" i="9" s="1"/>
  <c r="AW104" i="9" s="1"/>
  <c r="AT104" i="9"/>
  <c r="AS104" i="9"/>
  <c r="O107" i="9"/>
  <c r="P107" i="9" s="1"/>
  <c r="Q107" i="9" s="1"/>
  <c r="AD108" i="9"/>
  <c r="AE108" i="9"/>
  <c r="AF108" i="9" s="1"/>
  <c r="AG108" i="9" s="1"/>
  <c r="AC108" i="9"/>
  <c r="BC111" i="9"/>
  <c r="BD111" i="9" s="1"/>
  <c r="BE111" i="9" s="1"/>
  <c r="BB111" i="9"/>
  <c r="BA111" i="9"/>
  <c r="I72" i="9"/>
  <c r="H75" i="9"/>
  <c r="BD77" i="9"/>
  <c r="BE77" i="9" s="1"/>
  <c r="AN79" i="9"/>
  <c r="AO79" i="9" s="1"/>
  <c r="I80" i="9"/>
  <c r="F81" i="9"/>
  <c r="X81" i="9"/>
  <c r="Y81" i="9" s="1"/>
  <c r="AV82" i="9"/>
  <c r="AW82" i="9" s="1"/>
  <c r="H83" i="9"/>
  <c r="F84" i="9"/>
  <c r="I85" i="9"/>
  <c r="X86" i="9"/>
  <c r="Y86" i="9" s="1"/>
  <c r="G87" i="9"/>
  <c r="O89" i="9"/>
  <c r="P89" i="9" s="1"/>
  <c r="Q89" i="9" s="1"/>
  <c r="W89" i="9"/>
  <c r="X89" i="9" s="1"/>
  <c r="Y89" i="9" s="1"/>
  <c r="AU91" i="9"/>
  <c r="AV91" i="9" s="1"/>
  <c r="AW91" i="9" s="1"/>
  <c r="AT91" i="9"/>
  <c r="AS91" i="9"/>
  <c r="G92" i="9"/>
  <c r="F92" i="9"/>
  <c r="E92" i="9"/>
  <c r="J94" i="9"/>
  <c r="X94" i="9"/>
  <c r="Y94" i="9" s="1"/>
  <c r="AE95" i="9"/>
  <c r="AF95" i="9" s="1"/>
  <c r="AG95" i="9" s="1"/>
  <c r="AD95" i="9"/>
  <c r="AH95" i="9" s="1"/>
  <c r="G100" i="9"/>
  <c r="F100" i="9"/>
  <c r="E100" i="9"/>
  <c r="D100" i="9"/>
  <c r="I100" i="9"/>
  <c r="F103" i="9"/>
  <c r="E103" i="9"/>
  <c r="D103" i="9"/>
  <c r="C103" i="9"/>
  <c r="I103" i="9"/>
  <c r="H103" i="9"/>
  <c r="O115" i="9"/>
  <c r="P115" i="9" s="1"/>
  <c r="Q115" i="9" s="1"/>
  <c r="N115" i="9"/>
  <c r="M115" i="9"/>
  <c r="BC127" i="9"/>
  <c r="BD127" i="9" s="1"/>
  <c r="BE127" i="9" s="1"/>
  <c r="BB127" i="9"/>
  <c r="BA127" i="9"/>
  <c r="J72" i="9"/>
  <c r="J80" i="9"/>
  <c r="G81" i="9"/>
  <c r="H84" i="9"/>
  <c r="H87" i="9"/>
  <c r="C88" i="9"/>
  <c r="I88" i="9"/>
  <c r="H89" i="9"/>
  <c r="F89" i="9"/>
  <c r="AM90" i="9"/>
  <c r="AN90" i="9" s="1"/>
  <c r="AO90" i="9" s="1"/>
  <c r="AM93" i="9"/>
  <c r="AN93" i="9" s="1"/>
  <c r="AO93" i="9" s="1"/>
  <c r="AL93" i="9"/>
  <c r="N109" i="9"/>
  <c r="M109" i="9"/>
  <c r="I84" i="9"/>
  <c r="I87" i="9"/>
  <c r="D88" i="9"/>
  <c r="AM88" i="9"/>
  <c r="AN88" i="9" s="1"/>
  <c r="AO88" i="9" s="1"/>
  <c r="AK88" i="9"/>
  <c r="AP88" i="9" s="1"/>
  <c r="C89" i="9"/>
  <c r="E90" i="9"/>
  <c r="C90" i="9"/>
  <c r="AK90" i="9"/>
  <c r="M91" i="9"/>
  <c r="W92" i="9"/>
  <c r="X92" i="9" s="1"/>
  <c r="Y92" i="9" s="1"/>
  <c r="AK93" i="9"/>
  <c r="AU96" i="9"/>
  <c r="AV96" i="9" s="1"/>
  <c r="AW96" i="9" s="1"/>
  <c r="AT96" i="9"/>
  <c r="AS96" i="9"/>
  <c r="AC97" i="9"/>
  <c r="AH97" i="9" s="1"/>
  <c r="AE106" i="9"/>
  <c r="AF106" i="9" s="1"/>
  <c r="AG106" i="9" s="1"/>
  <c r="AD106" i="9"/>
  <c r="AC106" i="9"/>
  <c r="BB106" i="9"/>
  <c r="BA106" i="9"/>
  <c r="O109" i="9"/>
  <c r="P109" i="9" s="1"/>
  <c r="Q109" i="9" s="1"/>
  <c r="BB109" i="9"/>
  <c r="BC109" i="9"/>
  <c r="BD109" i="9" s="1"/>
  <c r="BE109" i="9" s="1"/>
  <c r="BA109" i="9"/>
  <c r="J97" i="9"/>
  <c r="G98" i="9"/>
  <c r="E104" i="9"/>
  <c r="W104" i="9"/>
  <c r="X104" i="9" s="1"/>
  <c r="Y104" i="9" s="1"/>
  <c r="J105" i="9"/>
  <c r="AU105" i="9"/>
  <c r="AV105" i="9" s="1"/>
  <c r="AW105" i="9" s="1"/>
  <c r="G106" i="9"/>
  <c r="AE107" i="9"/>
  <c r="AF107" i="9" s="1"/>
  <c r="AG107" i="9" s="1"/>
  <c r="I108" i="9"/>
  <c r="AN108" i="9"/>
  <c r="AO108" i="9" s="1"/>
  <c r="BE110" i="9"/>
  <c r="AW111" i="9"/>
  <c r="V113" i="9"/>
  <c r="U113" i="9"/>
  <c r="AT114" i="9"/>
  <c r="AS114" i="9"/>
  <c r="BC123" i="9"/>
  <c r="BD123" i="9" s="1"/>
  <c r="BE123" i="9" s="1"/>
  <c r="BB123" i="9"/>
  <c r="BA123" i="9"/>
  <c r="BC138" i="9"/>
  <c r="BD138" i="9" s="1"/>
  <c r="BE138" i="9" s="1"/>
  <c r="J108" i="9"/>
  <c r="I114" i="9"/>
  <c r="H114" i="9"/>
  <c r="AC115" i="9"/>
  <c r="AH115" i="9" s="1"/>
  <c r="AU115" i="9"/>
  <c r="AV115" i="9" s="1"/>
  <c r="AW115" i="9" s="1"/>
  <c r="AT115" i="9"/>
  <c r="AX115" i="9" s="1"/>
  <c r="AM116" i="9"/>
  <c r="AN116" i="9" s="1"/>
  <c r="AO116" i="9" s="1"/>
  <c r="AL116" i="9"/>
  <c r="AP116" i="9" s="1"/>
  <c r="AD120" i="9"/>
  <c r="AC120" i="9"/>
  <c r="C133" i="9"/>
  <c r="I133" i="9"/>
  <c r="H133" i="9"/>
  <c r="G133" i="9"/>
  <c r="F133" i="9"/>
  <c r="E133" i="9"/>
  <c r="D133" i="9"/>
  <c r="J133" i="9"/>
  <c r="J98" i="9"/>
  <c r="AT101" i="9"/>
  <c r="AD103" i="9"/>
  <c r="BB104" i="9"/>
  <c r="N105" i="9"/>
  <c r="R105" i="9" s="1"/>
  <c r="J106" i="9"/>
  <c r="AL106" i="9"/>
  <c r="D108" i="9"/>
  <c r="W108" i="9"/>
  <c r="X108" i="9" s="1"/>
  <c r="Y108" i="9" s="1"/>
  <c r="BB108" i="9"/>
  <c r="AU109" i="9"/>
  <c r="AV109" i="9" s="1"/>
  <c r="AW109" i="9" s="1"/>
  <c r="W110" i="9"/>
  <c r="X110" i="9" s="1"/>
  <c r="Y110" i="9" s="1"/>
  <c r="AD110" i="9"/>
  <c r="AH110" i="9" s="1"/>
  <c r="D113" i="9"/>
  <c r="C113" i="9"/>
  <c r="D114" i="9"/>
  <c r="AE115" i="9"/>
  <c r="AF115" i="9" s="1"/>
  <c r="AG115" i="9" s="1"/>
  <c r="V117" i="9"/>
  <c r="U117" i="9"/>
  <c r="W123" i="9"/>
  <c r="X123" i="9" s="1"/>
  <c r="Y123" i="9" s="1"/>
  <c r="V123" i="9"/>
  <c r="U123" i="9"/>
  <c r="W125" i="9"/>
  <c r="X125" i="9" s="1"/>
  <c r="Y125" i="9" s="1"/>
  <c r="V125" i="9"/>
  <c r="U125" i="9"/>
  <c r="N127" i="9"/>
  <c r="M127" i="9"/>
  <c r="J93" i="9"/>
  <c r="BD93" i="9"/>
  <c r="BE93" i="9" s="1"/>
  <c r="M95" i="9"/>
  <c r="I96" i="9"/>
  <c r="AK96" i="9"/>
  <c r="F97" i="9"/>
  <c r="C98" i="9"/>
  <c r="U98" i="9"/>
  <c r="AS99" i="9"/>
  <c r="J101" i="9"/>
  <c r="AC101" i="9"/>
  <c r="AU101" i="9"/>
  <c r="AV101" i="9" s="1"/>
  <c r="AW101" i="9" s="1"/>
  <c r="BA102" i="9"/>
  <c r="M103" i="9"/>
  <c r="AE103" i="9"/>
  <c r="AF103" i="9" s="1"/>
  <c r="AG103" i="9" s="1"/>
  <c r="I104" i="9"/>
  <c r="AK104" i="9"/>
  <c r="BC104" i="9"/>
  <c r="BD104" i="9" s="1"/>
  <c r="BE104" i="9" s="1"/>
  <c r="F105" i="9"/>
  <c r="O105" i="9"/>
  <c r="P105" i="9" s="1"/>
  <c r="Q105" i="9" s="1"/>
  <c r="X105" i="9"/>
  <c r="Y105" i="9" s="1"/>
  <c r="C106" i="9"/>
  <c r="U106" i="9"/>
  <c r="AM106" i="9"/>
  <c r="AN106" i="9" s="1"/>
  <c r="AO106" i="9" s="1"/>
  <c r="AS107" i="9"/>
  <c r="E108" i="9"/>
  <c r="AS108" i="9"/>
  <c r="BC108" i="9"/>
  <c r="BD108" i="9" s="1"/>
  <c r="BE108" i="9" s="1"/>
  <c r="AC109" i="9"/>
  <c r="J110" i="9"/>
  <c r="U110" i="9"/>
  <c r="AE110" i="9"/>
  <c r="AF110" i="9" s="1"/>
  <c r="AG110" i="9" s="1"/>
  <c r="BA110" i="9"/>
  <c r="F112" i="9"/>
  <c r="AC112" i="9"/>
  <c r="E113" i="9"/>
  <c r="E114" i="9"/>
  <c r="BC114" i="9"/>
  <c r="BD114" i="9" s="1"/>
  <c r="BE114" i="9" s="1"/>
  <c r="BB114" i="9"/>
  <c r="W117" i="9"/>
  <c r="X117" i="9" s="1"/>
  <c r="Y117" i="9" s="1"/>
  <c r="W118" i="9"/>
  <c r="X118" i="9" s="1"/>
  <c r="Y118" i="9" s="1"/>
  <c r="V118" i="9"/>
  <c r="U118" i="9"/>
  <c r="AC124" i="9"/>
  <c r="AE124" i="9"/>
  <c r="AF124" i="9" s="1"/>
  <c r="AG124" i="9" s="1"/>
  <c r="AD124" i="9"/>
  <c r="AD125" i="9"/>
  <c r="AC125" i="9"/>
  <c r="O127" i="9"/>
  <c r="P127" i="9" s="1"/>
  <c r="Q127" i="9" s="1"/>
  <c r="N95" i="9"/>
  <c r="J96" i="9"/>
  <c r="AL96" i="9"/>
  <c r="G97" i="9"/>
  <c r="D98" i="9"/>
  <c r="V98" i="9"/>
  <c r="AT99" i="9"/>
  <c r="AD101" i="9"/>
  <c r="BB102" i="9"/>
  <c r="N103" i="9"/>
  <c r="J104" i="9"/>
  <c r="AL104" i="9"/>
  <c r="G105" i="9"/>
  <c r="D106" i="9"/>
  <c r="V106" i="9"/>
  <c r="AT107" i="9"/>
  <c r="F108" i="9"/>
  <c r="AT108" i="9"/>
  <c r="AD109" i="9"/>
  <c r="V110" i="9"/>
  <c r="BB110" i="9"/>
  <c r="AS111" i="9"/>
  <c r="H112" i="9"/>
  <c r="AD112" i="9"/>
  <c r="F113" i="9"/>
  <c r="AE113" i="9"/>
  <c r="AF113" i="9" s="1"/>
  <c r="AG113" i="9" s="1"/>
  <c r="AD113" i="9"/>
  <c r="BA113" i="9"/>
  <c r="F114" i="9"/>
  <c r="BA114" i="9"/>
  <c r="AL115" i="9"/>
  <c r="I117" i="9"/>
  <c r="H117" i="9"/>
  <c r="G117" i="9"/>
  <c r="F117" i="9"/>
  <c r="D117" i="9"/>
  <c r="C117" i="9"/>
  <c r="AT118" i="9"/>
  <c r="AS118" i="9"/>
  <c r="AU119" i="9"/>
  <c r="AV119" i="9" s="1"/>
  <c r="AW119" i="9" s="1"/>
  <c r="AT119" i="9"/>
  <c r="AS119" i="9"/>
  <c r="AE121" i="9"/>
  <c r="AF121" i="9" s="1"/>
  <c r="AG121" i="9" s="1"/>
  <c r="AD121" i="9"/>
  <c r="AC121" i="9"/>
  <c r="AE125" i="9"/>
  <c r="AF125" i="9" s="1"/>
  <c r="AG125" i="9" s="1"/>
  <c r="AM139" i="9"/>
  <c r="AN139" i="9" s="1"/>
  <c r="AO139" i="9" s="1"/>
  <c r="AK139" i="9"/>
  <c r="AL139" i="9"/>
  <c r="AK108" i="9"/>
  <c r="AU108" i="9"/>
  <c r="AV108" i="9" s="1"/>
  <c r="AW108" i="9" s="1"/>
  <c r="U109" i="9"/>
  <c r="C110" i="9"/>
  <c r="M110" i="9"/>
  <c r="R110" i="9" s="1"/>
  <c r="AS110" i="9"/>
  <c r="AX110" i="9" s="1"/>
  <c r="AT111" i="9"/>
  <c r="I112" i="9"/>
  <c r="AE112" i="9"/>
  <c r="AF112" i="9" s="1"/>
  <c r="AG112" i="9" s="1"/>
  <c r="G113" i="9"/>
  <c r="AC113" i="9"/>
  <c r="BB113" i="9"/>
  <c r="G114" i="9"/>
  <c r="U114" i="9"/>
  <c r="AK115" i="9"/>
  <c r="AD116" i="9"/>
  <c r="AC116" i="9"/>
  <c r="E117" i="9"/>
  <c r="AU118" i="9"/>
  <c r="AV118" i="9" s="1"/>
  <c r="AW118" i="9" s="1"/>
  <c r="BB121" i="9"/>
  <c r="BA121" i="9"/>
  <c r="AE122" i="9"/>
  <c r="AF122" i="9" s="1"/>
  <c r="AG122" i="9" s="1"/>
  <c r="AD122" i="9"/>
  <c r="AC122" i="9"/>
  <c r="W132" i="9"/>
  <c r="X132" i="9" s="1"/>
  <c r="Y132" i="9" s="1"/>
  <c r="V132" i="9"/>
  <c r="U132" i="9"/>
  <c r="AD117" i="9"/>
  <c r="BB118" i="9"/>
  <c r="N119" i="9"/>
  <c r="J120" i="9"/>
  <c r="AL120" i="9"/>
  <c r="G121" i="9"/>
  <c r="D122" i="9"/>
  <c r="AC135" i="9"/>
  <c r="AE135" i="9"/>
  <c r="AF135" i="9" s="1"/>
  <c r="AG135" i="9" s="1"/>
  <c r="AE148" i="9"/>
  <c r="AF148" i="9" s="1"/>
  <c r="AG148" i="9" s="1"/>
  <c r="AD148" i="9"/>
  <c r="AC148" i="9"/>
  <c r="W160" i="9"/>
  <c r="X160" i="9" s="1"/>
  <c r="Y160" i="9" s="1"/>
  <c r="U160" i="9"/>
  <c r="V160" i="9"/>
  <c r="J115" i="9"/>
  <c r="BA116" i="9"/>
  <c r="M117" i="9"/>
  <c r="R117" i="9" s="1"/>
  <c r="AE117" i="9"/>
  <c r="AF117" i="9" s="1"/>
  <c r="AG117" i="9" s="1"/>
  <c r="AK118" i="9"/>
  <c r="BC118" i="9"/>
  <c r="BD118" i="9" s="1"/>
  <c r="BE118" i="9" s="1"/>
  <c r="O119" i="9"/>
  <c r="P119" i="9" s="1"/>
  <c r="Q119" i="9" s="1"/>
  <c r="C120" i="9"/>
  <c r="U120" i="9"/>
  <c r="AM120" i="9"/>
  <c r="AN120" i="9" s="1"/>
  <c r="AO120" i="9" s="1"/>
  <c r="H121" i="9"/>
  <c r="AS121" i="9"/>
  <c r="E122" i="9"/>
  <c r="O122" i="9"/>
  <c r="P122" i="9" s="1"/>
  <c r="Q122" i="9" s="1"/>
  <c r="AT122" i="9"/>
  <c r="AX122" i="9" s="1"/>
  <c r="AC123" i="9"/>
  <c r="BB124" i="9"/>
  <c r="F125" i="9"/>
  <c r="BB125" i="9"/>
  <c r="BF125" i="9" s="1"/>
  <c r="AE126" i="9"/>
  <c r="AF126" i="9" s="1"/>
  <c r="AG126" i="9" s="1"/>
  <c r="AD126" i="9"/>
  <c r="AC126" i="9"/>
  <c r="AU126" i="9"/>
  <c r="AV126" i="9" s="1"/>
  <c r="AW126" i="9" s="1"/>
  <c r="I127" i="9"/>
  <c r="H127" i="9"/>
  <c r="G127" i="9"/>
  <c r="AU128" i="9"/>
  <c r="AV128" i="9" s="1"/>
  <c r="AW128" i="9" s="1"/>
  <c r="O130" i="9"/>
  <c r="P130" i="9" s="1"/>
  <c r="Q130" i="9" s="1"/>
  <c r="M130" i="9"/>
  <c r="R130" i="9" s="1"/>
  <c r="AK131" i="9"/>
  <c r="AM131" i="9"/>
  <c r="AN131" i="9" s="1"/>
  <c r="AO131" i="9" s="1"/>
  <c r="AL131" i="9"/>
  <c r="AD135" i="9"/>
  <c r="M138" i="9"/>
  <c r="O138" i="9"/>
  <c r="P138" i="9" s="1"/>
  <c r="Q138" i="9" s="1"/>
  <c r="N138" i="9"/>
  <c r="AD160" i="9"/>
  <c r="AE160" i="9"/>
  <c r="AF160" i="9" s="1"/>
  <c r="AG160" i="9" s="1"/>
  <c r="AC160" i="9"/>
  <c r="J121" i="9"/>
  <c r="AU124" i="9"/>
  <c r="AV124" i="9" s="1"/>
  <c r="AW124" i="9" s="1"/>
  <c r="O128" i="9"/>
  <c r="N128" i="9"/>
  <c r="M128" i="9"/>
  <c r="AE128" i="9"/>
  <c r="AF128" i="9" s="1"/>
  <c r="AG128" i="9" s="1"/>
  <c r="AC128" i="9"/>
  <c r="AM129" i="9"/>
  <c r="AN129" i="9" s="1"/>
  <c r="AO129" i="9" s="1"/>
  <c r="AL129" i="9"/>
  <c r="AK129" i="9"/>
  <c r="BC129" i="9"/>
  <c r="BD129" i="9" s="1"/>
  <c r="BE129" i="9" s="1"/>
  <c r="BA129" i="9"/>
  <c r="V130" i="9"/>
  <c r="U133" i="9"/>
  <c r="W133" i="9"/>
  <c r="X133" i="9" s="1"/>
  <c r="Y133" i="9" s="1"/>
  <c r="D137" i="9"/>
  <c r="C137" i="9"/>
  <c r="G137" i="9"/>
  <c r="J137" i="9"/>
  <c r="I137" i="9"/>
  <c r="H137" i="9"/>
  <c r="F137" i="9"/>
  <c r="AL153" i="9"/>
  <c r="AM153" i="9"/>
  <c r="AN153" i="9" s="1"/>
  <c r="AO153" i="9" s="1"/>
  <c r="AK153" i="9"/>
  <c r="E115" i="9"/>
  <c r="W115" i="9"/>
  <c r="X115" i="9" s="1"/>
  <c r="Y115" i="9" s="1"/>
  <c r="J116" i="9"/>
  <c r="AU116" i="9"/>
  <c r="AV116" i="9" s="1"/>
  <c r="AW116" i="9" s="1"/>
  <c r="BA117" i="9"/>
  <c r="M118" i="9"/>
  <c r="AE118" i="9"/>
  <c r="AF118" i="9" s="1"/>
  <c r="AG118" i="9" s="1"/>
  <c r="AK119" i="9"/>
  <c r="BC119" i="9"/>
  <c r="BD119" i="9" s="1"/>
  <c r="BE119" i="9" s="1"/>
  <c r="F120" i="9"/>
  <c r="O120" i="9"/>
  <c r="P120" i="9" s="1"/>
  <c r="Q120" i="9" s="1"/>
  <c r="C121" i="9"/>
  <c r="U121" i="9"/>
  <c r="AM121" i="9"/>
  <c r="AN121" i="9" s="1"/>
  <c r="AO121" i="9" s="1"/>
  <c r="AV121" i="9"/>
  <c r="AW121" i="9" s="1"/>
  <c r="I122" i="9"/>
  <c r="O124" i="9"/>
  <c r="P124" i="9" s="1"/>
  <c r="Q124" i="9" s="1"/>
  <c r="AS124" i="9"/>
  <c r="E127" i="9"/>
  <c r="U127" i="9"/>
  <c r="P128" i="9"/>
  <c r="Q128" i="9" s="1"/>
  <c r="AD128" i="9"/>
  <c r="BB129" i="9"/>
  <c r="U130" i="9"/>
  <c r="V133" i="9"/>
  <c r="E137" i="9"/>
  <c r="AU153" i="9"/>
  <c r="AV153" i="9" s="1"/>
  <c r="AW153" i="9" s="1"/>
  <c r="AT153" i="9"/>
  <c r="AS153" i="9"/>
  <c r="BB117" i="9"/>
  <c r="N118" i="9"/>
  <c r="AL119" i="9"/>
  <c r="D121" i="9"/>
  <c r="V121" i="9"/>
  <c r="J122" i="9"/>
  <c r="U122" i="9"/>
  <c r="C123" i="9"/>
  <c r="M123" i="9"/>
  <c r="R123" i="9" s="1"/>
  <c r="AS123" i="9"/>
  <c r="AT124" i="9"/>
  <c r="P125" i="9"/>
  <c r="Q125" i="9" s="1"/>
  <c r="N125" i="9"/>
  <c r="AK125" i="9"/>
  <c r="AM126" i="9"/>
  <c r="AN126" i="9" s="1"/>
  <c r="AO126" i="9" s="1"/>
  <c r="AL126" i="9"/>
  <c r="AP126" i="9" s="1"/>
  <c r="F127" i="9"/>
  <c r="V127" i="9"/>
  <c r="I130" i="9"/>
  <c r="H130" i="9"/>
  <c r="G130" i="9"/>
  <c r="F130" i="9"/>
  <c r="D130" i="9"/>
  <c r="W130" i="9"/>
  <c r="X130" i="9" s="1"/>
  <c r="Y130" i="9" s="1"/>
  <c r="G125" i="9"/>
  <c r="E125" i="9"/>
  <c r="J127" i="9"/>
  <c r="W127" i="9"/>
  <c r="X127" i="9" s="1"/>
  <c r="Y127" i="9" s="1"/>
  <c r="AL128" i="9"/>
  <c r="AP128" i="9" s="1"/>
  <c r="AS134" i="9"/>
  <c r="AX134" i="9" s="1"/>
  <c r="AU134" i="9"/>
  <c r="AV134" i="9" s="1"/>
  <c r="AW134" i="9" s="1"/>
  <c r="W152" i="9"/>
  <c r="X152" i="9" s="1"/>
  <c r="Y152" i="9" s="1"/>
  <c r="V152" i="9"/>
  <c r="U152" i="9"/>
  <c r="J128" i="9"/>
  <c r="AE130" i="9"/>
  <c r="AF130" i="9" s="1"/>
  <c r="AG130" i="9" s="1"/>
  <c r="I131" i="9"/>
  <c r="J132" i="9"/>
  <c r="AE132" i="9"/>
  <c r="AF132" i="9" s="1"/>
  <c r="AG132" i="9" s="1"/>
  <c r="AU135" i="9"/>
  <c r="AV135" i="9" s="1"/>
  <c r="AW135" i="9" s="1"/>
  <c r="BC135" i="9"/>
  <c r="BD135" i="9" s="1"/>
  <c r="BE135" i="9" s="1"/>
  <c r="AC136" i="9"/>
  <c r="AH136" i="9" s="1"/>
  <c r="AN136" i="9"/>
  <c r="AO136" i="9" s="1"/>
  <c r="W143" i="9"/>
  <c r="X143" i="9" s="1"/>
  <c r="Y143" i="9" s="1"/>
  <c r="U143" i="9"/>
  <c r="BA154" i="9"/>
  <c r="BB154" i="9"/>
  <c r="BC154" i="9"/>
  <c r="BD154" i="9" s="1"/>
  <c r="BE154" i="9" s="1"/>
  <c r="J131" i="9"/>
  <c r="BA136" i="9"/>
  <c r="V137" i="9"/>
  <c r="U137" i="9"/>
  <c r="AM137" i="9"/>
  <c r="AN137" i="9" s="1"/>
  <c r="AO137" i="9" s="1"/>
  <c r="I138" i="9"/>
  <c r="H138" i="9"/>
  <c r="D138" i="9"/>
  <c r="AT139" i="9"/>
  <c r="AM140" i="9"/>
  <c r="AN140" i="9" s="1"/>
  <c r="AO140" i="9" s="1"/>
  <c r="AK140" i="9"/>
  <c r="AE142" i="9"/>
  <c r="AF142" i="9" s="1"/>
  <c r="AG142" i="9" s="1"/>
  <c r="AD142" i="9"/>
  <c r="AC142" i="9"/>
  <c r="V143" i="9"/>
  <c r="BC145" i="9"/>
  <c r="BD145" i="9" s="1"/>
  <c r="BE145" i="9" s="1"/>
  <c r="BB145" i="9"/>
  <c r="BA145" i="9"/>
  <c r="AM147" i="9"/>
  <c r="AN147" i="9" s="1"/>
  <c r="AO147" i="9" s="1"/>
  <c r="AL147" i="9"/>
  <c r="AK147" i="9"/>
  <c r="H148" i="9"/>
  <c r="G148" i="9"/>
  <c r="F148" i="9"/>
  <c r="D148" i="9"/>
  <c r="J148" i="9"/>
  <c r="E148" i="9"/>
  <c r="E149" i="9"/>
  <c r="D149" i="9"/>
  <c r="C149" i="9"/>
  <c r="I149" i="9"/>
  <c r="J149" i="9"/>
  <c r="G149" i="9"/>
  <c r="AM164" i="9"/>
  <c r="AN164" i="9" s="1"/>
  <c r="AO164" i="9" s="1"/>
  <c r="AL164" i="9"/>
  <c r="AK164" i="9"/>
  <c r="J126" i="9"/>
  <c r="D128" i="9"/>
  <c r="V128" i="9"/>
  <c r="I129" i="9"/>
  <c r="AT129" i="9"/>
  <c r="AX129" i="9" s="1"/>
  <c r="C131" i="9"/>
  <c r="U131" i="9"/>
  <c r="AD131" i="9"/>
  <c r="C132" i="9"/>
  <c r="M132" i="9"/>
  <c r="AS132" i="9"/>
  <c r="AT133" i="9"/>
  <c r="AX133" i="9" s="1"/>
  <c r="AD134" i="9"/>
  <c r="AH134" i="9" s="1"/>
  <c r="AT135" i="9"/>
  <c r="AX135" i="9" s="1"/>
  <c r="AE136" i="9"/>
  <c r="AF136" i="9" s="1"/>
  <c r="AG136" i="9" s="1"/>
  <c r="BB136" i="9"/>
  <c r="W137" i="9"/>
  <c r="X137" i="9" s="1"/>
  <c r="Y137" i="9" s="1"/>
  <c r="AK137" i="9"/>
  <c r="C138" i="9"/>
  <c r="AS139" i="9"/>
  <c r="AL140" i="9"/>
  <c r="AM141" i="9"/>
  <c r="AN141" i="9" s="1"/>
  <c r="AO141" i="9" s="1"/>
  <c r="AL141" i="9"/>
  <c r="AP141" i="9" s="1"/>
  <c r="E143" i="9"/>
  <c r="C143" i="9"/>
  <c r="H143" i="9"/>
  <c r="G143" i="9"/>
  <c r="F143" i="9"/>
  <c r="D143" i="9"/>
  <c r="H145" i="9"/>
  <c r="G145" i="9"/>
  <c r="E145" i="9"/>
  <c r="J145" i="9"/>
  <c r="I145" i="9"/>
  <c r="D145" i="9"/>
  <c r="C148" i="9"/>
  <c r="F149" i="9"/>
  <c r="W149" i="9"/>
  <c r="X149" i="9" s="1"/>
  <c r="Y149" i="9" s="1"/>
  <c r="V149" i="9"/>
  <c r="U149" i="9"/>
  <c r="AT149" i="9"/>
  <c r="AX149" i="9" s="1"/>
  <c r="AU149" i="9"/>
  <c r="AV149" i="9" s="1"/>
  <c r="AW149" i="9" s="1"/>
  <c r="AD150" i="9"/>
  <c r="AE150" i="9"/>
  <c r="AF150" i="9" s="1"/>
  <c r="AG150" i="9" s="1"/>
  <c r="AC150" i="9"/>
  <c r="H152" i="9"/>
  <c r="E152" i="9"/>
  <c r="F152" i="9"/>
  <c r="D152" i="9"/>
  <c r="C152" i="9"/>
  <c r="J152" i="9"/>
  <c r="G152" i="9"/>
  <c r="E128" i="9"/>
  <c r="W128" i="9"/>
  <c r="X128" i="9" s="1"/>
  <c r="Y128" i="9" s="1"/>
  <c r="J129" i="9"/>
  <c r="AU129" i="9"/>
  <c r="AV129" i="9" s="1"/>
  <c r="AW129" i="9" s="1"/>
  <c r="D131" i="9"/>
  <c r="V131" i="9"/>
  <c r="AE131" i="9"/>
  <c r="AF131" i="9" s="1"/>
  <c r="AG131" i="9" s="1"/>
  <c r="BC131" i="9"/>
  <c r="BD131" i="9" s="1"/>
  <c r="BE131" i="9" s="1"/>
  <c r="D132" i="9"/>
  <c r="N132" i="9"/>
  <c r="AT132" i="9"/>
  <c r="AU133" i="9"/>
  <c r="AV133" i="9" s="1"/>
  <c r="AW133" i="9" s="1"/>
  <c r="AE134" i="9"/>
  <c r="AF134" i="9" s="1"/>
  <c r="AG134" i="9" s="1"/>
  <c r="AL135" i="9"/>
  <c r="AO135" i="9"/>
  <c r="BC136" i="9"/>
  <c r="BD136" i="9" s="1"/>
  <c r="BE136" i="9" s="1"/>
  <c r="AL137" i="9"/>
  <c r="E138" i="9"/>
  <c r="V138" i="9"/>
  <c r="AT138" i="9"/>
  <c r="AS138" i="9"/>
  <c r="F139" i="9"/>
  <c r="E139" i="9"/>
  <c r="C139" i="9"/>
  <c r="I139" i="9"/>
  <c r="AU139" i="9"/>
  <c r="AV139" i="9" s="1"/>
  <c r="AW139" i="9" s="1"/>
  <c r="O146" i="9"/>
  <c r="P146" i="9" s="1"/>
  <c r="Q146" i="9" s="1"/>
  <c r="N146" i="9"/>
  <c r="M146" i="9"/>
  <c r="AL146" i="9"/>
  <c r="AM146" i="9"/>
  <c r="AN146" i="9" s="1"/>
  <c r="AO146" i="9" s="1"/>
  <c r="I148" i="9"/>
  <c r="H149" i="9"/>
  <c r="E131" i="9"/>
  <c r="W131" i="9"/>
  <c r="X131" i="9" s="1"/>
  <c r="Y131" i="9" s="1"/>
  <c r="BA131" i="9"/>
  <c r="E132" i="9"/>
  <c r="P132" i="9"/>
  <c r="Q132" i="9" s="1"/>
  <c r="AK132" i="9"/>
  <c r="AU132" i="9"/>
  <c r="AV132" i="9" s="1"/>
  <c r="AW132" i="9" s="1"/>
  <c r="AL133" i="9"/>
  <c r="AP133" i="9" s="1"/>
  <c r="V134" i="9"/>
  <c r="D135" i="9"/>
  <c r="O135" i="9"/>
  <c r="P135" i="9" s="1"/>
  <c r="Q135" i="9" s="1"/>
  <c r="AK135" i="9"/>
  <c r="M136" i="9"/>
  <c r="F138" i="9"/>
  <c r="U138" i="9"/>
  <c r="AU138" i="9"/>
  <c r="AV138" i="9" s="1"/>
  <c r="AW138" i="9" s="1"/>
  <c r="D139" i="9"/>
  <c r="W139" i="9"/>
  <c r="X139" i="9" s="1"/>
  <c r="Y139" i="9" s="1"/>
  <c r="U139" i="9"/>
  <c r="Z139" i="9" s="1"/>
  <c r="O142" i="9"/>
  <c r="P142" i="9" s="1"/>
  <c r="Q142" i="9" s="1"/>
  <c r="M142" i="9"/>
  <c r="R142" i="9" s="1"/>
  <c r="J143" i="9"/>
  <c r="F145" i="9"/>
  <c r="AK146" i="9"/>
  <c r="V156" i="9"/>
  <c r="W156" i="9"/>
  <c r="X156" i="9" s="1"/>
  <c r="Y156" i="9" s="1"/>
  <c r="U156" i="9"/>
  <c r="AT157" i="9"/>
  <c r="AU157" i="9"/>
  <c r="AV157" i="9" s="1"/>
  <c r="AW157" i="9" s="1"/>
  <c r="AS157" i="9"/>
  <c r="G132" i="9"/>
  <c r="AE137" i="9"/>
  <c r="AF137" i="9" s="1"/>
  <c r="AG137" i="9" s="1"/>
  <c r="AD137" i="9"/>
  <c r="BA137" i="9"/>
  <c r="G138" i="9"/>
  <c r="AU144" i="9"/>
  <c r="AV144" i="9" s="1"/>
  <c r="AW144" i="9" s="1"/>
  <c r="AS144" i="9"/>
  <c r="AX144" i="9" s="1"/>
  <c r="AU146" i="9"/>
  <c r="AV146" i="9" s="1"/>
  <c r="AW146" i="9" s="1"/>
  <c r="AT146" i="9"/>
  <c r="AS146" i="9"/>
  <c r="V148" i="9"/>
  <c r="Z148" i="9" s="1"/>
  <c r="W148" i="9"/>
  <c r="X148" i="9" s="1"/>
  <c r="Y148" i="9" s="1"/>
  <c r="AS151" i="9"/>
  <c r="AT151" i="9"/>
  <c r="AU151" i="9"/>
  <c r="AV151" i="9" s="1"/>
  <c r="AW151" i="9" s="1"/>
  <c r="O154" i="9"/>
  <c r="P154" i="9" s="1"/>
  <c r="Q154" i="9" s="1"/>
  <c r="N154" i="9"/>
  <c r="M154" i="9"/>
  <c r="BA155" i="9"/>
  <c r="BB155" i="9"/>
  <c r="BC155" i="9"/>
  <c r="BD155" i="9" s="1"/>
  <c r="BE155" i="9" s="1"/>
  <c r="I157" i="9"/>
  <c r="F157" i="9"/>
  <c r="D157" i="9"/>
  <c r="J157" i="9"/>
  <c r="H157" i="9"/>
  <c r="E157" i="9"/>
  <c r="C157" i="9"/>
  <c r="N162" i="9"/>
  <c r="M162" i="9"/>
  <c r="O162" i="9"/>
  <c r="P162" i="9" s="1"/>
  <c r="Q162" i="9" s="1"/>
  <c r="P137" i="9"/>
  <c r="Q137" i="9" s="1"/>
  <c r="AN138" i="9"/>
  <c r="AO138" i="9" s="1"/>
  <c r="F140" i="9"/>
  <c r="H141" i="9"/>
  <c r="H142" i="9"/>
  <c r="F142" i="9"/>
  <c r="AV142" i="9"/>
  <c r="AW142" i="9" s="1"/>
  <c r="AM143" i="9"/>
  <c r="AN143" i="9" s="1"/>
  <c r="AO143" i="9" s="1"/>
  <c r="W145" i="9"/>
  <c r="X145" i="9" s="1"/>
  <c r="Y145" i="9" s="1"/>
  <c r="R147" i="9"/>
  <c r="AE155" i="9"/>
  <c r="AF155" i="9" s="1"/>
  <c r="AG155" i="9" s="1"/>
  <c r="M156" i="9"/>
  <c r="O156" i="9"/>
  <c r="P156" i="9" s="1"/>
  <c r="Q156" i="9" s="1"/>
  <c r="N156" i="9"/>
  <c r="J141" i="9"/>
  <c r="BB144" i="9"/>
  <c r="BF144" i="9" s="1"/>
  <c r="AD143" i="9"/>
  <c r="AE146" i="9"/>
  <c r="AF146" i="9" s="1"/>
  <c r="AG146" i="9" s="1"/>
  <c r="AC146" i="9"/>
  <c r="BC147" i="9"/>
  <c r="BD147" i="9" s="1"/>
  <c r="BE147" i="9" s="1"/>
  <c r="BA147" i="9"/>
  <c r="O148" i="9"/>
  <c r="P148" i="9" s="1"/>
  <c r="Q148" i="9" s="1"/>
  <c r="M148" i="9"/>
  <c r="AM149" i="9"/>
  <c r="AN149" i="9" s="1"/>
  <c r="AO149" i="9" s="1"/>
  <c r="AK149" i="9"/>
  <c r="U151" i="9"/>
  <c r="W151" i="9"/>
  <c r="X151" i="9" s="1"/>
  <c r="Y151" i="9" s="1"/>
  <c r="AC154" i="9"/>
  <c r="AE154" i="9"/>
  <c r="AF154" i="9" s="1"/>
  <c r="AG154" i="9" s="1"/>
  <c r="AM158" i="9"/>
  <c r="AN158" i="9" s="1"/>
  <c r="AO158" i="9" s="1"/>
  <c r="AK158" i="9"/>
  <c r="BB160" i="9"/>
  <c r="BA160" i="9"/>
  <c r="BC160" i="9"/>
  <c r="BD160" i="9" s="1"/>
  <c r="BE160" i="9" s="1"/>
  <c r="BB138" i="9"/>
  <c r="BF138" i="9" s="1"/>
  <c r="N139" i="9"/>
  <c r="J140" i="9"/>
  <c r="U140" i="9"/>
  <c r="D141" i="9"/>
  <c r="W141" i="9"/>
  <c r="X141" i="9" s="1"/>
  <c r="Y141" i="9" s="1"/>
  <c r="BB141" i="9"/>
  <c r="X142" i="9"/>
  <c r="Y142" i="9" s="1"/>
  <c r="AC143" i="9"/>
  <c r="AD144" i="9"/>
  <c r="AC144" i="9"/>
  <c r="BC144" i="9"/>
  <c r="BD144" i="9" s="1"/>
  <c r="BE144" i="9" s="1"/>
  <c r="N145" i="9"/>
  <c r="AD146" i="9"/>
  <c r="BB147" i="9"/>
  <c r="N148" i="9"/>
  <c r="AL149" i="9"/>
  <c r="V151" i="9"/>
  <c r="AS152" i="9"/>
  <c r="AU152" i="9"/>
  <c r="AV152" i="9" s="1"/>
  <c r="AW152" i="9" s="1"/>
  <c r="AD154" i="9"/>
  <c r="AL158" i="9"/>
  <c r="N161" i="9"/>
  <c r="M161" i="9"/>
  <c r="O161" i="9"/>
  <c r="P161" i="9" s="1"/>
  <c r="Q161" i="9" s="1"/>
  <c r="O140" i="9"/>
  <c r="P140" i="9" s="1"/>
  <c r="Q140" i="9" s="1"/>
  <c r="V140" i="9"/>
  <c r="E141" i="9"/>
  <c r="AS141" i="9"/>
  <c r="BC141" i="9"/>
  <c r="BD141" i="9" s="1"/>
  <c r="BE141" i="9" s="1"/>
  <c r="U142" i="9"/>
  <c r="AE143" i="9"/>
  <c r="AF143" i="9" s="1"/>
  <c r="AG143" i="9" s="1"/>
  <c r="AE144" i="9"/>
  <c r="AF144" i="9" s="1"/>
  <c r="AG144" i="9" s="1"/>
  <c r="M145" i="9"/>
  <c r="AC145" i="9"/>
  <c r="AT152" i="9"/>
  <c r="J146" i="9"/>
  <c r="G147" i="9"/>
  <c r="AN148" i="9"/>
  <c r="AO148" i="9" s="1"/>
  <c r="C151" i="9"/>
  <c r="H151" i="9"/>
  <c r="N152" i="9"/>
  <c r="R152" i="9" s="1"/>
  <c r="H155" i="9"/>
  <c r="V155" i="9"/>
  <c r="Z155" i="9" s="1"/>
  <c r="AK156" i="9"/>
  <c r="AP156" i="9" s="1"/>
  <c r="V157" i="9"/>
  <c r="F158" i="9"/>
  <c r="C158" i="9"/>
  <c r="I158" i="9"/>
  <c r="AT158" i="9"/>
  <c r="I147" i="9"/>
  <c r="V150" i="9"/>
  <c r="E151" i="9"/>
  <c r="O152" i="9"/>
  <c r="P152" i="9" s="1"/>
  <c r="Q152" i="9" s="1"/>
  <c r="O153" i="9"/>
  <c r="P153" i="9" s="1"/>
  <c r="Q153" i="9" s="1"/>
  <c r="W155" i="9"/>
  <c r="X155" i="9" s="1"/>
  <c r="Y155" i="9" s="1"/>
  <c r="AE156" i="9"/>
  <c r="AF156" i="9" s="1"/>
  <c r="AG156" i="9" s="1"/>
  <c r="AM156" i="9"/>
  <c r="AN156" i="9" s="1"/>
  <c r="AO156" i="9" s="1"/>
  <c r="BC156" i="9"/>
  <c r="BD156" i="9" s="1"/>
  <c r="BE156" i="9" s="1"/>
  <c r="BA156" i="9"/>
  <c r="W157" i="9"/>
  <c r="X157" i="9" s="1"/>
  <c r="Y157" i="9" s="1"/>
  <c r="AK157" i="9"/>
  <c r="E158" i="9"/>
  <c r="AU158" i="9"/>
  <c r="AV158" i="9" s="1"/>
  <c r="AW158" i="9" s="1"/>
  <c r="AE161" i="9"/>
  <c r="AF161" i="9" s="1"/>
  <c r="AG161" i="9" s="1"/>
  <c r="AC161" i="9"/>
  <c r="AH161" i="9" s="1"/>
  <c r="P155" i="9"/>
  <c r="Q155" i="9" s="1"/>
  <c r="M155" i="9"/>
  <c r="D156" i="9"/>
  <c r="I156" i="9"/>
  <c r="G156" i="9"/>
  <c r="U158" i="9"/>
  <c r="AD159" i="9"/>
  <c r="AC159" i="9"/>
  <c r="BC162" i="9"/>
  <c r="BD162" i="9" s="1"/>
  <c r="BE162" i="9" s="1"/>
  <c r="BA162" i="9"/>
  <c r="O163" i="9"/>
  <c r="P163" i="9" s="1"/>
  <c r="Q163" i="9" s="1"/>
  <c r="M163" i="9"/>
  <c r="BC149" i="9"/>
  <c r="BD149" i="9" s="1"/>
  <c r="BE149" i="9" s="1"/>
  <c r="BB151" i="9"/>
  <c r="AF153" i="9"/>
  <c r="AG153" i="9" s="1"/>
  <c r="AC153" i="9"/>
  <c r="G155" i="9"/>
  <c r="D155" i="9"/>
  <c r="O157" i="9"/>
  <c r="P157" i="9" s="1"/>
  <c r="Q157" i="9" s="1"/>
  <c r="M157" i="9"/>
  <c r="R157" i="9" s="1"/>
  <c r="V158" i="9"/>
  <c r="AE159" i="9"/>
  <c r="AF159" i="9" s="1"/>
  <c r="AG159" i="9" s="1"/>
  <c r="AU159" i="9"/>
  <c r="AV159" i="9" s="1"/>
  <c r="AW159" i="9" s="1"/>
  <c r="AS159" i="9"/>
  <c r="AX159" i="9" s="1"/>
  <c r="H160" i="9"/>
  <c r="G160" i="9"/>
  <c r="E160" i="9"/>
  <c r="C160" i="9"/>
  <c r="BB161" i="9"/>
  <c r="BA161" i="9"/>
  <c r="AL162" i="9"/>
  <c r="AK162" i="9"/>
  <c r="AN162" i="9"/>
  <c r="AO162" i="9" s="1"/>
  <c r="BB162" i="9"/>
  <c r="N163" i="9"/>
  <c r="AN163" i="9"/>
  <c r="AO163" i="9" s="1"/>
  <c r="AL163" i="9"/>
  <c r="AK163" i="9"/>
  <c r="AE164" i="9"/>
  <c r="AF164" i="9" s="1"/>
  <c r="AG164" i="9" s="1"/>
  <c r="F159" i="9"/>
  <c r="AS161" i="9"/>
  <c r="J163" i="9"/>
  <c r="AC163" i="9"/>
  <c r="AH163" i="9" s="1"/>
  <c r="BA164" i="9"/>
  <c r="BF164" i="9" s="1"/>
  <c r="J153" i="9"/>
  <c r="AT156" i="9"/>
  <c r="AD158" i="9"/>
  <c r="AH158" i="9" s="1"/>
  <c r="H159" i="9"/>
  <c r="BB159" i="9"/>
  <c r="BF159" i="9" s="1"/>
  <c r="N160" i="9"/>
  <c r="J161" i="9"/>
  <c r="AL161" i="9"/>
  <c r="AP161" i="9" s="1"/>
  <c r="AU161" i="9"/>
  <c r="AV161" i="9" s="1"/>
  <c r="AW161" i="9" s="1"/>
  <c r="D163" i="9"/>
  <c r="V163" i="9"/>
  <c r="AE163" i="9"/>
  <c r="AF163" i="9" s="1"/>
  <c r="AG163" i="9" s="1"/>
  <c r="I164" i="9"/>
  <c r="AT164" i="9"/>
  <c r="BC164" i="9"/>
  <c r="BD164" i="9" s="1"/>
  <c r="BE164" i="9" s="1"/>
  <c r="J164" i="9"/>
  <c r="AC164" i="9"/>
  <c r="AU164" i="9"/>
  <c r="AV164" i="9" s="1"/>
  <c r="AW164" i="9" s="1"/>
  <c r="J159" i="9"/>
  <c r="AT162" i="9"/>
  <c r="F163" i="9"/>
  <c r="X163" i="9"/>
  <c r="Y163" i="9" s="1"/>
  <c r="C164" i="9"/>
  <c r="U164" i="9"/>
  <c r="Z164" i="9" s="1"/>
  <c r="AD164" i="9"/>
  <c r="AU164" i="7"/>
  <c r="AV164" i="7" s="1"/>
  <c r="AW164" i="7" s="1"/>
  <c r="AX164" i="7" s="1"/>
  <c r="N163" i="7"/>
  <c r="G163" i="7"/>
  <c r="AK164" i="7"/>
  <c r="O163" i="7"/>
  <c r="P163" i="7" s="1"/>
  <c r="Q163" i="7" s="1"/>
  <c r="R163" i="7" s="1"/>
  <c r="AD161" i="7"/>
  <c r="AC164" i="7"/>
  <c r="U162" i="7"/>
  <c r="W164" i="7"/>
  <c r="X164" i="7" s="1"/>
  <c r="Y164" i="7" s="1"/>
  <c r="Z164" i="7" s="1"/>
  <c r="E164" i="7"/>
  <c r="O164" i="7"/>
  <c r="P164" i="7" s="1"/>
  <c r="Q164" i="7" s="1"/>
  <c r="N164" i="7"/>
  <c r="AD162" i="7"/>
  <c r="AT160" i="7"/>
  <c r="E163" i="7"/>
  <c r="AE164" i="7"/>
  <c r="AF164" i="7" s="1"/>
  <c r="AG164" i="7" s="1"/>
  <c r="AH164" i="7" s="1"/>
  <c r="D163" i="7"/>
  <c r="AF161" i="7"/>
  <c r="AG161" i="7" s="1"/>
  <c r="AH161" i="7" s="1"/>
  <c r="AC161" i="7"/>
  <c r="J163" i="7"/>
  <c r="I163" i="7"/>
  <c r="H163" i="7"/>
  <c r="W161" i="7"/>
  <c r="X161" i="7" s="1"/>
  <c r="Y161" i="7" s="1"/>
  <c r="Z161" i="7" s="1"/>
  <c r="AS160" i="7"/>
  <c r="U161" i="7"/>
  <c r="AM164" i="7"/>
  <c r="AN164" i="7" s="1"/>
  <c r="AO164" i="7" s="1"/>
  <c r="AP164" i="7" s="1"/>
  <c r="H162" i="7"/>
  <c r="D161" i="7"/>
  <c r="AL164" i="7"/>
  <c r="AS163" i="7"/>
  <c r="W163" i="7"/>
  <c r="X163" i="7" s="1"/>
  <c r="Y163" i="7" s="1"/>
  <c r="Z163" i="7" s="1"/>
  <c r="AV162" i="7"/>
  <c r="AW162" i="7" s="1"/>
  <c r="AX162" i="7" s="1"/>
  <c r="AE162" i="7"/>
  <c r="AF162" i="7" s="1"/>
  <c r="AG162" i="7" s="1"/>
  <c r="AH162" i="7" s="1"/>
  <c r="C162" i="7"/>
  <c r="AM161" i="7"/>
  <c r="AN161" i="7" s="1"/>
  <c r="AO161" i="7" s="1"/>
  <c r="AP161" i="7" s="1"/>
  <c r="O161" i="7"/>
  <c r="P161" i="7" s="1"/>
  <c r="Q161" i="7" s="1"/>
  <c r="R161" i="7" s="1"/>
  <c r="C161" i="7"/>
  <c r="O160" i="7"/>
  <c r="P160" i="7" s="1"/>
  <c r="Q160" i="7" s="1"/>
  <c r="R160" i="7" s="1"/>
  <c r="AS162" i="7"/>
  <c r="AC162" i="7"/>
  <c r="J161" i="7"/>
  <c r="BC160" i="7"/>
  <c r="BD160" i="7" s="1"/>
  <c r="BE160" i="7" s="1"/>
  <c r="BF160" i="7" s="1"/>
  <c r="AK160" i="7"/>
  <c r="J160" i="7"/>
  <c r="BC163" i="7"/>
  <c r="BD163" i="7" s="1"/>
  <c r="BE163" i="7" s="1"/>
  <c r="BF163" i="7" s="1"/>
  <c r="BC162" i="7"/>
  <c r="BD162" i="7" s="1"/>
  <c r="BE162" i="7" s="1"/>
  <c r="BF162" i="7" s="1"/>
  <c r="H161" i="7"/>
  <c r="I160" i="7"/>
  <c r="BB163" i="7"/>
  <c r="BB162" i="7"/>
  <c r="G161" i="7"/>
  <c r="H160" i="7"/>
  <c r="F161" i="7"/>
  <c r="AU160" i="7"/>
  <c r="AV160" i="7" s="1"/>
  <c r="AW160" i="7" s="1"/>
  <c r="AX160" i="7" s="1"/>
  <c r="F160" i="7"/>
  <c r="E161" i="7"/>
  <c r="BB160" i="7"/>
  <c r="V164" i="7"/>
  <c r="D164" i="7"/>
  <c r="AL162" i="7"/>
  <c r="J162" i="7"/>
  <c r="N161" i="7"/>
  <c r="U164" i="7"/>
  <c r="C164" i="7"/>
  <c r="F163" i="7"/>
  <c r="AT162" i="7"/>
  <c r="AK162" i="7"/>
  <c r="I162" i="7"/>
  <c r="M161" i="7"/>
  <c r="BA160" i="7"/>
  <c r="G160" i="7"/>
  <c r="J164" i="7"/>
  <c r="V163" i="7"/>
  <c r="G162" i="7"/>
  <c r="AU161" i="7"/>
  <c r="AV161" i="7" s="1"/>
  <c r="AW161" i="7" s="1"/>
  <c r="AX161" i="7" s="1"/>
  <c r="AL161" i="7"/>
  <c r="W160" i="7"/>
  <c r="X160" i="7" s="1"/>
  <c r="Y160" i="7" s="1"/>
  <c r="Z160" i="7" s="1"/>
  <c r="N160" i="7"/>
  <c r="E160" i="7"/>
  <c r="BC164" i="7"/>
  <c r="BD164" i="7" s="1"/>
  <c r="BE164" i="7" s="1"/>
  <c r="BF164" i="7" s="1"/>
  <c r="AT164" i="7"/>
  <c r="I164" i="7"/>
  <c r="AE163" i="7"/>
  <c r="AF163" i="7" s="1"/>
  <c r="AG163" i="7" s="1"/>
  <c r="AH163" i="7" s="1"/>
  <c r="BB164" i="7"/>
  <c r="H164" i="7"/>
  <c r="AM163" i="7"/>
  <c r="AN163" i="7" s="1"/>
  <c r="AO163" i="7" s="1"/>
  <c r="AP163" i="7" s="1"/>
  <c r="AD163" i="7"/>
  <c r="O162" i="7"/>
  <c r="P162" i="7" s="1"/>
  <c r="Q162" i="7" s="1"/>
  <c r="R162" i="7" s="1"/>
  <c r="F162" i="7"/>
  <c r="BC161" i="7"/>
  <c r="BD161" i="7" s="1"/>
  <c r="BE161" i="7" s="1"/>
  <c r="BF161" i="7" s="1"/>
  <c r="AT161" i="7"/>
  <c r="AE160" i="7"/>
  <c r="AF160" i="7" s="1"/>
  <c r="AG160" i="7" s="1"/>
  <c r="AH160" i="7" s="1"/>
  <c r="V160" i="7"/>
  <c r="D160" i="7"/>
  <c r="G164" i="7"/>
  <c r="AU163" i="7"/>
  <c r="AV163" i="7" s="1"/>
  <c r="AW163" i="7" s="1"/>
  <c r="AX163" i="7" s="1"/>
  <c r="AL163" i="7"/>
  <c r="W162" i="7"/>
  <c r="X162" i="7" s="1"/>
  <c r="Y162" i="7" s="1"/>
  <c r="Z162" i="7" s="1"/>
  <c r="N162" i="7"/>
  <c r="E162" i="7"/>
  <c r="BB161" i="7"/>
  <c r="AM160" i="7"/>
  <c r="AN160" i="7" s="1"/>
  <c r="AO160" i="7" s="1"/>
  <c r="AP160" i="7" s="1"/>
  <c r="AD160" i="7"/>
  <c r="AZ159" i="7"/>
  <c r="AR159" i="7"/>
  <c r="AJ159" i="7"/>
  <c r="AB159" i="7"/>
  <c r="T159" i="7"/>
  <c r="L159" i="7"/>
  <c r="B159" i="7"/>
  <c r="J159" i="7" s="1"/>
  <c r="AZ158" i="7"/>
  <c r="AR158" i="7"/>
  <c r="AJ158" i="7"/>
  <c r="AB158" i="7"/>
  <c r="T158" i="7"/>
  <c r="L158" i="7"/>
  <c r="B158" i="7"/>
  <c r="J158" i="7" s="1"/>
  <c r="AZ157" i="7"/>
  <c r="AR157" i="7"/>
  <c r="AJ157" i="7"/>
  <c r="AB157" i="7"/>
  <c r="T157" i="7"/>
  <c r="L157" i="7"/>
  <c r="B157" i="7"/>
  <c r="J157" i="7" s="1"/>
  <c r="AZ156" i="7"/>
  <c r="AR156" i="7"/>
  <c r="AJ156" i="7"/>
  <c r="AB156" i="7"/>
  <c r="T156" i="7"/>
  <c r="L156" i="7"/>
  <c r="B156" i="7"/>
  <c r="E156" i="7" s="1"/>
  <c r="AZ155" i="7"/>
  <c r="AR155" i="7"/>
  <c r="AJ155" i="7"/>
  <c r="AB155" i="7"/>
  <c r="T155" i="7"/>
  <c r="L155" i="7"/>
  <c r="B155" i="7"/>
  <c r="E155" i="7" s="1"/>
  <c r="AZ154" i="7"/>
  <c r="AR154" i="7"/>
  <c r="AJ154" i="7"/>
  <c r="AB154" i="7"/>
  <c r="T154" i="7"/>
  <c r="L154" i="7"/>
  <c r="B154" i="7"/>
  <c r="E154" i="7" s="1"/>
  <c r="AZ153" i="7"/>
  <c r="AR153" i="7"/>
  <c r="AJ153" i="7"/>
  <c r="AB153" i="7"/>
  <c r="T153" i="7"/>
  <c r="L153" i="7"/>
  <c r="B153" i="7"/>
  <c r="AZ152" i="7"/>
  <c r="AR152" i="7"/>
  <c r="AJ152" i="7"/>
  <c r="AB152" i="7"/>
  <c r="T152" i="7"/>
  <c r="L152" i="7"/>
  <c r="B152" i="7"/>
  <c r="I152" i="7" s="1"/>
  <c r="AZ151" i="7"/>
  <c r="AR151" i="7"/>
  <c r="AJ151" i="7"/>
  <c r="AB151" i="7"/>
  <c r="T151" i="7"/>
  <c r="L151" i="7"/>
  <c r="B151" i="7"/>
  <c r="J151" i="7" s="1"/>
  <c r="AZ150" i="7"/>
  <c r="AR150" i="7"/>
  <c r="AJ150" i="7"/>
  <c r="AB150" i="7"/>
  <c r="T150" i="7"/>
  <c r="L150" i="7"/>
  <c r="B150" i="7"/>
  <c r="J150" i="7" s="1"/>
  <c r="AZ149" i="7"/>
  <c r="AR149" i="7"/>
  <c r="AJ149" i="7"/>
  <c r="AB149" i="7"/>
  <c r="T149" i="7"/>
  <c r="L149" i="7"/>
  <c r="B149" i="7"/>
  <c r="J149" i="7" s="1"/>
  <c r="AZ148" i="7"/>
  <c r="AR148" i="7"/>
  <c r="AX148" i="7" s="1"/>
  <c r="AJ148" i="7"/>
  <c r="AB148" i="7"/>
  <c r="T148" i="7"/>
  <c r="L148" i="7"/>
  <c r="B148" i="7"/>
  <c r="AZ147" i="7"/>
  <c r="AR147" i="7"/>
  <c r="AJ147" i="7"/>
  <c r="AB147" i="7"/>
  <c r="T147" i="7"/>
  <c r="L147" i="7"/>
  <c r="B147" i="7"/>
  <c r="E147" i="7" s="1"/>
  <c r="AZ146" i="7"/>
  <c r="AR146" i="7"/>
  <c r="AJ146" i="7"/>
  <c r="AB146" i="7"/>
  <c r="T146" i="7"/>
  <c r="L146" i="7"/>
  <c r="B146" i="7"/>
  <c r="E146" i="7" s="1"/>
  <c r="AZ145" i="7"/>
  <c r="AR145" i="7"/>
  <c r="AJ145" i="7"/>
  <c r="AB145" i="7"/>
  <c r="T145" i="7"/>
  <c r="L145" i="7"/>
  <c r="B145" i="7"/>
  <c r="J145" i="7" s="1"/>
  <c r="AZ144" i="7"/>
  <c r="BF144" i="7" s="1"/>
  <c r="AR144" i="7"/>
  <c r="AJ144" i="7"/>
  <c r="AB144" i="7"/>
  <c r="T144" i="7"/>
  <c r="L144" i="7"/>
  <c r="B144" i="7"/>
  <c r="AZ143" i="7"/>
  <c r="AR143" i="7"/>
  <c r="AJ143" i="7"/>
  <c r="AB143" i="7"/>
  <c r="T143" i="7"/>
  <c r="L143" i="7"/>
  <c r="B143" i="7"/>
  <c r="J143" i="7" s="1"/>
  <c r="AZ142" i="7"/>
  <c r="AR142" i="7"/>
  <c r="AJ142" i="7"/>
  <c r="AB142" i="7"/>
  <c r="T142" i="7"/>
  <c r="L142" i="7"/>
  <c r="B142" i="7"/>
  <c r="J142" i="7" s="1"/>
  <c r="AZ141" i="7"/>
  <c r="AR141" i="7"/>
  <c r="AJ141" i="7"/>
  <c r="AB141" i="7"/>
  <c r="T141" i="7"/>
  <c r="L141" i="7"/>
  <c r="B141" i="7"/>
  <c r="J141" i="7" s="1"/>
  <c r="AZ140" i="7"/>
  <c r="AR140" i="7"/>
  <c r="AJ140" i="7"/>
  <c r="AB140" i="7"/>
  <c r="T140" i="7"/>
  <c r="L140" i="7"/>
  <c r="B140" i="7"/>
  <c r="AZ139" i="7"/>
  <c r="AR139" i="7"/>
  <c r="AJ139" i="7"/>
  <c r="AB139" i="7"/>
  <c r="T139" i="7"/>
  <c r="L139" i="7"/>
  <c r="B139" i="7"/>
  <c r="J139" i="7" s="1"/>
  <c r="AZ138" i="7"/>
  <c r="AR138" i="7"/>
  <c r="AJ138" i="7"/>
  <c r="AB138" i="7"/>
  <c r="T138" i="7"/>
  <c r="L138" i="7"/>
  <c r="B138" i="7"/>
  <c r="E138" i="7" s="1"/>
  <c r="AZ137" i="7"/>
  <c r="AR137" i="7"/>
  <c r="AJ137" i="7"/>
  <c r="AB137" i="7"/>
  <c r="T137" i="7"/>
  <c r="L137" i="7"/>
  <c r="B137" i="7"/>
  <c r="J137" i="7" s="1"/>
  <c r="AZ136" i="7"/>
  <c r="AR136" i="7"/>
  <c r="AJ136" i="7"/>
  <c r="AB136" i="7"/>
  <c r="T136" i="7"/>
  <c r="L136" i="7"/>
  <c r="B136" i="7"/>
  <c r="E136" i="7" s="1"/>
  <c r="AZ135" i="7"/>
  <c r="AR135" i="7"/>
  <c r="AJ135" i="7"/>
  <c r="AB135" i="7"/>
  <c r="T135" i="7"/>
  <c r="L135" i="7"/>
  <c r="B135" i="7"/>
  <c r="AZ134" i="7"/>
  <c r="BF134" i="7" s="1"/>
  <c r="AR134" i="7"/>
  <c r="AJ134" i="7"/>
  <c r="AB134" i="7"/>
  <c r="T134" i="7"/>
  <c r="L134" i="7"/>
  <c r="B134" i="7"/>
  <c r="F134" i="7" s="1"/>
  <c r="AZ133" i="7"/>
  <c r="AR133" i="7"/>
  <c r="AJ133" i="7"/>
  <c r="AB133" i="7"/>
  <c r="T133" i="7"/>
  <c r="L133" i="7"/>
  <c r="B133" i="7"/>
  <c r="AZ132" i="7"/>
  <c r="BF132" i="7" s="1"/>
  <c r="AR132" i="7"/>
  <c r="AJ132" i="7"/>
  <c r="AB132" i="7"/>
  <c r="T132" i="7"/>
  <c r="L132" i="7"/>
  <c r="B132" i="7"/>
  <c r="E132" i="7" s="1"/>
  <c r="AZ131" i="7"/>
  <c r="AR131" i="7"/>
  <c r="AJ131" i="7"/>
  <c r="AB131" i="7"/>
  <c r="T131" i="7"/>
  <c r="L131" i="7"/>
  <c r="B131" i="7"/>
  <c r="AZ130" i="7"/>
  <c r="BF130" i="7" s="1"/>
  <c r="AR130" i="7"/>
  <c r="AJ130" i="7"/>
  <c r="AB130" i="7"/>
  <c r="T130" i="7"/>
  <c r="L130" i="7"/>
  <c r="B130" i="7"/>
  <c r="J130" i="7" s="1"/>
  <c r="AZ129" i="7"/>
  <c r="AR129" i="7"/>
  <c r="AJ129" i="7"/>
  <c r="AB129" i="7"/>
  <c r="T129" i="7"/>
  <c r="L129" i="7"/>
  <c r="B129" i="7"/>
  <c r="AZ128" i="7"/>
  <c r="AR128" i="7"/>
  <c r="AJ128" i="7"/>
  <c r="AB128" i="7"/>
  <c r="T128" i="7"/>
  <c r="L128" i="7"/>
  <c r="B128" i="7"/>
  <c r="AZ127" i="7"/>
  <c r="AR127" i="7"/>
  <c r="AJ127" i="7"/>
  <c r="AB127" i="7"/>
  <c r="T127" i="7"/>
  <c r="L127" i="7"/>
  <c r="B127" i="7"/>
  <c r="J127" i="7" s="1"/>
  <c r="AZ126" i="7"/>
  <c r="AR126" i="7"/>
  <c r="AJ126" i="7"/>
  <c r="AB126" i="7"/>
  <c r="T126" i="7"/>
  <c r="L126" i="7"/>
  <c r="B126" i="7"/>
  <c r="C126" i="7" s="1"/>
  <c r="AZ125" i="7"/>
  <c r="AR125" i="7"/>
  <c r="AJ125" i="7"/>
  <c r="AB125" i="7"/>
  <c r="T125" i="7"/>
  <c r="L125" i="7"/>
  <c r="B125" i="7"/>
  <c r="F125" i="7" s="1"/>
  <c r="AZ124" i="7"/>
  <c r="AR124" i="7"/>
  <c r="AJ124" i="7"/>
  <c r="AB124" i="7"/>
  <c r="T124" i="7"/>
  <c r="L124" i="7"/>
  <c r="B124" i="7"/>
  <c r="J124" i="7" s="1"/>
  <c r="AZ123" i="7"/>
  <c r="AR123" i="7"/>
  <c r="AJ123" i="7"/>
  <c r="AB123" i="7"/>
  <c r="T123" i="7"/>
  <c r="L123" i="7"/>
  <c r="B123" i="7"/>
  <c r="AZ122" i="7"/>
  <c r="AR122" i="7"/>
  <c r="AJ122" i="7"/>
  <c r="AB122" i="7"/>
  <c r="T122" i="7"/>
  <c r="L122" i="7"/>
  <c r="B122" i="7"/>
  <c r="J122" i="7" s="1"/>
  <c r="AZ121" i="7"/>
  <c r="AR121" i="7"/>
  <c r="AX121" i="7" s="1"/>
  <c r="AJ121" i="7"/>
  <c r="AB121" i="7"/>
  <c r="T121" i="7"/>
  <c r="L121" i="7"/>
  <c r="B121" i="7"/>
  <c r="J121" i="7" s="1"/>
  <c r="AZ120" i="7"/>
  <c r="AR120" i="7"/>
  <c r="AJ120" i="7"/>
  <c r="AB120" i="7"/>
  <c r="T120" i="7"/>
  <c r="L120" i="7"/>
  <c r="B120" i="7"/>
  <c r="F120" i="7" s="1"/>
  <c r="AZ119" i="7"/>
  <c r="AR119" i="7"/>
  <c r="AJ119" i="7"/>
  <c r="AB119" i="7"/>
  <c r="T119" i="7"/>
  <c r="L119" i="7"/>
  <c r="B119" i="7"/>
  <c r="J119" i="7" s="1"/>
  <c r="AZ118" i="7"/>
  <c r="AR118" i="7"/>
  <c r="AJ118" i="7"/>
  <c r="AB118" i="7"/>
  <c r="T118" i="7"/>
  <c r="L118" i="7"/>
  <c r="B118" i="7"/>
  <c r="J118" i="7" s="1"/>
  <c r="AZ117" i="7"/>
  <c r="AR117" i="7"/>
  <c r="AJ117" i="7"/>
  <c r="AB117" i="7"/>
  <c r="T117" i="7"/>
  <c r="L117" i="7"/>
  <c r="B117" i="7"/>
  <c r="AZ116" i="7"/>
  <c r="BF116" i="7" s="1"/>
  <c r="AR116" i="7"/>
  <c r="AJ116" i="7"/>
  <c r="AB116" i="7"/>
  <c r="T116" i="7"/>
  <c r="L116" i="7"/>
  <c r="B116" i="7"/>
  <c r="I116" i="7" s="1"/>
  <c r="AZ115" i="7"/>
  <c r="AR115" i="7"/>
  <c r="AJ115" i="7"/>
  <c r="AB115" i="7"/>
  <c r="T115" i="7"/>
  <c r="L115" i="7"/>
  <c r="B115" i="7"/>
  <c r="J115" i="7" s="1"/>
  <c r="AZ114" i="7"/>
  <c r="AR114" i="7"/>
  <c r="AJ114" i="7"/>
  <c r="AB114" i="7"/>
  <c r="T114" i="7"/>
  <c r="L114" i="7"/>
  <c r="B114" i="7"/>
  <c r="J114" i="7" s="1"/>
  <c r="AZ113" i="7"/>
  <c r="AR113" i="7"/>
  <c r="AJ113" i="7"/>
  <c r="AB113" i="7"/>
  <c r="T113" i="7"/>
  <c r="L113" i="7"/>
  <c r="B113" i="7"/>
  <c r="C113" i="7" s="1"/>
  <c r="AZ112" i="7"/>
  <c r="AR112" i="7"/>
  <c r="AJ112" i="7"/>
  <c r="AB112" i="7"/>
  <c r="T112" i="7"/>
  <c r="L112" i="7"/>
  <c r="B112" i="7"/>
  <c r="J112" i="7" s="1"/>
  <c r="AZ111" i="7"/>
  <c r="AR111" i="7"/>
  <c r="AJ111" i="7"/>
  <c r="AB111" i="7"/>
  <c r="T111" i="7"/>
  <c r="L111" i="7"/>
  <c r="B111" i="7"/>
  <c r="AZ110" i="7"/>
  <c r="AR110" i="7"/>
  <c r="AJ110" i="7"/>
  <c r="AB110" i="7"/>
  <c r="T110" i="7"/>
  <c r="L110" i="7"/>
  <c r="B110" i="7"/>
  <c r="G110" i="7" s="1"/>
  <c r="AZ109" i="7"/>
  <c r="AR109" i="7"/>
  <c r="AJ109" i="7"/>
  <c r="AP109" i="7" s="1"/>
  <c r="AB109" i="7"/>
  <c r="T109" i="7"/>
  <c r="L109" i="7"/>
  <c r="B109" i="7"/>
  <c r="C109" i="7" s="1"/>
  <c r="AZ108" i="7"/>
  <c r="AR108" i="7"/>
  <c r="AJ108" i="7"/>
  <c r="AP108" i="7" s="1"/>
  <c r="AB108" i="7"/>
  <c r="T108" i="7"/>
  <c r="L108" i="7"/>
  <c r="B108" i="7"/>
  <c r="D108" i="7" s="1"/>
  <c r="AZ107" i="7"/>
  <c r="BF107" i="7" s="1"/>
  <c r="AR107" i="7"/>
  <c r="AJ107" i="7"/>
  <c r="AB107" i="7"/>
  <c r="T107" i="7"/>
  <c r="L107" i="7"/>
  <c r="B107" i="7"/>
  <c r="F107" i="7" s="1"/>
  <c r="AZ106" i="7"/>
  <c r="AR106" i="7"/>
  <c r="AJ106" i="7"/>
  <c r="AB106" i="7"/>
  <c r="T106" i="7"/>
  <c r="L106" i="7"/>
  <c r="B106" i="7"/>
  <c r="AZ105" i="7"/>
  <c r="AR105" i="7"/>
  <c r="AJ105" i="7"/>
  <c r="AB105" i="7"/>
  <c r="T105" i="7"/>
  <c r="L105" i="7"/>
  <c r="B105" i="7"/>
  <c r="I105" i="7" s="1"/>
  <c r="AZ104" i="7"/>
  <c r="AR104" i="7"/>
  <c r="AJ104" i="7"/>
  <c r="AB104" i="7"/>
  <c r="T104" i="7"/>
  <c r="L104" i="7"/>
  <c r="B104" i="7"/>
  <c r="J104" i="7" s="1"/>
  <c r="AZ103" i="7"/>
  <c r="AR103" i="7"/>
  <c r="AJ103" i="7"/>
  <c r="AB103" i="7"/>
  <c r="T103" i="7"/>
  <c r="L103" i="7"/>
  <c r="B103" i="7"/>
  <c r="AZ102" i="7"/>
  <c r="AR102" i="7"/>
  <c r="AJ102" i="7"/>
  <c r="AB102" i="7"/>
  <c r="T102" i="7"/>
  <c r="L102" i="7"/>
  <c r="B102" i="7"/>
  <c r="J102" i="7" s="1"/>
  <c r="AZ101" i="7"/>
  <c r="AR101" i="7"/>
  <c r="AJ101" i="7"/>
  <c r="AB101" i="7"/>
  <c r="T101" i="7"/>
  <c r="L101" i="7"/>
  <c r="B101" i="7"/>
  <c r="C101" i="7" s="1"/>
  <c r="AZ100" i="7"/>
  <c r="AR100" i="7"/>
  <c r="AJ100" i="7"/>
  <c r="AB100" i="7"/>
  <c r="T100" i="7"/>
  <c r="L100" i="7"/>
  <c r="B100" i="7"/>
  <c r="AZ99" i="7"/>
  <c r="AR99" i="7"/>
  <c r="AJ99" i="7"/>
  <c r="AB99" i="7"/>
  <c r="T99" i="7"/>
  <c r="L99" i="7"/>
  <c r="B99" i="7"/>
  <c r="E99" i="7" s="1"/>
  <c r="AZ98" i="7"/>
  <c r="BF98" i="7" s="1"/>
  <c r="AR98" i="7"/>
  <c r="AJ98" i="7"/>
  <c r="AB98" i="7"/>
  <c r="T98" i="7"/>
  <c r="L98" i="7"/>
  <c r="B98" i="7"/>
  <c r="F98" i="7" s="1"/>
  <c r="AZ97" i="7"/>
  <c r="AR97" i="7"/>
  <c r="AJ97" i="7"/>
  <c r="AB97" i="7"/>
  <c r="T97" i="7"/>
  <c r="L97" i="7"/>
  <c r="B97" i="7"/>
  <c r="G97" i="7" s="1"/>
  <c r="AZ96" i="7"/>
  <c r="AR96" i="7"/>
  <c r="AJ96" i="7"/>
  <c r="AB96" i="7"/>
  <c r="T96" i="7"/>
  <c r="L96" i="7"/>
  <c r="B96" i="7"/>
  <c r="H96" i="7" s="1"/>
  <c r="AZ95" i="7"/>
  <c r="AR95" i="7"/>
  <c r="AJ95" i="7"/>
  <c r="AB95" i="7"/>
  <c r="T95" i="7"/>
  <c r="L95" i="7"/>
  <c r="B95" i="7"/>
  <c r="H95" i="7" s="1"/>
  <c r="AZ94" i="7"/>
  <c r="AR94" i="7"/>
  <c r="AJ94" i="7"/>
  <c r="AB94" i="7"/>
  <c r="T94" i="7"/>
  <c r="L94" i="7"/>
  <c r="B94" i="7"/>
  <c r="J94" i="7" s="1"/>
  <c r="AZ93" i="7"/>
  <c r="AR93" i="7"/>
  <c r="AJ93" i="7"/>
  <c r="AB93" i="7"/>
  <c r="T93" i="7"/>
  <c r="L93" i="7"/>
  <c r="B93" i="7"/>
  <c r="J93" i="7" s="1"/>
  <c r="AZ92" i="7"/>
  <c r="BF92" i="7" s="1"/>
  <c r="AR92" i="7"/>
  <c r="AJ92" i="7"/>
  <c r="AB92" i="7"/>
  <c r="T92" i="7"/>
  <c r="L92" i="7"/>
  <c r="B92" i="7"/>
  <c r="J92" i="7" s="1"/>
  <c r="AZ91" i="7"/>
  <c r="AR91" i="7"/>
  <c r="AJ91" i="7"/>
  <c r="AB91" i="7"/>
  <c r="T91" i="7"/>
  <c r="L91" i="7"/>
  <c r="B91" i="7"/>
  <c r="C91" i="7" s="1"/>
  <c r="AZ90" i="7"/>
  <c r="AR90" i="7"/>
  <c r="AJ90" i="7"/>
  <c r="AB90" i="7"/>
  <c r="T90" i="7"/>
  <c r="L90" i="7"/>
  <c r="B90" i="7"/>
  <c r="D90" i="7" s="1"/>
  <c r="AZ89" i="7"/>
  <c r="AR89" i="7"/>
  <c r="AJ89" i="7"/>
  <c r="AB89" i="7"/>
  <c r="T89" i="7"/>
  <c r="L89" i="7"/>
  <c r="B89" i="7"/>
  <c r="J89" i="7" s="1"/>
  <c r="AZ88" i="7"/>
  <c r="AR88" i="7"/>
  <c r="AJ88" i="7"/>
  <c r="AB88" i="7"/>
  <c r="T88" i="7"/>
  <c r="L88" i="7"/>
  <c r="B88" i="7"/>
  <c r="H88" i="7" s="1"/>
  <c r="AZ87" i="7"/>
  <c r="BF87" i="7" s="1"/>
  <c r="AR87" i="7"/>
  <c r="AJ87" i="7"/>
  <c r="AB87" i="7"/>
  <c r="T87" i="7"/>
  <c r="L87" i="7"/>
  <c r="B87" i="7"/>
  <c r="G87" i="7" s="1"/>
  <c r="AZ86" i="7"/>
  <c r="AR86" i="7"/>
  <c r="AJ86" i="7"/>
  <c r="AB86" i="7"/>
  <c r="T86" i="7"/>
  <c r="L86" i="7"/>
  <c r="B86" i="7"/>
  <c r="J86" i="7" s="1"/>
  <c r="AZ85" i="7"/>
  <c r="AR85" i="7"/>
  <c r="AJ85" i="7"/>
  <c r="AP85" i="7" s="1"/>
  <c r="AB85" i="7"/>
  <c r="T85" i="7"/>
  <c r="L85" i="7"/>
  <c r="B85" i="7"/>
  <c r="J85" i="7" s="1"/>
  <c r="AZ84" i="7"/>
  <c r="AR84" i="7"/>
  <c r="AJ84" i="7"/>
  <c r="AB84" i="7"/>
  <c r="T84" i="7"/>
  <c r="L84" i="7"/>
  <c r="B84" i="7"/>
  <c r="J84" i="7" s="1"/>
  <c r="AZ83" i="7"/>
  <c r="BF83" i="7" s="1"/>
  <c r="AR83" i="7"/>
  <c r="AJ83" i="7"/>
  <c r="AB83" i="7"/>
  <c r="T83" i="7"/>
  <c r="L83" i="7"/>
  <c r="B83" i="7"/>
  <c r="C83" i="7" s="1"/>
  <c r="AZ82" i="7"/>
  <c r="AR82" i="7"/>
  <c r="AJ82" i="7"/>
  <c r="AB82" i="7"/>
  <c r="T82" i="7"/>
  <c r="L82" i="7"/>
  <c r="B82" i="7"/>
  <c r="AZ81" i="7"/>
  <c r="AR81" i="7"/>
  <c r="AJ81" i="7"/>
  <c r="AB81" i="7"/>
  <c r="T81" i="7"/>
  <c r="L81" i="7"/>
  <c r="B81" i="7"/>
  <c r="J81" i="7" s="1"/>
  <c r="AZ80" i="7"/>
  <c r="AR80" i="7"/>
  <c r="AJ80" i="7"/>
  <c r="AB80" i="7"/>
  <c r="T80" i="7"/>
  <c r="L80" i="7"/>
  <c r="B80" i="7"/>
  <c r="H80" i="7" s="1"/>
  <c r="AZ79" i="7"/>
  <c r="AR79" i="7"/>
  <c r="AX79" i="7" s="1"/>
  <c r="AJ79" i="7"/>
  <c r="AB79" i="7"/>
  <c r="T79" i="7"/>
  <c r="L79" i="7"/>
  <c r="B79" i="7"/>
  <c r="G79" i="7" s="1"/>
  <c r="AZ78" i="7"/>
  <c r="AR78" i="7"/>
  <c r="AJ78" i="7"/>
  <c r="AP78" i="7" s="1"/>
  <c r="AB78" i="7"/>
  <c r="T78" i="7"/>
  <c r="L78" i="7"/>
  <c r="B78" i="7"/>
  <c r="J78" i="7" s="1"/>
  <c r="AZ77" i="7"/>
  <c r="BF77" i="7" s="1"/>
  <c r="AR77" i="7"/>
  <c r="AJ77" i="7"/>
  <c r="AB77" i="7"/>
  <c r="T77" i="7"/>
  <c r="L77" i="7"/>
  <c r="B77" i="7"/>
  <c r="J77" i="7" s="1"/>
  <c r="AZ76" i="7"/>
  <c r="AR76" i="7"/>
  <c r="AJ76" i="7"/>
  <c r="AB76" i="7"/>
  <c r="T76" i="7"/>
  <c r="L76" i="7"/>
  <c r="B76" i="7"/>
  <c r="J76" i="7" s="1"/>
  <c r="AZ75" i="7"/>
  <c r="AR75" i="7"/>
  <c r="AJ75" i="7"/>
  <c r="AB75" i="7"/>
  <c r="T75" i="7"/>
  <c r="L75" i="7"/>
  <c r="B75" i="7"/>
  <c r="C75" i="7" s="1"/>
  <c r="AZ74" i="7"/>
  <c r="AR74" i="7"/>
  <c r="AJ74" i="7"/>
  <c r="AB74" i="7"/>
  <c r="T74" i="7"/>
  <c r="L74" i="7"/>
  <c r="B74" i="7"/>
  <c r="D74" i="7" s="1"/>
  <c r="AZ73" i="7"/>
  <c r="AR73" i="7"/>
  <c r="AJ73" i="7"/>
  <c r="AB73" i="7"/>
  <c r="T73" i="7"/>
  <c r="L73" i="7"/>
  <c r="B73" i="7"/>
  <c r="AZ72" i="7"/>
  <c r="BF72" i="7" s="1"/>
  <c r="AR72" i="7"/>
  <c r="AJ72" i="7"/>
  <c r="AB72" i="7"/>
  <c r="T72" i="7"/>
  <c r="L72" i="7"/>
  <c r="B72" i="7"/>
  <c r="H72" i="7" s="1"/>
  <c r="AZ71" i="7"/>
  <c r="AR71" i="7"/>
  <c r="AJ71" i="7"/>
  <c r="AB71" i="7"/>
  <c r="T71" i="7"/>
  <c r="L71" i="7"/>
  <c r="B71" i="7"/>
  <c r="G71" i="7" s="1"/>
  <c r="AZ70" i="7"/>
  <c r="AR70" i="7"/>
  <c r="AJ70" i="7"/>
  <c r="AB70" i="7"/>
  <c r="T70" i="7"/>
  <c r="L70" i="7"/>
  <c r="B70" i="7"/>
  <c r="AZ69" i="7"/>
  <c r="AR69" i="7"/>
  <c r="AJ69" i="7"/>
  <c r="AB69" i="7"/>
  <c r="T69" i="7"/>
  <c r="L69" i="7"/>
  <c r="B69" i="7"/>
  <c r="AZ68" i="7"/>
  <c r="AR68" i="7"/>
  <c r="AJ68" i="7"/>
  <c r="AB68" i="7"/>
  <c r="T68" i="7"/>
  <c r="L68" i="7"/>
  <c r="B68" i="7"/>
  <c r="AZ67" i="7"/>
  <c r="AR67" i="7"/>
  <c r="AJ67" i="7"/>
  <c r="AB67" i="7"/>
  <c r="T67" i="7"/>
  <c r="L67" i="7"/>
  <c r="B67" i="7"/>
  <c r="C67" i="7" s="1"/>
  <c r="AZ66" i="7"/>
  <c r="AR66" i="7"/>
  <c r="AJ66" i="7"/>
  <c r="AB66" i="7"/>
  <c r="T66" i="7"/>
  <c r="L66" i="7"/>
  <c r="B66" i="7"/>
  <c r="AZ65" i="7"/>
  <c r="AR65" i="7"/>
  <c r="AJ65" i="7"/>
  <c r="AB65" i="7"/>
  <c r="T65" i="7"/>
  <c r="L65" i="7"/>
  <c r="B65" i="7"/>
  <c r="AZ64" i="7"/>
  <c r="BF64" i="7" s="1"/>
  <c r="AR64" i="7"/>
  <c r="AJ64" i="7"/>
  <c r="AP64" i="7" s="1"/>
  <c r="AB64" i="7"/>
  <c r="T64" i="7"/>
  <c r="L64" i="7"/>
  <c r="B64" i="7"/>
  <c r="J64" i="7" s="1"/>
  <c r="AZ63" i="7"/>
  <c r="AR63" i="7"/>
  <c r="AJ63" i="7"/>
  <c r="AB63" i="7"/>
  <c r="T63" i="7"/>
  <c r="L63" i="7"/>
  <c r="B63" i="7"/>
  <c r="C63" i="7" s="1"/>
  <c r="AZ62" i="7"/>
  <c r="AR62" i="7"/>
  <c r="AJ62" i="7"/>
  <c r="AB62" i="7"/>
  <c r="T62" i="7"/>
  <c r="L62" i="7"/>
  <c r="B62" i="7"/>
  <c r="AZ61" i="7"/>
  <c r="AR61" i="7"/>
  <c r="AJ61" i="7"/>
  <c r="AB61" i="7"/>
  <c r="T61" i="7"/>
  <c r="L61" i="7"/>
  <c r="B61" i="7"/>
  <c r="E61" i="7" s="1"/>
  <c r="AZ60" i="7"/>
  <c r="AR60" i="7"/>
  <c r="AJ60" i="7"/>
  <c r="AB60" i="7"/>
  <c r="T60" i="7"/>
  <c r="L60" i="7"/>
  <c r="B60" i="7"/>
  <c r="D60" i="7" s="1"/>
  <c r="AZ59" i="7"/>
  <c r="AR59" i="7"/>
  <c r="AJ59" i="7"/>
  <c r="AB59" i="7"/>
  <c r="T59" i="7"/>
  <c r="L59" i="7"/>
  <c r="B59" i="7"/>
  <c r="AZ58" i="7"/>
  <c r="AR58" i="7"/>
  <c r="AJ58" i="7"/>
  <c r="AB58" i="7"/>
  <c r="T58" i="7"/>
  <c r="L58" i="7"/>
  <c r="B58" i="7"/>
  <c r="I58" i="7" s="1"/>
  <c r="AZ57" i="7"/>
  <c r="AR57" i="7"/>
  <c r="AJ57" i="7"/>
  <c r="AB57" i="7"/>
  <c r="T57" i="7"/>
  <c r="L57" i="7"/>
  <c r="B57" i="7"/>
  <c r="F57" i="7" s="1"/>
  <c r="AZ56" i="7"/>
  <c r="AR56" i="7"/>
  <c r="AJ56" i="7"/>
  <c r="AB56" i="7"/>
  <c r="T56" i="7"/>
  <c r="L56" i="7"/>
  <c r="B56" i="7"/>
  <c r="I56" i="7" s="1"/>
  <c r="AZ55" i="7"/>
  <c r="AR55" i="7"/>
  <c r="AJ55" i="7"/>
  <c r="AB55" i="7"/>
  <c r="T55" i="7"/>
  <c r="L55" i="7"/>
  <c r="B55" i="7"/>
  <c r="D55" i="7" s="1"/>
  <c r="AZ54" i="7"/>
  <c r="AR54" i="7"/>
  <c r="AJ54" i="7"/>
  <c r="AB54" i="7"/>
  <c r="T54" i="7"/>
  <c r="L54" i="7"/>
  <c r="B54" i="7"/>
  <c r="F54" i="7" s="1"/>
  <c r="AZ53" i="7"/>
  <c r="AR53" i="7"/>
  <c r="AJ53" i="7"/>
  <c r="AB53" i="7"/>
  <c r="T53" i="7"/>
  <c r="L53" i="7"/>
  <c r="B53" i="7"/>
  <c r="C53" i="7" s="1"/>
  <c r="AZ52" i="7"/>
  <c r="AR52" i="7"/>
  <c r="AJ52" i="7"/>
  <c r="AB52" i="7"/>
  <c r="T52" i="7"/>
  <c r="L52" i="7"/>
  <c r="B52" i="7"/>
  <c r="J52" i="7" s="1"/>
  <c r="AZ51" i="7"/>
  <c r="AR51" i="7"/>
  <c r="AJ51" i="7"/>
  <c r="AB51" i="7"/>
  <c r="T51" i="7"/>
  <c r="L51" i="7"/>
  <c r="B51" i="7"/>
  <c r="J51" i="7" s="1"/>
  <c r="AZ50" i="7"/>
  <c r="AR50" i="7"/>
  <c r="AJ50" i="7"/>
  <c r="AB50" i="7"/>
  <c r="T50" i="7"/>
  <c r="L50" i="7"/>
  <c r="B50" i="7"/>
  <c r="D50" i="7" s="1"/>
  <c r="AZ49" i="7"/>
  <c r="AR49" i="7"/>
  <c r="AJ49" i="7"/>
  <c r="AB49" i="7"/>
  <c r="T49" i="7"/>
  <c r="L49" i="7"/>
  <c r="B49" i="7"/>
  <c r="E49" i="7" s="1"/>
  <c r="AZ48" i="7"/>
  <c r="BF48" i="7" s="1"/>
  <c r="AR48" i="7"/>
  <c r="AJ48" i="7"/>
  <c r="AB48" i="7"/>
  <c r="T48" i="7"/>
  <c r="L48" i="7"/>
  <c r="B48" i="7"/>
  <c r="F48" i="7" s="1"/>
  <c r="AZ47" i="7"/>
  <c r="AR47" i="7"/>
  <c r="AJ47" i="7"/>
  <c r="AB47" i="7"/>
  <c r="T47" i="7"/>
  <c r="L47" i="7"/>
  <c r="B47" i="7"/>
  <c r="G47" i="7" s="1"/>
  <c r="AZ46" i="7"/>
  <c r="AR46" i="7"/>
  <c r="AJ46" i="7"/>
  <c r="AB46" i="7"/>
  <c r="T46" i="7"/>
  <c r="L46" i="7"/>
  <c r="B46" i="7"/>
  <c r="I46" i="7" s="1"/>
  <c r="AZ45" i="7"/>
  <c r="BF45" i="7" s="1"/>
  <c r="AR45" i="7"/>
  <c r="AJ45" i="7"/>
  <c r="AB45" i="7"/>
  <c r="T45" i="7"/>
  <c r="L45" i="7"/>
  <c r="B45" i="7"/>
  <c r="AZ44" i="7"/>
  <c r="AR44" i="7"/>
  <c r="AJ44" i="7"/>
  <c r="AB44" i="7"/>
  <c r="T44" i="7"/>
  <c r="L44" i="7"/>
  <c r="B44" i="7"/>
  <c r="J44" i="7" s="1"/>
  <c r="AZ43" i="7"/>
  <c r="AR43" i="7"/>
  <c r="AJ43" i="7"/>
  <c r="AB43" i="7"/>
  <c r="T43" i="7"/>
  <c r="L43" i="7"/>
  <c r="B43" i="7"/>
  <c r="J43" i="7" s="1"/>
  <c r="AZ42" i="7"/>
  <c r="AR42" i="7"/>
  <c r="AJ42" i="7"/>
  <c r="AB42" i="7"/>
  <c r="T42" i="7"/>
  <c r="L42" i="7"/>
  <c r="B42" i="7"/>
  <c r="D42" i="7" s="1"/>
  <c r="AZ41" i="7"/>
  <c r="AR41" i="7"/>
  <c r="AJ41" i="7"/>
  <c r="AB41" i="7"/>
  <c r="T41" i="7"/>
  <c r="L41" i="7"/>
  <c r="B41" i="7"/>
  <c r="J41" i="7" s="1"/>
  <c r="AZ40" i="7"/>
  <c r="AR40" i="7"/>
  <c r="AJ40" i="7"/>
  <c r="AB40" i="7"/>
  <c r="T40" i="7"/>
  <c r="L40" i="7"/>
  <c r="B40" i="7"/>
  <c r="AZ39" i="7"/>
  <c r="AR39" i="7"/>
  <c r="AJ39" i="7"/>
  <c r="AB39" i="7"/>
  <c r="T39" i="7"/>
  <c r="L39" i="7"/>
  <c r="B39" i="7"/>
  <c r="AZ38" i="7"/>
  <c r="AR38" i="7"/>
  <c r="AJ38" i="7"/>
  <c r="AB38" i="7"/>
  <c r="T38" i="7"/>
  <c r="L38" i="7"/>
  <c r="B38" i="7"/>
  <c r="G38" i="7" s="1"/>
  <c r="AZ37" i="7"/>
  <c r="BF37" i="7" s="1"/>
  <c r="AR37" i="7"/>
  <c r="AJ37" i="7"/>
  <c r="AB37" i="7"/>
  <c r="T37" i="7"/>
  <c r="L37" i="7"/>
  <c r="B37" i="7"/>
  <c r="D37" i="7" s="1"/>
  <c r="AZ36" i="7"/>
  <c r="AR36" i="7"/>
  <c r="AJ36" i="7"/>
  <c r="AB36" i="7"/>
  <c r="T36" i="7"/>
  <c r="L36" i="7"/>
  <c r="B36" i="7"/>
  <c r="E36" i="7" s="1"/>
  <c r="AZ35" i="7"/>
  <c r="BF35" i="7" s="1"/>
  <c r="AR35" i="7"/>
  <c r="AJ35" i="7"/>
  <c r="AB35" i="7"/>
  <c r="T35" i="7"/>
  <c r="L35" i="7"/>
  <c r="B35" i="7"/>
  <c r="F35" i="7" s="1"/>
  <c r="AZ34" i="7"/>
  <c r="AR34" i="7"/>
  <c r="AJ34" i="7"/>
  <c r="AB34" i="7"/>
  <c r="T34" i="7"/>
  <c r="L34" i="7"/>
  <c r="B34" i="7"/>
  <c r="H34" i="7" s="1"/>
  <c r="AZ33" i="7"/>
  <c r="AR33" i="7"/>
  <c r="AJ33" i="7"/>
  <c r="AB33" i="7"/>
  <c r="T33" i="7"/>
  <c r="L33" i="7"/>
  <c r="B33" i="7"/>
  <c r="I33" i="7" s="1"/>
  <c r="AZ32" i="7"/>
  <c r="AR32" i="7"/>
  <c r="AJ32" i="7"/>
  <c r="AB32" i="7"/>
  <c r="T32" i="7"/>
  <c r="L32" i="7"/>
  <c r="B32" i="7"/>
  <c r="J32" i="7" s="1"/>
  <c r="AZ31" i="7"/>
  <c r="AR31" i="7"/>
  <c r="AJ31" i="7"/>
  <c r="AB31" i="7"/>
  <c r="T31" i="7"/>
  <c r="L31" i="7"/>
  <c r="B31" i="7"/>
  <c r="J31" i="7" s="1"/>
  <c r="AZ30" i="7"/>
  <c r="AR30" i="7"/>
  <c r="AJ30" i="7"/>
  <c r="AB30" i="7"/>
  <c r="T30" i="7"/>
  <c r="L30" i="7"/>
  <c r="B30" i="7"/>
  <c r="C30" i="7" s="1"/>
  <c r="AZ29" i="7"/>
  <c r="AR29" i="7"/>
  <c r="AJ29" i="7"/>
  <c r="AB29" i="7"/>
  <c r="T29" i="7"/>
  <c r="L29" i="7"/>
  <c r="B29" i="7"/>
  <c r="D29" i="7" s="1"/>
  <c r="AZ28" i="7"/>
  <c r="AR28" i="7"/>
  <c r="AJ28" i="7"/>
  <c r="AB28" i="7"/>
  <c r="T28" i="7"/>
  <c r="L28" i="7"/>
  <c r="B28" i="7"/>
  <c r="E28" i="7" s="1"/>
  <c r="AZ27" i="7"/>
  <c r="AR27" i="7"/>
  <c r="AJ27" i="7"/>
  <c r="AB27" i="7"/>
  <c r="T27" i="7"/>
  <c r="L27" i="7"/>
  <c r="B27" i="7"/>
  <c r="F27" i="7" s="1"/>
  <c r="AZ26" i="7"/>
  <c r="AR26" i="7"/>
  <c r="AJ26" i="7"/>
  <c r="AB26" i="7"/>
  <c r="T26" i="7"/>
  <c r="L26" i="7"/>
  <c r="B26" i="7"/>
  <c r="H26" i="7" s="1"/>
  <c r="AZ25" i="7"/>
  <c r="AR25" i="7"/>
  <c r="AJ25" i="7"/>
  <c r="AB25" i="7"/>
  <c r="T25" i="7"/>
  <c r="L25" i="7"/>
  <c r="B25" i="7"/>
  <c r="I25" i="7" s="1"/>
  <c r="AZ24" i="7"/>
  <c r="AR24" i="7"/>
  <c r="AJ24" i="7"/>
  <c r="AB24" i="7"/>
  <c r="T24" i="7"/>
  <c r="L24" i="7"/>
  <c r="B24" i="7"/>
  <c r="J24" i="7" s="1"/>
  <c r="AZ23" i="7"/>
  <c r="AR23" i="7"/>
  <c r="AJ23" i="7"/>
  <c r="AB23" i="7"/>
  <c r="T23" i="7"/>
  <c r="L23" i="7"/>
  <c r="B23" i="7"/>
  <c r="J23" i="7" s="1"/>
  <c r="AZ22" i="7"/>
  <c r="AR22" i="7"/>
  <c r="AJ22" i="7"/>
  <c r="AB22" i="7"/>
  <c r="T22" i="7"/>
  <c r="L22" i="7"/>
  <c r="B22" i="7"/>
  <c r="C22" i="7" s="1"/>
  <c r="AZ21" i="7"/>
  <c r="AR21" i="7"/>
  <c r="AJ21" i="7"/>
  <c r="AB21" i="7"/>
  <c r="T21" i="7"/>
  <c r="L21" i="7"/>
  <c r="B21" i="7"/>
  <c r="D21" i="7" s="1"/>
  <c r="AZ20" i="7"/>
  <c r="AR20" i="7"/>
  <c r="AJ20" i="7"/>
  <c r="AB20" i="7"/>
  <c r="T20" i="7"/>
  <c r="L20" i="7"/>
  <c r="B20" i="7"/>
  <c r="E20" i="7" s="1"/>
  <c r="AZ19" i="7"/>
  <c r="AR19" i="7"/>
  <c r="AJ19" i="7"/>
  <c r="AB19" i="7"/>
  <c r="T19" i="7"/>
  <c r="L19" i="7"/>
  <c r="B19" i="7"/>
  <c r="F19" i="7" s="1"/>
  <c r="AZ18" i="7"/>
  <c r="AR18" i="7"/>
  <c r="AJ18" i="7"/>
  <c r="AB18" i="7"/>
  <c r="T18" i="7"/>
  <c r="L18" i="7"/>
  <c r="B18" i="7"/>
  <c r="H18" i="7" s="1"/>
  <c r="AZ17" i="7"/>
  <c r="AR17" i="7"/>
  <c r="AJ17" i="7"/>
  <c r="AB17" i="7"/>
  <c r="T17" i="7"/>
  <c r="L17" i="7"/>
  <c r="B17" i="7"/>
  <c r="I17" i="7" s="1"/>
  <c r="AZ16" i="7"/>
  <c r="AR16" i="7"/>
  <c r="AJ16" i="7"/>
  <c r="AB16" i="7"/>
  <c r="T16" i="7"/>
  <c r="L16" i="7"/>
  <c r="B16" i="7"/>
  <c r="J16" i="7" s="1"/>
  <c r="AE152" i="5"/>
  <c r="AF152" i="5" s="1"/>
  <c r="AA152" i="5"/>
  <c r="AB152" i="5" s="1"/>
  <c r="W152" i="5"/>
  <c r="X152" i="5" s="1"/>
  <c r="S152" i="5"/>
  <c r="T152" i="5" s="1"/>
  <c r="O152" i="5"/>
  <c r="P152" i="5" s="1"/>
  <c r="K152" i="5"/>
  <c r="L152" i="5" s="1"/>
  <c r="B152" i="5"/>
  <c r="G152" i="5" s="1"/>
  <c r="AE151" i="5"/>
  <c r="AG151" i="5" s="1"/>
  <c r="AA151" i="5"/>
  <c r="AC151" i="5" s="1"/>
  <c r="W151" i="5"/>
  <c r="Y151" i="5" s="1"/>
  <c r="S151" i="5"/>
  <c r="U151" i="5" s="1"/>
  <c r="O151" i="5"/>
  <c r="R151" i="5" s="1"/>
  <c r="K151" i="5"/>
  <c r="N151" i="5" s="1"/>
  <c r="B151" i="5"/>
  <c r="C151" i="5" s="1"/>
  <c r="AE150" i="5"/>
  <c r="AF150" i="5" s="1"/>
  <c r="AA150" i="5"/>
  <c r="AB150" i="5" s="1"/>
  <c r="W150" i="5"/>
  <c r="X150" i="5" s="1"/>
  <c r="S150" i="5"/>
  <c r="T150" i="5" s="1"/>
  <c r="O150" i="5"/>
  <c r="P150" i="5" s="1"/>
  <c r="K150" i="5"/>
  <c r="L150" i="5" s="1"/>
  <c r="B150" i="5"/>
  <c r="G150" i="5" s="1"/>
  <c r="AE149" i="5"/>
  <c r="AF149" i="5" s="1"/>
  <c r="AA149" i="5"/>
  <c r="AB149" i="5" s="1"/>
  <c r="W149" i="5"/>
  <c r="X149" i="5" s="1"/>
  <c r="S149" i="5"/>
  <c r="T149" i="5" s="1"/>
  <c r="O149" i="5"/>
  <c r="P149" i="5" s="1"/>
  <c r="K149" i="5"/>
  <c r="L149" i="5" s="1"/>
  <c r="B149" i="5"/>
  <c r="E149" i="5" s="1"/>
  <c r="AE148" i="5"/>
  <c r="AH148" i="5" s="1"/>
  <c r="AA148" i="5"/>
  <c r="AD148" i="5" s="1"/>
  <c r="W148" i="5"/>
  <c r="Z148" i="5" s="1"/>
  <c r="S148" i="5"/>
  <c r="V148" i="5" s="1"/>
  <c r="O148" i="5"/>
  <c r="Q148" i="5" s="1"/>
  <c r="K148" i="5"/>
  <c r="N148" i="5" s="1"/>
  <c r="B148" i="5"/>
  <c r="D148" i="5" s="1"/>
  <c r="AE147" i="5"/>
  <c r="AF147" i="5" s="1"/>
  <c r="AA147" i="5"/>
  <c r="AB147" i="5" s="1"/>
  <c r="W147" i="5"/>
  <c r="X147" i="5" s="1"/>
  <c r="S147" i="5"/>
  <c r="T147" i="5" s="1"/>
  <c r="O147" i="5"/>
  <c r="P147" i="5" s="1"/>
  <c r="K147" i="5"/>
  <c r="L147" i="5" s="1"/>
  <c r="B147" i="5"/>
  <c r="G147" i="5" s="1"/>
  <c r="AE146" i="5"/>
  <c r="AF146" i="5" s="1"/>
  <c r="AA146" i="5"/>
  <c r="AB146" i="5" s="1"/>
  <c r="W146" i="5"/>
  <c r="X146" i="5" s="1"/>
  <c r="S146" i="5"/>
  <c r="T146" i="5" s="1"/>
  <c r="O146" i="5"/>
  <c r="P146" i="5" s="1"/>
  <c r="K146" i="5"/>
  <c r="M146" i="5" s="1"/>
  <c r="B146" i="5"/>
  <c r="G146" i="5" s="1"/>
  <c r="AE145" i="5"/>
  <c r="AF145" i="5" s="1"/>
  <c r="AA145" i="5"/>
  <c r="AD145" i="5" s="1"/>
  <c r="W145" i="5"/>
  <c r="X145" i="5" s="1"/>
  <c r="S145" i="5"/>
  <c r="T145" i="5" s="1"/>
  <c r="O145" i="5"/>
  <c r="P145" i="5" s="1"/>
  <c r="K145" i="5"/>
  <c r="L145" i="5" s="1"/>
  <c r="B145" i="5"/>
  <c r="G145" i="5" s="1"/>
  <c r="AE144" i="5"/>
  <c r="AF144" i="5" s="1"/>
  <c r="AA144" i="5"/>
  <c r="AB144" i="5" s="1"/>
  <c r="W144" i="5"/>
  <c r="X144" i="5" s="1"/>
  <c r="S144" i="5"/>
  <c r="T144" i="5" s="1"/>
  <c r="O144" i="5"/>
  <c r="P144" i="5" s="1"/>
  <c r="K144" i="5"/>
  <c r="L144" i="5" s="1"/>
  <c r="B144" i="5"/>
  <c r="G144" i="5" s="1"/>
  <c r="AE143" i="5"/>
  <c r="AG143" i="5" s="1"/>
  <c r="AA143" i="5"/>
  <c r="AC143" i="5" s="1"/>
  <c r="W143" i="5"/>
  <c r="Y143" i="5" s="1"/>
  <c r="S143" i="5"/>
  <c r="U143" i="5" s="1"/>
  <c r="O143" i="5"/>
  <c r="R143" i="5" s="1"/>
  <c r="K143" i="5"/>
  <c r="N143" i="5" s="1"/>
  <c r="B143" i="5"/>
  <c r="G143" i="5" s="1"/>
  <c r="AE142" i="5"/>
  <c r="AF142" i="5" s="1"/>
  <c r="AA142" i="5"/>
  <c r="AB142" i="5" s="1"/>
  <c r="W142" i="5"/>
  <c r="X142" i="5" s="1"/>
  <c r="S142" i="5"/>
  <c r="V142" i="5" s="1"/>
  <c r="O142" i="5"/>
  <c r="P142" i="5" s="1"/>
  <c r="K142" i="5"/>
  <c r="L142" i="5" s="1"/>
  <c r="B142" i="5"/>
  <c r="G142" i="5" s="1"/>
  <c r="AE141" i="5"/>
  <c r="AF141" i="5" s="1"/>
  <c r="AA141" i="5"/>
  <c r="AB141" i="5" s="1"/>
  <c r="W141" i="5"/>
  <c r="X141" i="5" s="1"/>
  <c r="S141" i="5"/>
  <c r="T141" i="5" s="1"/>
  <c r="O141" i="5"/>
  <c r="P141" i="5" s="1"/>
  <c r="K141" i="5"/>
  <c r="L141" i="5" s="1"/>
  <c r="B141" i="5"/>
  <c r="E141" i="5" s="1"/>
  <c r="AE140" i="5"/>
  <c r="AH140" i="5" s="1"/>
  <c r="AA140" i="5"/>
  <c r="AD140" i="5" s="1"/>
  <c r="W140" i="5"/>
  <c r="Z140" i="5" s="1"/>
  <c r="S140" i="5"/>
  <c r="V140" i="5" s="1"/>
  <c r="O140" i="5"/>
  <c r="Q140" i="5" s="1"/>
  <c r="K140" i="5"/>
  <c r="N140" i="5" s="1"/>
  <c r="B140" i="5"/>
  <c r="G140" i="5" s="1"/>
  <c r="AE139" i="5"/>
  <c r="AF139" i="5" s="1"/>
  <c r="AA139" i="5"/>
  <c r="AB139" i="5" s="1"/>
  <c r="W139" i="5"/>
  <c r="X139" i="5" s="1"/>
  <c r="S139" i="5"/>
  <c r="T139" i="5" s="1"/>
  <c r="O139" i="5"/>
  <c r="P139" i="5" s="1"/>
  <c r="K139" i="5"/>
  <c r="L139" i="5" s="1"/>
  <c r="B139" i="5"/>
  <c r="G139" i="5" s="1"/>
  <c r="AE138" i="5"/>
  <c r="AF138" i="5" s="1"/>
  <c r="AA138" i="5"/>
  <c r="AB138" i="5" s="1"/>
  <c r="W138" i="5"/>
  <c r="X138" i="5" s="1"/>
  <c r="S138" i="5"/>
  <c r="T138" i="5" s="1"/>
  <c r="O138" i="5"/>
  <c r="P138" i="5" s="1"/>
  <c r="K138" i="5"/>
  <c r="L138" i="5" s="1"/>
  <c r="B138" i="5"/>
  <c r="G138" i="5" s="1"/>
  <c r="AE137" i="5"/>
  <c r="AF137" i="5" s="1"/>
  <c r="AA137" i="5"/>
  <c r="AB137" i="5" s="1"/>
  <c r="W137" i="5"/>
  <c r="X137" i="5" s="1"/>
  <c r="S137" i="5"/>
  <c r="T137" i="5" s="1"/>
  <c r="O137" i="5"/>
  <c r="P137" i="5" s="1"/>
  <c r="K137" i="5"/>
  <c r="L137" i="5" s="1"/>
  <c r="B137" i="5"/>
  <c r="E137" i="5" s="1"/>
  <c r="AE136" i="5"/>
  <c r="AF136" i="5" s="1"/>
  <c r="AA136" i="5"/>
  <c r="AB136" i="5" s="1"/>
  <c r="W136" i="5"/>
  <c r="X136" i="5" s="1"/>
  <c r="S136" i="5"/>
  <c r="T136" i="5" s="1"/>
  <c r="O136" i="5"/>
  <c r="P136" i="5" s="1"/>
  <c r="K136" i="5"/>
  <c r="L136" i="5" s="1"/>
  <c r="B136" i="5"/>
  <c r="C136" i="5" s="1"/>
  <c r="AE135" i="5"/>
  <c r="AG135" i="5" s="1"/>
  <c r="AA135" i="5"/>
  <c r="AC135" i="5" s="1"/>
  <c r="W135" i="5"/>
  <c r="Y135" i="5" s="1"/>
  <c r="S135" i="5"/>
  <c r="U135" i="5" s="1"/>
  <c r="O135" i="5"/>
  <c r="R135" i="5" s="1"/>
  <c r="K135" i="5"/>
  <c r="M135" i="5" s="1"/>
  <c r="B135" i="5"/>
  <c r="G135" i="5" s="1"/>
  <c r="AE134" i="5"/>
  <c r="AF134" i="5" s="1"/>
  <c r="AA134" i="5"/>
  <c r="AB134" i="5" s="1"/>
  <c r="W134" i="5"/>
  <c r="X134" i="5" s="1"/>
  <c r="S134" i="5"/>
  <c r="T134" i="5" s="1"/>
  <c r="O134" i="5"/>
  <c r="P134" i="5" s="1"/>
  <c r="K134" i="5"/>
  <c r="L134" i="5" s="1"/>
  <c r="B134" i="5"/>
  <c r="G134" i="5" s="1"/>
  <c r="AE133" i="5"/>
  <c r="AF133" i="5" s="1"/>
  <c r="AA133" i="5"/>
  <c r="AB133" i="5" s="1"/>
  <c r="W133" i="5"/>
  <c r="X133" i="5" s="1"/>
  <c r="S133" i="5"/>
  <c r="T133" i="5" s="1"/>
  <c r="O133" i="5"/>
  <c r="P133" i="5" s="1"/>
  <c r="K133" i="5"/>
  <c r="L133" i="5" s="1"/>
  <c r="B133" i="5"/>
  <c r="E133" i="5" s="1"/>
  <c r="AE132" i="5"/>
  <c r="AH132" i="5" s="1"/>
  <c r="AA132" i="5"/>
  <c r="AD132" i="5" s="1"/>
  <c r="W132" i="5"/>
  <c r="Z132" i="5" s="1"/>
  <c r="S132" i="5"/>
  <c r="V132" i="5" s="1"/>
  <c r="O132" i="5"/>
  <c r="Q132" i="5" s="1"/>
  <c r="K132" i="5"/>
  <c r="N132" i="5" s="1"/>
  <c r="B132" i="5"/>
  <c r="G132" i="5" s="1"/>
  <c r="AE131" i="5"/>
  <c r="AF131" i="5" s="1"/>
  <c r="AA131" i="5"/>
  <c r="AB131" i="5" s="1"/>
  <c r="W131" i="5"/>
  <c r="X131" i="5" s="1"/>
  <c r="S131" i="5"/>
  <c r="T131" i="5" s="1"/>
  <c r="O131" i="5"/>
  <c r="P131" i="5" s="1"/>
  <c r="K131" i="5"/>
  <c r="L131" i="5" s="1"/>
  <c r="B131" i="5"/>
  <c r="G131" i="5" s="1"/>
  <c r="AE130" i="5"/>
  <c r="AF130" i="5" s="1"/>
  <c r="AA130" i="5"/>
  <c r="AB130" i="5" s="1"/>
  <c r="W130" i="5"/>
  <c r="X130" i="5" s="1"/>
  <c r="S130" i="5"/>
  <c r="T130" i="5" s="1"/>
  <c r="O130" i="5"/>
  <c r="P130" i="5" s="1"/>
  <c r="K130" i="5"/>
  <c r="L130" i="5" s="1"/>
  <c r="B130" i="5"/>
  <c r="G130" i="5" s="1"/>
  <c r="AE129" i="5"/>
  <c r="AG129" i="5" s="1"/>
  <c r="AA129" i="5"/>
  <c r="AB129" i="5" s="1"/>
  <c r="W129" i="5"/>
  <c r="X129" i="5" s="1"/>
  <c r="S129" i="5"/>
  <c r="T129" i="5" s="1"/>
  <c r="O129" i="5"/>
  <c r="P129" i="5" s="1"/>
  <c r="K129" i="5"/>
  <c r="L129" i="5" s="1"/>
  <c r="B129" i="5"/>
  <c r="G129" i="5" s="1"/>
  <c r="AE128" i="5"/>
  <c r="AF128" i="5" s="1"/>
  <c r="AA128" i="5"/>
  <c r="AB128" i="5" s="1"/>
  <c r="W128" i="5"/>
  <c r="X128" i="5" s="1"/>
  <c r="S128" i="5"/>
  <c r="T128" i="5" s="1"/>
  <c r="O128" i="5"/>
  <c r="P128" i="5" s="1"/>
  <c r="K128" i="5"/>
  <c r="L128" i="5" s="1"/>
  <c r="B128" i="5"/>
  <c r="G128" i="5" s="1"/>
  <c r="AE127" i="5"/>
  <c r="AG127" i="5" s="1"/>
  <c r="AA127" i="5"/>
  <c r="AC127" i="5" s="1"/>
  <c r="W127" i="5"/>
  <c r="Y127" i="5" s="1"/>
  <c r="S127" i="5"/>
  <c r="U127" i="5" s="1"/>
  <c r="O127" i="5"/>
  <c r="R127" i="5" s="1"/>
  <c r="K127" i="5"/>
  <c r="M127" i="5" s="1"/>
  <c r="B127" i="5"/>
  <c r="G127" i="5" s="1"/>
  <c r="AE126" i="5"/>
  <c r="AF126" i="5" s="1"/>
  <c r="AA126" i="5"/>
  <c r="AB126" i="5" s="1"/>
  <c r="W126" i="5"/>
  <c r="X126" i="5" s="1"/>
  <c r="S126" i="5"/>
  <c r="V126" i="5" s="1"/>
  <c r="O126" i="5"/>
  <c r="P126" i="5" s="1"/>
  <c r="K126" i="5"/>
  <c r="L126" i="5" s="1"/>
  <c r="B126" i="5"/>
  <c r="G126" i="5" s="1"/>
  <c r="AE125" i="5"/>
  <c r="AF125" i="5" s="1"/>
  <c r="AA125" i="5"/>
  <c r="AB125" i="5" s="1"/>
  <c r="W125" i="5"/>
  <c r="X125" i="5" s="1"/>
  <c r="S125" i="5"/>
  <c r="T125" i="5" s="1"/>
  <c r="O125" i="5"/>
  <c r="P125" i="5" s="1"/>
  <c r="K125" i="5"/>
  <c r="L125" i="5" s="1"/>
  <c r="B125" i="5"/>
  <c r="J125" i="5" s="1"/>
  <c r="AE124" i="5"/>
  <c r="AH124" i="5" s="1"/>
  <c r="AA124" i="5"/>
  <c r="AD124" i="5" s="1"/>
  <c r="W124" i="5"/>
  <c r="Z124" i="5" s="1"/>
  <c r="S124" i="5"/>
  <c r="V124" i="5" s="1"/>
  <c r="O124" i="5"/>
  <c r="Q124" i="5" s="1"/>
  <c r="K124" i="5"/>
  <c r="N124" i="5" s="1"/>
  <c r="B124" i="5"/>
  <c r="G124" i="5" s="1"/>
  <c r="AE123" i="5"/>
  <c r="AF123" i="5" s="1"/>
  <c r="AA123" i="5"/>
  <c r="AB123" i="5" s="1"/>
  <c r="W123" i="5"/>
  <c r="X123" i="5" s="1"/>
  <c r="S123" i="5"/>
  <c r="T123" i="5" s="1"/>
  <c r="O123" i="5"/>
  <c r="P123" i="5" s="1"/>
  <c r="K123" i="5"/>
  <c r="L123" i="5" s="1"/>
  <c r="B123" i="5"/>
  <c r="D123" i="5" s="1"/>
  <c r="AE122" i="5"/>
  <c r="AF122" i="5" s="1"/>
  <c r="AA122" i="5"/>
  <c r="AB122" i="5" s="1"/>
  <c r="W122" i="5"/>
  <c r="X122" i="5" s="1"/>
  <c r="S122" i="5"/>
  <c r="T122" i="5" s="1"/>
  <c r="O122" i="5"/>
  <c r="P122" i="5" s="1"/>
  <c r="K122" i="5"/>
  <c r="L122" i="5" s="1"/>
  <c r="B122" i="5"/>
  <c r="G122" i="5" s="1"/>
  <c r="AE121" i="5"/>
  <c r="AG121" i="5" s="1"/>
  <c r="AA121" i="5"/>
  <c r="AD121" i="5" s="1"/>
  <c r="W121" i="5"/>
  <c r="X121" i="5" s="1"/>
  <c r="S121" i="5"/>
  <c r="T121" i="5" s="1"/>
  <c r="O121" i="5"/>
  <c r="P121" i="5" s="1"/>
  <c r="K121" i="5"/>
  <c r="L121" i="5" s="1"/>
  <c r="B121" i="5"/>
  <c r="G121" i="5" s="1"/>
  <c r="AE120" i="5"/>
  <c r="AF120" i="5" s="1"/>
  <c r="AA120" i="5"/>
  <c r="AB120" i="5" s="1"/>
  <c r="W120" i="5"/>
  <c r="X120" i="5" s="1"/>
  <c r="S120" i="5"/>
  <c r="T120" i="5" s="1"/>
  <c r="O120" i="5"/>
  <c r="P120" i="5" s="1"/>
  <c r="K120" i="5"/>
  <c r="L120" i="5" s="1"/>
  <c r="B120" i="5"/>
  <c r="G120" i="5" s="1"/>
  <c r="AE119" i="5"/>
  <c r="AG119" i="5" s="1"/>
  <c r="AA119" i="5"/>
  <c r="AC119" i="5" s="1"/>
  <c r="W119" i="5"/>
  <c r="Y119" i="5" s="1"/>
  <c r="S119" i="5"/>
  <c r="U119" i="5" s="1"/>
  <c r="O119" i="5"/>
  <c r="R119" i="5" s="1"/>
  <c r="K119" i="5"/>
  <c r="M119" i="5" s="1"/>
  <c r="B119" i="5"/>
  <c r="G119" i="5" s="1"/>
  <c r="AE118" i="5"/>
  <c r="AF118" i="5" s="1"/>
  <c r="AA118" i="5"/>
  <c r="AB118" i="5" s="1"/>
  <c r="W118" i="5"/>
  <c r="X118" i="5" s="1"/>
  <c r="S118" i="5"/>
  <c r="V118" i="5" s="1"/>
  <c r="O118" i="5"/>
  <c r="P118" i="5" s="1"/>
  <c r="K118" i="5"/>
  <c r="L118" i="5" s="1"/>
  <c r="B118" i="5"/>
  <c r="G118" i="5" s="1"/>
  <c r="AE117" i="5"/>
  <c r="AF117" i="5" s="1"/>
  <c r="AA117" i="5"/>
  <c r="AB117" i="5" s="1"/>
  <c r="W117" i="5"/>
  <c r="X117" i="5" s="1"/>
  <c r="S117" i="5"/>
  <c r="T117" i="5" s="1"/>
  <c r="O117" i="5"/>
  <c r="P117" i="5" s="1"/>
  <c r="K117" i="5"/>
  <c r="L117" i="5" s="1"/>
  <c r="B117" i="5"/>
  <c r="J117" i="5" s="1"/>
  <c r="AE116" i="5"/>
  <c r="AH116" i="5" s="1"/>
  <c r="AA116" i="5"/>
  <c r="AD116" i="5" s="1"/>
  <c r="W116" i="5"/>
  <c r="Z116" i="5" s="1"/>
  <c r="S116" i="5"/>
  <c r="V116" i="5" s="1"/>
  <c r="O116" i="5"/>
  <c r="Q116" i="5" s="1"/>
  <c r="K116" i="5"/>
  <c r="N116" i="5" s="1"/>
  <c r="B116" i="5"/>
  <c r="G116" i="5" s="1"/>
  <c r="AE115" i="5"/>
  <c r="AF115" i="5" s="1"/>
  <c r="AA115" i="5"/>
  <c r="AB115" i="5" s="1"/>
  <c r="W115" i="5"/>
  <c r="X115" i="5" s="1"/>
  <c r="S115" i="5"/>
  <c r="T115" i="5" s="1"/>
  <c r="O115" i="5"/>
  <c r="P115" i="5" s="1"/>
  <c r="K115" i="5"/>
  <c r="L115" i="5" s="1"/>
  <c r="B115" i="5"/>
  <c r="G115" i="5" s="1"/>
  <c r="AE114" i="5"/>
  <c r="AF114" i="5" s="1"/>
  <c r="AA114" i="5"/>
  <c r="AB114" i="5" s="1"/>
  <c r="W114" i="5"/>
  <c r="X114" i="5" s="1"/>
  <c r="S114" i="5"/>
  <c r="T114" i="5" s="1"/>
  <c r="O114" i="5"/>
  <c r="P114" i="5" s="1"/>
  <c r="K114" i="5"/>
  <c r="L114" i="5" s="1"/>
  <c r="B114" i="5"/>
  <c r="G114" i="5" s="1"/>
  <c r="AE113" i="5"/>
  <c r="AG113" i="5" s="1"/>
  <c r="AA113" i="5"/>
  <c r="AD113" i="5" s="1"/>
  <c r="W113" i="5"/>
  <c r="X113" i="5" s="1"/>
  <c r="S113" i="5"/>
  <c r="T113" i="5" s="1"/>
  <c r="O113" i="5"/>
  <c r="P113" i="5" s="1"/>
  <c r="K113" i="5"/>
  <c r="L113" i="5" s="1"/>
  <c r="B113" i="5"/>
  <c r="G113" i="5" s="1"/>
  <c r="AE112" i="5"/>
  <c r="AF112" i="5" s="1"/>
  <c r="AA112" i="5"/>
  <c r="AB112" i="5" s="1"/>
  <c r="W112" i="5"/>
  <c r="X112" i="5" s="1"/>
  <c r="S112" i="5"/>
  <c r="T112" i="5" s="1"/>
  <c r="O112" i="5"/>
  <c r="P112" i="5" s="1"/>
  <c r="K112" i="5"/>
  <c r="L112" i="5" s="1"/>
  <c r="B112" i="5"/>
  <c r="D112" i="5" s="1"/>
  <c r="AE111" i="5"/>
  <c r="AG111" i="5" s="1"/>
  <c r="AA111" i="5"/>
  <c r="AC111" i="5" s="1"/>
  <c r="W111" i="5"/>
  <c r="Y111" i="5" s="1"/>
  <c r="S111" i="5"/>
  <c r="U111" i="5" s="1"/>
  <c r="O111" i="5"/>
  <c r="R111" i="5" s="1"/>
  <c r="K111" i="5"/>
  <c r="M111" i="5" s="1"/>
  <c r="B111" i="5"/>
  <c r="G111" i="5" s="1"/>
  <c r="AE110" i="5"/>
  <c r="AF110" i="5" s="1"/>
  <c r="AA110" i="5"/>
  <c r="AB110" i="5" s="1"/>
  <c r="W110" i="5"/>
  <c r="X110" i="5" s="1"/>
  <c r="S110" i="5"/>
  <c r="V110" i="5" s="1"/>
  <c r="O110" i="5"/>
  <c r="P110" i="5" s="1"/>
  <c r="K110" i="5"/>
  <c r="L110" i="5" s="1"/>
  <c r="B110" i="5"/>
  <c r="G110" i="5" s="1"/>
  <c r="AE109" i="5"/>
  <c r="AF109" i="5" s="1"/>
  <c r="AA109" i="5"/>
  <c r="AB109" i="5" s="1"/>
  <c r="W109" i="5"/>
  <c r="X109" i="5" s="1"/>
  <c r="S109" i="5"/>
  <c r="T109" i="5" s="1"/>
  <c r="O109" i="5"/>
  <c r="P109" i="5" s="1"/>
  <c r="K109" i="5"/>
  <c r="L109" i="5" s="1"/>
  <c r="B109" i="5"/>
  <c r="J109" i="5" s="1"/>
  <c r="AE108" i="5"/>
  <c r="AH108" i="5" s="1"/>
  <c r="AA108" i="5"/>
  <c r="AD108" i="5" s="1"/>
  <c r="W108" i="5"/>
  <c r="Z108" i="5" s="1"/>
  <c r="S108" i="5"/>
  <c r="V108" i="5" s="1"/>
  <c r="O108" i="5"/>
  <c r="Q108" i="5" s="1"/>
  <c r="K108" i="5"/>
  <c r="N108" i="5" s="1"/>
  <c r="B108" i="5"/>
  <c r="G108" i="5" s="1"/>
  <c r="AE107" i="5"/>
  <c r="AF107" i="5" s="1"/>
  <c r="AA107" i="5"/>
  <c r="AB107" i="5" s="1"/>
  <c r="W107" i="5"/>
  <c r="X107" i="5" s="1"/>
  <c r="S107" i="5"/>
  <c r="T107" i="5" s="1"/>
  <c r="O107" i="5"/>
  <c r="P107" i="5" s="1"/>
  <c r="K107" i="5"/>
  <c r="L107" i="5" s="1"/>
  <c r="B107" i="5"/>
  <c r="C107" i="5" s="1"/>
  <c r="AE106" i="5"/>
  <c r="AF106" i="5" s="1"/>
  <c r="AA106" i="5"/>
  <c r="AB106" i="5" s="1"/>
  <c r="W106" i="5"/>
  <c r="X106" i="5" s="1"/>
  <c r="S106" i="5"/>
  <c r="T106" i="5" s="1"/>
  <c r="O106" i="5"/>
  <c r="P106" i="5" s="1"/>
  <c r="K106" i="5"/>
  <c r="L106" i="5" s="1"/>
  <c r="B106" i="5"/>
  <c r="G106" i="5" s="1"/>
  <c r="AE105" i="5"/>
  <c r="AG105" i="5" s="1"/>
  <c r="AA105" i="5"/>
  <c r="AB105" i="5" s="1"/>
  <c r="W105" i="5"/>
  <c r="X105" i="5" s="1"/>
  <c r="S105" i="5"/>
  <c r="T105" i="5" s="1"/>
  <c r="O105" i="5"/>
  <c r="P105" i="5" s="1"/>
  <c r="K105" i="5"/>
  <c r="L105" i="5" s="1"/>
  <c r="B105" i="5"/>
  <c r="C105" i="5" s="1"/>
  <c r="AE104" i="5"/>
  <c r="AF104" i="5" s="1"/>
  <c r="AA104" i="5"/>
  <c r="AB104" i="5" s="1"/>
  <c r="W104" i="5"/>
  <c r="X104" i="5" s="1"/>
  <c r="S104" i="5"/>
  <c r="T104" i="5" s="1"/>
  <c r="O104" i="5"/>
  <c r="P104" i="5" s="1"/>
  <c r="K104" i="5"/>
  <c r="L104" i="5" s="1"/>
  <c r="B104" i="5"/>
  <c r="G104" i="5" s="1"/>
  <c r="AE103" i="5"/>
  <c r="AG103" i="5" s="1"/>
  <c r="AA103" i="5"/>
  <c r="AC103" i="5" s="1"/>
  <c r="W103" i="5"/>
  <c r="Y103" i="5" s="1"/>
  <c r="S103" i="5"/>
  <c r="U103" i="5" s="1"/>
  <c r="O103" i="5"/>
  <c r="R103" i="5" s="1"/>
  <c r="K103" i="5"/>
  <c r="M103" i="5" s="1"/>
  <c r="B103" i="5"/>
  <c r="G103" i="5" s="1"/>
  <c r="AE102" i="5"/>
  <c r="AF102" i="5" s="1"/>
  <c r="AA102" i="5"/>
  <c r="AB102" i="5" s="1"/>
  <c r="W102" i="5"/>
  <c r="X102" i="5" s="1"/>
  <c r="S102" i="5"/>
  <c r="V102" i="5" s="1"/>
  <c r="O102" i="5"/>
  <c r="P102" i="5" s="1"/>
  <c r="K102" i="5"/>
  <c r="L102" i="5" s="1"/>
  <c r="B102" i="5"/>
  <c r="G102" i="5" s="1"/>
  <c r="AE101" i="5"/>
  <c r="AF101" i="5" s="1"/>
  <c r="AA101" i="5"/>
  <c r="AB101" i="5" s="1"/>
  <c r="W101" i="5"/>
  <c r="X101" i="5" s="1"/>
  <c r="S101" i="5"/>
  <c r="T101" i="5" s="1"/>
  <c r="O101" i="5"/>
  <c r="P101" i="5" s="1"/>
  <c r="K101" i="5"/>
  <c r="L101" i="5" s="1"/>
  <c r="B101" i="5"/>
  <c r="G101" i="5" s="1"/>
  <c r="AE100" i="5"/>
  <c r="AH100" i="5" s="1"/>
  <c r="AA100" i="5"/>
  <c r="AD100" i="5" s="1"/>
  <c r="W100" i="5"/>
  <c r="Z100" i="5" s="1"/>
  <c r="S100" i="5"/>
  <c r="V100" i="5" s="1"/>
  <c r="O100" i="5"/>
  <c r="Q100" i="5" s="1"/>
  <c r="K100" i="5"/>
  <c r="N100" i="5" s="1"/>
  <c r="B100" i="5"/>
  <c r="G100" i="5" s="1"/>
  <c r="AE99" i="5"/>
  <c r="AF99" i="5" s="1"/>
  <c r="AA99" i="5"/>
  <c r="AB99" i="5" s="1"/>
  <c r="W99" i="5"/>
  <c r="X99" i="5" s="1"/>
  <c r="S99" i="5"/>
  <c r="T99" i="5" s="1"/>
  <c r="O99" i="5"/>
  <c r="P99" i="5" s="1"/>
  <c r="K99" i="5"/>
  <c r="L99" i="5" s="1"/>
  <c r="B99" i="5"/>
  <c r="G99" i="5" s="1"/>
  <c r="AE98" i="5"/>
  <c r="AF98" i="5" s="1"/>
  <c r="AA98" i="5"/>
  <c r="AB98" i="5" s="1"/>
  <c r="W98" i="5"/>
  <c r="X98" i="5" s="1"/>
  <c r="S98" i="5"/>
  <c r="T98" i="5" s="1"/>
  <c r="O98" i="5"/>
  <c r="P98" i="5" s="1"/>
  <c r="K98" i="5"/>
  <c r="L98" i="5" s="1"/>
  <c r="B98" i="5"/>
  <c r="G98" i="5" s="1"/>
  <c r="AE97" i="5"/>
  <c r="AG97" i="5" s="1"/>
  <c r="AA97" i="5"/>
  <c r="AD97" i="5" s="1"/>
  <c r="W97" i="5"/>
  <c r="X97" i="5" s="1"/>
  <c r="S97" i="5"/>
  <c r="T97" i="5" s="1"/>
  <c r="O97" i="5"/>
  <c r="P97" i="5" s="1"/>
  <c r="K97" i="5"/>
  <c r="L97" i="5" s="1"/>
  <c r="B97" i="5"/>
  <c r="G97" i="5" s="1"/>
  <c r="AE96" i="5"/>
  <c r="AF96" i="5" s="1"/>
  <c r="AA96" i="5"/>
  <c r="AB96" i="5" s="1"/>
  <c r="W96" i="5"/>
  <c r="X96" i="5" s="1"/>
  <c r="S96" i="5"/>
  <c r="T96" i="5" s="1"/>
  <c r="O96" i="5"/>
  <c r="P96" i="5" s="1"/>
  <c r="K96" i="5"/>
  <c r="L96" i="5" s="1"/>
  <c r="B96" i="5"/>
  <c r="G96" i="5" s="1"/>
  <c r="AE95" i="5"/>
  <c r="AG95" i="5" s="1"/>
  <c r="AA95" i="5"/>
  <c r="AC95" i="5" s="1"/>
  <c r="W95" i="5"/>
  <c r="Y95" i="5" s="1"/>
  <c r="S95" i="5"/>
  <c r="U95" i="5" s="1"/>
  <c r="O95" i="5"/>
  <c r="Q95" i="5" s="1"/>
  <c r="K95" i="5"/>
  <c r="M95" i="5" s="1"/>
  <c r="B95" i="5"/>
  <c r="G95" i="5" s="1"/>
  <c r="AE94" i="5"/>
  <c r="AF94" i="5" s="1"/>
  <c r="AA94" i="5"/>
  <c r="AB94" i="5" s="1"/>
  <c r="W94" i="5"/>
  <c r="X94" i="5" s="1"/>
  <c r="S94" i="5"/>
  <c r="V94" i="5" s="1"/>
  <c r="O94" i="5"/>
  <c r="P94" i="5" s="1"/>
  <c r="K94" i="5"/>
  <c r="L94" i="5" s="1"/>
  <c r="B94" i="5"/>
  <c r="G94" i="5" s="1"/>
  <c r="AE93" i="5"/>
  <c r="AF93" i="5" s="1"/>
  <c r="AA93" i="5"/>
  <c r="AB93" i="5" s="1"/>
  <c r="W93" i="5"/>
  <c r="X93" i="5" s="1"/>
  <c r="S93" i="5"/>
  <c r="T93" i="5" s="1"/>
  <c r="O93" i="5"/>
  <c r="P93" i="5" s="1"/>
  <c r="K93" i="5"/>
  <c r="L93" i="5" s="1"/>
  <c r="B93" i="5"/>
  <c r="J93" i="5" s="1"/>
  <c r="AE92" i="5"/>
  <c r="AH92" i="5" s="1"/>
  <c r="AA92" i="5"/>
  <c r="AD92" i="5" s="1"/>
  <c r="W92" i="5"/>
  <c r="Z92" i="5" s="1"/>
  <c r="S92" i="5"/>
  <c r="V92" i="5" s="1"/>
  <c r="O92" i="5"/>
  <c r="R92" i="5" s="1"/>
  <c r="K92" i="5"/>
  <c r="N92" i="5" s="1"/>
  <c r="B92" i="5"/>
  <c r="G92" i="5" s="1"/>
  <c r="AE91" i="5"/>
  <c r="AF91" i="5" s="1"/>
  <c r="AA91" i="5"/>
  <c r="AB91" i="5" s="1"/>
  <c r="W91" i="5"/>
  <c r="X91" i="5" s="1"/>
  <c r="S91" i="5"/>
  <c r="T91" i="5" s="1"/>
  <c r="O91" i="5"/>
  <c r="P91" i="5" s="1"/>
  <c r="K91" i="5"/>
  <c r="L91" i="5" s="1"/>
  <c r="B91" i="5"/>
  <c r="G91" i="5" s="1"/>
  <c r="AE90" i="5"/>
  <c r="AF90" i="5" s="1"/>
  <c r="AA90" i="5"/>
  <c r="AB90" i="5" s="1"/>
  <c r="W90" i="5"/>
  <c r="X90" i="5" s="1"/>
  <c r="S90" i="5"/>
  <c r="T90" i="5" s="1"/>
  <c r="O90" i="5"/>
  <c r="P90" i="5" s="1"/>
  <c r="K90" i="5"/>
  <c r="L90" i="5" s="1"/>
  <c r="B90" i="5"/>
  <c r="G90" i="5" s="1"/>
  <c r="AE89" i="5"/>
  <c r="AG89" i="5" s="1"/>
  <c r="AA89" i="5"/>
  <c r="AB89" i="5" s="1"/>
  <c r="W89" i="5"/>
  <c r="X89" i="5" s="1"/>
  <c r="S89" i="5"/>
  <c r="T89" i="5" s="1"/>
  <c r="O89" i="5"/>
  <c r="P89" i="5" s="1"/>
  <c r="K89" i="5"/>
  <c r="L89" i="5" s="1"/>
  <c r="B89" i="5"/>
  <c r="G89" i="5" s="1"/>
  <c r="AE88" i="5"/>
  <c r="AF88" i="5" s="1"/>
  <c r="AA88" i="5"/>
  <c r="AB88" i="5" s="1"/>
  <c r="W88" i="5"/>
  <c r="X88" i="5" s="1"/>
  <c r="S88" i="5"/>
  <c r="T88" i="5" s="1"/>
  <c r="O88" i="5"/>
  <c r="P88" i="5" s="1"/>
  <c r="K88" i="5"/>
  <c r="L88" i="5" s="1"/>
  <c r="B88" i="5"/>
  <c r="D88" i="5" s="1"/>
  <c r="AE87" i="5"/>
  <c r="AG87" i="5" s="1"/>
  <c r="AA87" i="5"/>
  <c r="AC87" i="5" s="1"/>
  <c r="W87" i="5"/>
  <c r="Y87" i="5" s="1"/>
  <c r="S87" i="5"/>
  <c r="U87" i="5" s="1"/>
  <c r="O87" i="5"/>
  <c r="Q87" i="5" s="1"/>
  <c r="K87" i="5"/>
  <c r="M87" i="5" s="1"/>
  <c r="B87" i="5"/>
  <c r="E87" i="5" s="1"/>
  <c r="AE86" i="5"/>
  <c r="AF86" i="5" s="1"/>
  <c r="AA86" i="5"/>
  <c r="AB86" i="5" s="1"/>
  <c r="W86" i="5"/>
  <c r="X86" i="5" s="1"/>
  <c r="S86" i="5"/>
  <c r="T86" i="5" s="1"/>
  <c r="O86" i="5"/>
  <c r="P86" i="5" s="1"/>
  <c r="K86" i="5"/>
  <c r="L86" i="5" s="1"/>
  <c r="B86" i="5"/>
  <c r="G86" i="5" s="1"/>
  <c r="AE85" i="5"/>
  <c r="AF85" i="5" s="1"/>
  <c r="AA85" i="5"/>
  <c r="AB85" i="5" s="1"/>
  <c r="W85" i="5"/>
  <c r="X85" i="5" s="1"/>
  <c r="S85" i="5"/>
  <c r="T85" i="5" s="1"/>
  <c r="O85" i="5"/>
  <c r="P85" i="5" s="1"/>
  <c r="K85" i="5"/>
  <c r="L85" i="5" s="1"/>
  <c r="B85" i="5"/>
  <c r="G85" i="5" s="1"/>
  <c r="AE84" i="5"/>
  <c r="AH84" i="5" s="1"/>
  <c r="AA84" i="5"/>
  <c r="AD84" i="5" s="1"/>
  <c r="W84" i="5"/>
  <c r="Z84" i="5" s="1"/>
  <c r="S84" i="5"/>
  <c r="V84" i="5" s="1"/>
  <c r="O84" i="5"/>
  <c r="R84" i="5" s="1"/>
  <c r="K84" i="5"/>
  <c r="N84" i="5" s="1"/>
  <c r="B84" i="5"/>
  <c r="G84" i="5" s="1"/>
  <c r="AE83" i="5"/>
  <c r="AF83" i="5" s="1"/>
  <c r="AA83" i="5"/>
  <c r="AB83" i="5" s="1"/>
  <c r="W83" i="5"/>
  <c r="X83" i="5" s="1"/>
  <c r="S83" i="5"/>
  <c r="T83" i="5" s="1"/>
  <c r="O83" i="5"/>
  <c r="P83" i="5" s="1"/>
  <c r="K83" i="5"/>
  <c r="L83" i="5" s="1"/>
  <c r="B83" i="5"/>
  <c r="G83" i="5" s="1"/>
  <c r="AE82" i="5"/>
  <c r="AF82" i="5" s="1"/>
  <c r="AA82" i="5"/>
  <c r="AB82" i="5" s="1"/>
  <c r="W82" i="5"/>
  <c r="X82" i="5" s="1"/>
  <c r="S82" i="5"/>
  <c r="T82" i="5" s="1"/>
  <c r="O82" i="5"/>
  <c r="P82" i="5" s="1"/>
  <c r="K82" i="5"/>
  <c r="L82" i="5" s="1"/>
  <c r="B82" i="5"/>
  <c r="G82" i="5" s="1"/>
  <c r="AE81" i="5"/>
  <c r="AG81" i="5" s="1"/>
  <c r="AA81" i="5"/>
  <c r="AD81" i="5" s="1"/>
  <c r="W81" i="5"/>
  <c r="X81" i="5" s="1"/>
  <c r="S81" i="5"/>
  <c r="T81" i="5" s="1"/>
  <c r="O81" i="5"/>
  <c r="P81" i="5" s="1"/>
  <c r="K81" i="5"/>
  <c r="L81" i="5" s="1"/>
  <c r="B81" i="5"/>
  <c r="G81" i="5" s="1"/>
  <c r="AE80" i="5"/>
  <c r="AF80" i="5" s="1"/>
  <c r="AA80" i="5"/>
  <c r="AB80" i="5" s="1"/>
  <c r="W80" i="5"/>
  <c r="X80" i="5" s="1"/>
  <c r="S80" i="5"/>
  <c r="T80" i="5" s="1"/>
  <c r="O80" i="5"/>
  <c r="P80" i="5" s="1"/>
  <c r="K80" i="5"/>
  <c r="L80" i="5" s="1"/>
  <c r="B80" i="5"/>
  <c r="D80" i="5" s="1"/>
  <c r="AE79" i="5"/>
  <c r="AG79" i="5" s="1"/>
  <c r="AA79" i="5"/>
  <c r="AC79" i="5" s="1"/>
  <c r="W79" i="5"/>
  <c r="Y79" i="5" s="1"/>
  <c r="S79" i="5"/>
  <c r="U79" i="5" s="1"/>
  <c r="O79" i="5"/>
  <c r="Q79" i="5" s="1"/>
  <c r="K79" i="5"/>
  <c r="M79" i="5" s="1"/>
  <c r="B79" i="5"/>
  <c r="G79" i="5" s="1"/>
  <c r="AE78" i="5"/>
  <c r="AF78" i="5" s="1"/>
  <c r="AA78" i="5"/>
  <c r="AB78" i="5" s="1"/>
  <c r="W78" i="5"/>
  <c r="X78" i="5" s="1"/>
  <c r="S78" i="5"/>
  <c r="V78" i="5" s="1"/>
  <c r="O78" i="5"/>
  <c r="P78" i="5" s="1"/>
  <c r="K78" i="5"/>
  <c r="L78" i="5" s="1"/>
  <c r="B78" i="5"/>
  <c r="G78" i="5" s="1"/>
  <c r="AE77" i="5"/>
  <c r="AF77" i="5" s="1"/>
  <c r="AA77" i="5"/>
  <c r="AB77" i="5" s="1"/>
  <c r="W77" i="5"/>
  <c r="X77" i="5" s="1"/>
  <c r="S77" i="5"/>
  <c r="T77" i="5" s="1"/>
  <c r="O77" i="5"/>
  <c r="P77" i="5" s="1"/>
  <c r="K77" i="5"/>
  <c r="L77" i="5" s="1"/>
  <c r="B77" i="5"/>
  <c r="J77" i="5" s="1"/>
  <c r="AE76" i="5"/>
  <c r="AH76" i="5" s="1"/>
  <c r="AA76" i="5"/>
  <c r="AD76" i="5" s="1"/>
  <c r="W76" i="5"/>
  <c r="Z76" i="5" s="1"/>
  <c r="S76" i="5"/>
  <c r="V76" i="5" s="1"/>
  <c r="O76" i="5"/>
  <c r="R76" i="5" s="1"/>
  <c r="K76" i="5"/>
  <c r="N76" i="5" s="1"/>
  <c r="B76" i="5"/>
  <c r="G76" i="5" s="1"/>
  <c r="AE75" i="5"/>
  <c r="AF75" i="5" s="1"/>
  <c r="AA75" i="5"/>
  <c r="AB75" i="5" s="1"/>
  <c r="W75" i="5"/>
  <c r="X75" i="5" s="1"/>
  <c r="S75" i="5"/>
  <c r="T75" i="5" s="1"/>
  <c r="O75" i="5"/>
  <c r="P75" i="5" s="1"/>
  <c r="K75" i="5"/>
  <c r="L75" i="5" s="1"/>
  <c r="B75" i="5"/>
  <c r="G75" i="5" s="1"/>
  <c r="AE74" i="5"/>
  <c r="AF74" i="5" s="1"/>
  <c r="AA74" i="5"/>
  <c r="AB74" i="5" s="1"/>
  <c r="W74" i="5"/>
  <c r="X74" i="5" s="1"/>
  <c r="S74" i="5"/>
  <c r="T74" i="5" s="1"/>
  <c r="O74" i="5"/>
  <c r="P74" i="5" s="1"/>
  <c r="K74" i="5"/>
  <c r="L74" i="5" s="1"/>
  <c r="B74" i="5"/>
  <c r="G74" i="5" s="1"/>
  <c r="AE73" i="5"/>
  <c r="AG73" i="5" s="1"/>
  <c r="AA73" i="5"/>
  <c r="AD73" i="5" s="1"/>
  <c r="W73" i="5"/>
  <c r="X73" i="5" s="1"/>
  <c r="S73" i="5"/>
  <c r="T73" i="5" s="1"/>
  <c r="O73" i="5"/>
  <c r="P73" i="5" s="1"/>
  <c r="K73" i="5"/>
  <c r="L73" i="5" s="1"/>
  <c r="B73" i="5"/>
  <c r="F73" i="5" s="1"/>
  <c r="AE72" i="5"/>
  <c r="AF72" i="5" s="1"/>
  <c r="AA72" i="5"/>
  <c r="AB72" i="5" s="1"/>
  <c r="W72" i="5"/>
  <c r="X72" i="5" s="1"/>
  <c r="S72" i="5"/>
  <c r="T72" i="5" s="1"/>
  <c r="O72" i="5"/>
  <c r="P72" i="5" s="1"/>
  <c r="K72" i="5"/>
  <c r="L72" i="5" s="1"/>
  <c r="B72" i="5"/>
  <c r="G72" i="5" s="1"/>
  <c r="AE71" i="5"/>
  <c r="AG71" i="5" s="1"/>
  <c r="AA71" i="5"/>
  <c r="AC71" i="5" s="1"/>
  <c r="W71" i="5"/>
  <c r="Y71" i="5" s="1"/>
  <c r="S71" i="5"/>
  <c r="U71" i="5" s="1"/>
  <c r="O71" i="5"/>
  <c r="Q71" i="5" s="1"/>
  <c r="K71" i="5"/>
  <c r="M71" i="5" s="1"/>
  <c r="B71" i="5"/>
  <c r="G71" i="5" s="1"/>
  <c r="AE70" i="5"/>
  <c r="AF70" i="5" s="1"/>
  <c r="AA70" i="5"/>
  <c r="AB70" i="5" s="1"/>
  <c r="W70" i="5"/>
  <c r="X70" i="5" s="1"/>
  <c r="S70" i="5"/>
  <c r="V70" i="5" s="1"/>
  <c r="O70" i="5"/>
  <c r="P70" i="5" s="1"/>
  <c r="K70" i="5"/>
  <c r="L70" i="5" s="1"/>
  <c r="B70" i="5"/>
  <c r="G70" i="5" s="1"/>
  <c r="AE69" i="5"/>
  <c r="AF69" i="5" s="1"/>
  <c r="AA69" i="5"/>
  <c r="AB69" i="5" s="1"/>
  <c r="W69" i="5"/>
  <c r="X69" i="5" s="1"/>
  <c r="S69" i="5"/>
  <c r="T69" i="5" s="1"/>
  <c r="O69" i="5"/>
  <c r="P69" i="5" s="1"/>
  <c r="K69" i="5"/>
  <c r="L69" i="5" s="1"/>
  <c r="B69" i="5"/>
  <c r="G69" i="5" s="1"/>
  <c r="AE68" i="5"/>
  <c r="AH68" i="5" s="1"/>
  <c r="AA68" i="5"/>
  <c r="AD68" i="5" s="1"/>
  <c r="W68" i="5"/>
  <c r="Z68" i="5" s="1"/>
  <c r="S68" i="5"/>
  <c r="V68" i="5" s="1"/>
  <c r="O68" i="5"/>
  <c r="R68" i="5" s="1"/>
  <c r="K68" i="5"/>
  <c r="N68" i="5" s="1"/>
  <c r="B68" i="5"/>
  <c r="G68" i="5" s="1"/>
  <c r="AE67" i="5"/>
  <c r="AF67" i="5" s="1"/>
  <c r="AA67" i="5"/>
  <c r="AB67" i="5" s="1"/>
  <c r="W67" i="5"/>
  <c r="X67" i="5" s="1"/>
  <c r="S67" i="5"/>
  <c r="T67" i="5" s="1"/>
  <c r="O67" i="5"/>
  <c r="P67" i="5" s="1"/>
  <c r="K67" i="5"/>
  <c r="L67" i="5" s="1"/>
  <c r="B67" i="5"/>
  <c r="G67" i="5" s="1"/>
  <c r="AE66" i="5"/>
  <c r="AF66" i="5" s="1"/>
  <c r="AA66" i="5"/>
  <c r="AB66" i="5" s="1"/>
  <c r="W66" i="5"/>
  <c r="X66" i="5" s="1"/>
  <c r="S66" i="5"/>
  <c r="T66" i="5" s="1"/>
  <c r="O66" i="5"/>
  <c r="P66" i="5" s="1"/>
  <c r="K66" i="5"/>
  <c r="L66" i="5" s="1"/>
  <c r="B66" i="5"/>
  <c r="E66" i="5" s="1"/>
  <c r="AE65" i="5"/>
  <c r="AG65" i="5" s="1"/>
  <c r="AA65" i="5"/>
  <c r="AD65" i="5" s="1"/>
  <c r="W65" i="5"/>
  <c r="X65" i="5" s="1"/>
  <c r="S65" i="5"/>
  <c r="T65" i="5" s="1"/>
  <c r="O65" i="5"/>
  <c r="P65" i="5" s="1"/>
  <c r="K65" i="5"/>
  <c r="L65" i="5" s="1"/>
  <c r="B65" i="5"/>
  <c r="G65" i="5" s="1"/>
  <c r="AE64" i="5"/>
  <c r="AF64" i="5" s="1"/>
  <c r="AA64" i="5"/>
  <c r="AB64" i="5" s="1"/>
  <c r="W64" i="5"/>
  <c r="X64" i="5" s="1"/>
  <c r="S64" i="5"/>
  <c r="T64" i="5" s="1"/>
  <c r="O64" i="5"/>
  <c r="P64" i="5" s="1"/>
  <c r="K64" i="5"/>
  <c r="L64" i="5" s="1"/>
  <c r="B64" i="5"/>
  <c r="G64" i="5" s="1"/>
  <c r="AE63" i="5"/>
  <c r="AG63" i="5" s="1"/>
  <c r="AA63" i="5"/>
  <c r="AC63" i="5" s="1"/>
  <c r="W63" i="5"/>
  <c r="Y63" i="5" s="1"/>
  <c r="S63" i="5"/>
  <c r="U63" i="5" s="1"/>
  <c r="O63" i="5"/>
  <c r="Q63" i="5" s="1"/>
  <c r="K63" i="5"/>
  <c r="M63" i="5" s="1"/>
  <c r="B63" i="5"/>
  <c r="F63" i="5" s="1"/>
  <c r="AE62" i="5"/>
  <c r="AF62" i="5" s="1"/>
  <c r="AA62" i="5"/>
  <c r="AB62" i="5" s="1"/>
  <c r="W62" i="5"/>
  <c r="X62" i="5" s="1"/>
  <c r="S62" i="5"/>
  <c r="V62" i="5" s="1"/>
  <c r="O62" i="5"/>
  <c r="P62" i="5" s="1"/>
  <c r="K62" i="5"/>
  <c r="L62" i="5" s="1"/>
  <c r="B62" i="5"/>
  <c r="G62" i="5" s="1"/>
  <c r="AE61" i="5"/>
  <c r="AF61" i="5" s="1"/>
  <c r="AA61" i="5"/>
  <c r="AB61" i="5" s="1"/>
  <c r="W61" i="5"/>
  <c r="X61" i="5" s="1"/>
  <c r="S61" i="5"/>
  <c r="T61" i="5" s="1"/>
  <c r="O61" i="5"/>
  <c r="P61" i="5" s="1"/>
  <c r="K61" i="5"/>
  <c r="L61" i="5" s="1"/>
  <c r="B61" i="5"/>
  <c r="E61" i="5" s="1"/>
  <c r="AE60" i="5"/>
  <c r="AH60" i="5" s="1"/>
  <c r="AA60" i="5"/>
  <c r="AD60" i="5" s="1"/>
  <c r="W60" i="5"/>
  <c r="Z60" i="5" s="1"/>
  <c r="S60" i="5"/>
  <c r="V60" i="5" s="1"/>
  <c r="O60" i="5"/>
  <c r="R60" i="5" s="1"/>
  <c r="K60" i="5"/>
  <c r="N60" i="5" s="1"/>
  <c r="B60" i="5"/>
  <c r="G60" i="5" s="1"/>
  <c r="AE59" i="5"/>
  <c r="AF59" i="5" s="1"/>
  <c r="AA59" i="5"/>
  <c r="AB59" i="5" s="1"/>
  <c r="W59" i="5"/>
  <c r="X59" i="5" s="1"/>
  <c r="S59" i="5"/>
  <c r="T59" i="5" s="1"/>
  <c r="O59" i="5"/>
  <c r="P59" i="5" s="1"/>
  <c r="K59" i="5"/>
  <c r="L59" i="5" s="1"/>
  <c r="B59" i="5"/>
  <c r="D59" i="5" s="1"/>
  <c r="AE58" i="5"/>
  <c r="AF58" i="5" s="1"/>
  <c r="AA58" i="5"/>
  <c r="AB58" i="5" s="1"/>
  <c r="W58" i="5"/>
  <c r="X58" i="5" s="1"/>
  <c r="S58" i="5"/>
  <c r="T58" i="5" s="1"/>
  <c r="O58" i="5"/>
  <c r="P58" i="5" s="1"/>
  <c r="K58" i="5"/>
  <c r="L58" i="5" s="1"/>
  <c r="B58" i="5"/>
  <c r="D58" i="5" s="1"/>
  <c r="AE57" i="5"/>
  <c r="AF57" i="5" s="1"/>
  <c r="AA57" i="5"/>
  <c r="AB57" i="5" s="1"/>
  <c r="W57" i="5"/>
  <c r="X57" i="5" s="1"/>
  <c r="S57" i="5"/>
  <c r="T57" i="5" s="1"/>
  <c r="O57" i="5"/>
  <c r="P57" i="5" s="1"/>
  <c r="K57" i="5"/>
  <c r="L57" i="5" s="1"/>
  <c r="B57" i="5"/>
  <c r="G57" i="5" s="1"/>
  <c r="AE56" i="5"/>
  <c r="AF56" i="5" s="1"/>
  <c r="AA56" i="5"/>
  <c r="AB56" i="5" s="1"/>
  <c r="W56" i="5"/>
  <c r="X56" i="5" s="1"/>
  <c r="S56" i="5"/>
  <c r="T56" i="5" s="1"/>
  <c r="O56" i="5"/>
  <c r="P56" i="5" s="1"/>
  <c r="K56" i="5"/>
  <c r="L56" i="5" s="1"/>
  <c r="B56" i="5"/>
  <c r="G56" i="5" s="1"/>
  <c r="AE55" i="5"/>
  <c r="AG55" i="5" s="1"/>
  <c r="AA55" i="5"/>
  <c r="AC55" i="5" s="1"/>
  <c r="W55" i="5"/>
  <c r="Y55" i="5" s="1"/>
  <c r="S55" i="5"/>
  <c r="U55" i="5" s="1"/>
  <c r="O55" i="5"/>
  <c r="Q55" i="5" s="1"/>
  <c r="K55" i="5"/>
  <c r="M55" i="5" s="1"/>
  <c r="B55" i="5"/>
  <c r="G55" i="5" s="1"/>
  <c r="AE54" i="5"/>
  <c r="AF54" i="5" s="1"/>
  <c r="AA54" i="5"/>
  <c r="AB54" i="5" s="1"/>
  <c r="W54" i="5"/>
  <c r="X54" i="5" s="1"/>
  <c r="S54" i="5"/>
  <c r="T54" i="5" s="1"/>
  <c r="O54" i="5"/>
  <c r="P54" i="5" s="1"/>
  <c r="K54" i="5"/>
  <c r="L54" i="5" s="1"/>
  <c r="B54" i="5"/>
  <c r="F54" i="5" s="1"/>
  <c r="AE53" i="5"/>
  <c r="AF53" i="5" s="1"/>
  <c r="AA53" i="5"/>
  <c r="AB53" i="5" s="1"/>
  <c r="W53" i="5"/>
  <c r="X53" i="5" s="1"/>
  <c r="S53" i="5"/>
  <c r="T53" i="5" s="1"/>
  <c r="O53" i="5"/>
  <c r="P53" i="5" s="1"/>
  <c r="K53" i="5"/>
  <c r="L53" i="5" s="1"/>
  <c r="B53" i="5"/>
  <c r="E53" i="5" s="1"/>
  <c r="AE52" i="5"/>
  <c r="AH52" i="5" s="1"/>
  <c r="AA52" i="5"/>
  <c r="AD52" i="5" s="1"/>
  <c r="W52" i="5"/>
  <c r="Z52" i="5" s="1"/>
  <c r="S52" i="5"/>
  <c r="V52" i="5" s="1"/>
  <c r="O52" i="5"/>
  <c r="R52" i="5" s="1"/>
  <c r="K52" i="5"/>
  <c r="N52" i="5" s="1"/>
  <c r="B52" i="5"/>
  <c r="G52" i="5" s="1"/>
  <c r="AE51" i="5"/>
  <c r="AF51" i="5" s="1"/>
  <c r="AA51" i="5"/>
  <c r="AB51" i="5" s="1"/>
  <c r="W51" i="5"/>
  <c r="X51" i="5" s="1"/>
  <c r="S51" i="5"/>
  <c r="T51" i="5" s="1"/>
  <c r="O51" i="5"/>
  <c r="P51" i="5" s="1"/>
  <c r="K51" i="5"/>
  <c r="L51" i="5" s="1"/>
  <c r="B51" i="5"/>
  <c r="D51" i="5" s="1"/>
  <c r="AE50" i="5"/>
  <c r="AF50" i="5" s="1"/>
  <c r="AA50" i="5"/>
  <c r="AB50" i="5" s="1"/>
  <c r="W50" i="5"/>
  <c r="X50" i="5" s="1"/>
  <c r="S50" i="5"/>
  <c r="T50" i="5" s="1"/>
  <c r="O50" i="5"/>
  <c r="P50" i="5" s="1"/>
  <c r="K50" i="5"/>
  <c r="L50" i="5" s="1"/>
  <c r="B50" i="5"/>
  <c r="C50" i="5" s="1"/>
  <c r="AE49" i="5"/>
  <c r="AF49" i="5" s="1"/>
  <c r="AA49" i="5"/>
  <c r="AD49" i="5" s="1"/>
  <c r="W49" i="5"/>
  <c r="X49" i="5" s="1"/>
  <c r="S49" i="5"/>
  <c r="T49" i="5" s="1"/>
  <c r="O49" i="5"/>
  <c r="P49" i="5" s="1"/>
  <c r="K49" i="5"/>
  <c r="L49" i="5" s="1"/>
  <c r="B49" i="5"/>
  <c r="D49" i="5" s="1"/>
  <c r="AE48" i="5"/>
  <c r="AF48" i="5" s="1"/>
  <c r="AA48" i="5"/>
  <c r="AB48" i="5" s="1"/>
  <c r="W48" i="5"/>
  <c r="X48" i="5" s="1"/>
  <c r="S48" i="5"/>
  <c r="T48" i="5" s="1"/>
  <c r="O48" i="5"/>
  <c r="P48" i="5" s="1"/>
  <c r="K48" i="5"/>
  <c r="L48" i="5" s="1"/>
  <c r="B48" i="5"/>
  <c r="G48" i="5" s="1"/>
  <c r="AE47" i="5"/>
  <c r="AG47" i="5" s="1"/>
  <c r="AA47" i="5"/>
  <c r="AC47" i="5" s="1"/>
  <c r="W47" i="5"/>
  <c r="Y47" i="5" s="1"/>
  <c r="S47" i="5"/>
  <c r="U47" i="5" s="1"/>
  <c r="O47" i="5"/>
  <c r="Q47" i="5" s="1"/>
  <c r="K47" i="5"/>
  <c r="M47" i="5" s="1"/>
  <c r="B47" i="5"/>
  <c r="C47" i="5" s="1"/>
  <c r="AE46" i="5"/>
  <c r="AF46" i="5" s="1"/>
  <c r="AA46" i="5"/>
  <c r="AB46" i="5" s="1"/>
  <c r="W46" i="5"/>
  <c r="X46" i="5" s="1"/>
  <c r="S46" i="5"/>
  <c r="V46" i="5" s="1"/>
  <c r="O46" i="5"/>
  <c r="P46" i="5" s="1"/>
  <c r="K46" i="5"/>
  <c r="L46" i="5" s="1"/>
  <c r="B46" i="5"/>
  <c r="E46" i="5" s="1"/>
  <c r="AE45" i="5"/>
  <c r="AF45" i="5" s="1"/>
  <c r="AA45" i="5"/>
  <c r="AB45" i="5" s="1"/>
  <c r="W45" i="5"/>
  <c r="X45" i="5" s="1"/>
  <c r="S45" i="5"/>
  <c r="T45" i="5" s="1"/>
  <c r="O45" i="5"/>
  <c r="P45" i="5" s="1"/>
  <c r="K45" i="5"/>
  <c r="L45" i="5" s="1"/>
  <c r="B45" i="5"/>
  <c r="G45" i="5" s="1"/>
  <c r="AE44" i="5"/>
  <c r="AH44" i="5" s="1"/>
  <c r="AA44" i="5"/>
  <c r="AD44" i="5" s="1"/>
  <c r="W44" i="5"/>
  <c r="Z44" i="5" s="1"/>
  <c r="S44" i="5"/>
  <c r="V44" i="5" s="1"/>
  <c r="O44" i="5"/>
  <c r="R44" i="5" s="1"/>
  <c r="K44" i="5"/>
  <c r="N44" i="5" s="1"/>
  <c r="B44" i="5"/>
  <c r="G44" i="5" s="1"/>
  <c r="AE43" i="5"/>
  <c r="AF43" i="5" s="1"/>
  <c r="AA43" i="5"/>
  <c r="AB43" i="5" s="1"/>
  <c r="W43" i="5"/>
  <c r="X43" i="5" s="1"/>
  <c r="S43" i="5"/>
  <c r="T43" i="5" s="1"/>
  <c r="O43" i="5"/>
  <c r="P43" i="5" s="1"/>
  <c r="K43" i="5"/>
  <c r="L43" i="5" s="1"/>
  <c r="B43" i="5"/>
  <c r="F43" i="5" s="1"/>
  <c r="AE42" i="5"/>
  <c r="AF42" i="5" s="1"/>
  <c r="AA42" i="5"/>
  <c r="AB42" i="5" s="1"/>
  <c r="W42" i="5"/>
  <c r="X42" i="5" s="1"/>
  <c r="S42" i="5"/>
  <c r="T42" i="5" s="1"/>
  <c r="O42" i="5"/>
  <c r="P42" i="5" s="1"/>
  <c r="K42" i="5"/>
  <c r="L42" i="5" s="1"/>
  <c r="B42" i="5"/>
  <c r="G42" i="5" s="1"/>
  <c r="AE41" i="5"/>
  <c r="AG41" i="5" s="1"/>
  <c r="AA41" i="5"/>
  <c r="AB41" i="5" s="1"/>
  <c r="W41" i="5"/>
  <c r="X41" i="5" s="1"/>
  <c r="S41" i="5"/>
  <c r="T41" i="5" s="1"/>
  <c r="O41" i="5"/>
  <c r="P41" i="5" s="1"/>
  <c r="K41" i="5"/>
  <c r="L41" i="5" s="1"/>
  <c r="B41" i="5"/>
  <c r="E41" i="5" s="1"/>
  <c r="AE40" i="5"/>
  <c r="AF40" i="5" s="1"/>
  <c r="AA40" i="5"/>
  <c r="AB40" i="5" s="1"/>
  <c r="W40" i="5"/>
  <c r="X40" i="5" s="1"/>
  <c r="S40" i="5"/>
  <c r="T40" i="5" s="1"/>
  <c r="O40" i="5"/>
  <c r="P40" i="5" s="1"/>
  <c r="K40" i="5"/>
  <c r="L40" i="5" s="1"/>
  <c r="B40" i="5"/>
  <c r="C40" i="5" s="1"/>
  <c r="AE39" i="5"/>
  <c r="AG39" i="5" s="1"/>
  <c r="AA39" i="5"/>
  <c r="AC39" i="5" s="1"/>
  <c r="W39" i="5"/>
  <c r="Y39" i="5" s="1"/>
  <c r="S39" i="5"/>
  <c r="U39" i="5" s="1"/>
  <c r="O39" i="5"/>
  <c r="Q39" i="5" s="1"/>
  <c r="K39" i="5"/>
  <c r="M39" i="5" s="1"/>
  <c r="B39" i="5"/>
  <c r="G39" i="5" s="1"/>
  <c r="AE38" i="5"/>
  <c r="AF38" i="5" s="1"/>
  <c r="AA38" i="5"/>
  <c r="AB38" i="5" s="1"/>
  <c r="W38" i="5"/>
  <c r="X38" i="5" s="1"/>
  <c r="S38" i="5"/>
  <c r="T38" i="5" s="1"/>
  <c r="O38" i="5"/>
  <c r="P38" i="5" s="1"/>
  <c r="K38" i="5"/>
  <c r="L38" i="5" s="1"/>
  <c r="B38" i="5"/>
  <c r="G38" i="5" s="1"/>
  <c r="AE37" i="5"/>
  <c r="AF37" i="5" s="1"/>
  <c r="AA37" i="5"/>
  <c r="AB37" i="5" s="1"/>
  <c r="W37" i="5"/>
  <c r="X37" i="5" s="1"/>
  <c r="S37" i="5"/>
  <c r="T37" i="5" s="1"/>
  <c r="O37" i="5"/>
  <c r="P37" i="5" s="1"/>
  <c r="K37" i="5"/>
  <c r="L37" i="5" s="1"/>
  <c r="B37" i="5"/>
  <c r="J37" i="5" s="1"/>
  <c r="AE36" i="5"/>
  <c r="AH36" i="5" s="1"/>
  <c r="AA36" i="5"/>
  <c r="AD36" i="5" s="1"/>
  <c r="W36" i="5"/>
  <c r="Z36" i="5" s="1"/>
  <c r="S36" i="5"/>
  <c r="V36" i="5" s="1"/>
  <c r="O36" i="5"/>
  <c r="R36" i="5" s="1"/>
  <c r="K36" i="5"/>
  <c r="N36" i="5" s="1"/>
  <c r="B36" i="5"/>
  <c r="G36" i="5" s="1"/>
  <c r="AE35" i="5"/>
  <c r="AF35" i="5" s="1"/>
  <c r="AA35" i="5"/>
  <c r="AB35" i="5" s="1"/>
  <c r="W35" i="5"/>
  <c r="X35" i="5" s="1"/>
  <c r="S35" i="5"/>
  <c r="T35" i="5" s="1"/>
  <c r="O35" i="5"/>
  <c r="P35" i="5" s="1"/>
  <c r="K35" i="5"/>
  <c r="L35" i="5" s="1"/>
  <c r="B35" i="5"/>
  <c r="G35" i="5" s="1"/>
  <c r="AE34" i="5"/>
  <c r="AF34" i="5" s="1"/>
  <c r="AA34" i="5"/>
  <c r="AB34" i="5" s="1"/>
  <c r="W34" i="5"/>
  <c r="X34" i="5" s="1"/>
  <c r="S34" i="5"/>
  <c r="T34" i="5" s="1"/>
  <c r="O34" i="5"/>
  <c r="P34" i="5" s="1"/>
  <c r="K34" i="5"/>
  <c r="L34" i="5" s="1"/>
  <c r="B34" i="5"/>
  <c r="G34" i="5" s="1"/>
  <c r="AE33" i="5"/>
  <c r="AF33" i="5" s="1"/>
  <c r="AA33" i="5"/>
  <c r="AB33" i="5" s="1"/>
  <c r="W33" i="5"/>
  <c r="X33" i="5" s="1"/>
  <c r="S33" i="5"/>
  <c r="T33" i="5" s="1"/>
  <c r="O33" i="5"/>
  <c r="P33" i="5" s="1"/>
  <c r="K33" i="5"/>
  <c r="L33" i="5" s="1"/>
  <c r="B33" i="5"/>
  <c r="G33" i="5" s="1"/>
  <c r="AE32" i="5"/>
  <c r="AF32" i="5" s="1"/>
  <c r="AA32" i="5"/>
  <c r="AB32" i="5" s="1"/>
  <c r="W32" i="5"/>
  <c r="X32" i="5" s="1"/>
  <c r="S32" i="5"/>
  <c r="T32" i="5" s="1"/>
  <c r="O32" i="5"/>
  <c r="P32" i="5" s="1"/>
  <c r="K32" i="5"/>
  <c r="L32" i="5" s="1"/>
  <c r="B32" i="5"/>
  <c r="C32" i="5" s="1"/>
  <c r="AE31" i="5"/>
  <c r="AG31" i="5" s="1"/>
  <c r="AA31" i="5"/>
  <c r="AC31" i="5" s="1"/>
  <c r="W31" i="5"/>
  <c r="Y31" i="5" s="1"/>
  <c r="S31" i="5"/>
  <c r="U31" i="5" s="1"/>
  <c r="O31" i="5"/>
  <c r="Q31" i="5" s="1"/>
  <c r="K31" i="5"/>
  <c r="M31" i="5" s="1"/>
  <c r="B31" i="5"/>
  <c r="D31" i="5" s="1"/>
  <c r="AE30" i="5"/>
  <c r="AF30" i="5" s="1"/>
  <c r="AA30" i="5"/>
  <c r="AB30" i="5" s="1"/>
  <c r="W30" i="5"/>
  <c r="X30" i="5" s="1"/>
  <c r="S30" i="5"/>
  <c r="T30" i="5" s="1"/>
  <c r="O30" i="5"/>
  <c r="P30" i="5" s="1"/>
  <c r="K30" i="5"/>
  <c r="L30" i="5" s="1"/>
  <c r="B30" i="5"/>
  <c r="G30" i="5" s="1"/>
  <c r="AE29" i="5"/>
  <c r="AF29" i="5" s="1"/>
  <c r="AA29" i="5"/>
  <c r="AB29" i="5" s="1"/>
  <c r="W29" i="5"/>
  <c r="X29" i="5" s="1"/>
  <c r="S29" i="5"/>
  <c r="T29" i="5" s="1"/>
  <c r="O29" i="5"/>
  <c r="P29" i="5" s="1"/>
  <c r="K29" i="5"/>
  <c r="L29" i="5" s="1"/>
  <c r="B29" i="5"/>
  <c r="F29" i="5" s="1"/>
  <c r="AE28" i="5"/>
  <c r="AH28" i="5" s="1"/>
  <c r="AA28" i="5"/>
  <c r="AD28" i="5" s="1"/>
  <c r="W28" i="5"/>
  <c r="Z28" i="5" s="1"/>
  <c r="S28" i="5"/>
  <c r="V28" i="5" s="1"/>
  <c r="O28" i="5"/>
  <c r="R28" i="5" s="1"/>
  <c r="K28" i="5"/>
  <c r="N28" i="5" s="1"/>
  <c r="B28" i="5"/>
  <c r="G28" i="5" s="1"/>
  <c r="AE27" i="5"/>
  <c r="AF27" i="5" s="1"/>
  <c r="AA27" i="5"/>
  <c r="AB27" i="5" s="1"/>
  <c r="W27" i="5"/>
  <c r="X27" i="5" s="1"/>
  <c r="S27" i="5"/>
  <c r="T27" i="5" s="1"/>
  <c r="O27" i="5"/>
  <c r="P27" i="5" s="1"/>
  <c r="K27" i="5"/>
  <c r="L27" i="5" s="1"/>
  <c r="B27" i="5"/>
  <c r="G27" i="5" s="1"/>
  <c r="AE26" i="5"/>
  <c r="AF26" i="5" s="1"/>
  <c r="AA26" i="5"/>
  <c r="AB26" i="5" s="1"/>
  <c r="W26" i="5"/>
  <c r="X26" i="5" s="1"/>
  <c r="S26" i="5"/>
  <c r="T26" i="5" s="1"/>
  <c r="O26" i="5"/>
  <c r="P26" i="5" s="1"/>
  <c r="K26" i="5"/>
  <c r="L26" i="5" s="1"/>
  <c r="B26" i="5"/>
  <c r="G26" i="5" s="1"/>
  <c r="AE25" i="5"/>
  <c r="AG25" i="5" s="1"/>
  <c r="AA25" i="5"/>
  <c r="AB25" i="5" s="1"/>
  <c r="W25" i="5"/>
  <c r="X25" i="5" s="1"/>
  <c r="S25" i="5"/>
  <c r="T25" i="5" s="1"/>
  <c r="O25" i="5"/>
  <c r="P25" i="5" s="1"/>
  <c r="K25" i="5"/>
  <c r="L25" i="5" s="1"/>
  <c r="B25" i="5"/>
  <c r="G25" i="5" s="1"/>
  <c r="AE24" i="5"/>
  <c r="AF24" i="5" s="1"/>
  <c r="AA24" i="5"/>
  <c r="AB24" i="5" s="1"/>
  <c r="W24" i="5"/>
  <c r="X24" i="5" s="1"/>
  <c r="S24" i="5"/>
  <c r="T24" i="5" s="1"/>
  <c r="O24" i="5"/>
  <c r="P24" i="5" s="1"/>
  <c r="K24" i="5"/>
  <c r="L24" i="5" s="1"/>
  <c r="B24" i="5"/>
  <c r="C24" i="5" s="1"/>
  <c r="AE23" i="5"/>
  <c r="AG23" i="5" s="1"/>
  <c r="AA23" i="5"/>
  <c r="AC23" i="5" s="1"/>
  <c r="W23" i="5"/>
  <c r="Y23" i="5" s="1"/>
  <c r="S23" i="5"/>
  <c r="U23" i="5" s="1"/>
  <c r="O23" i="5"/>
  <c r="Q23" i="5" s="1"/>
  <c r="K23" i="5"/>
  <c r="M23" i="5" s="1"/>
  <c r="B23" i="5"/>
  <c r="D23" i="5" s="1"/>
  <c r="AE22" i="5"/>
  <c r="AF22" i="5" s="1"/>
  <c r="AA22" i="5"/>
  <c r="AB22" i="5" s="1"/>
  <c r="W22" i="5"/>
  <c r="X22" i="5" s="1"/>
  <c r="S22" i="5"/>
  <c r="V22" i="5" s="1"/>
  <c r="O22" i="5"/>
  <c r="P22" i="5" s="1"/>
  <c r="K22" i="5"/>
  <c r="L22" i="5" s="1"/>
  <c r="B22" i="5"/>
  <c r="G22" i="5" s="1"/>
  <c r="AE21" i="5"/>
  <c r="AF21" i="5" s="1"/>
  <c r="AA21" i="5"/>
  <c r="AB21" i="5" s="1"/>
  <c r="W21" i="5"/>
  <c r="X21" i="5" s="1"/>
  <c r="S21" i="5"/>
  <c r="T21" i="5" s="1"/>
  <c r="O21" i="5"/>
  <c r="P21" i="5" s="1"/>
  <c r="K21" i="5"/>
  <c r="L21" i="5" s="1"/>
  <c r="B21" i="5"/>
  <c r="F21" i="5" s="1"/>
  <c r="AE20" i="5"/>
  <c r="AH20" i="5" s="1"/>
  <c r="AA20" i="5"/>
  <c r="AD20" i="5" s="1"/>
  <c r="W20" i="5"/>
  <c r="Z20" i="5" s="1"/>
  <c r="S20" i="5"/>
  <c r="V20" i="5" s="1"/>
  <c r="O20" i="5"/>
  <c r="R20" i="5" s="1"/>
  <c r="K20" i="5"/>
  <c r="N20" i="5" s="1"/>
  <c r="B20" i="5"/>
  <c r="G20" i="5" s="1"/>
  <c r="AE19" i="5"/>
  <c r="AF19" i="5" s="1"/>
  <c r="AA19" i="5"/>
  <c r="AB19" i="5" s="1"/>
  <c r="W19" i="5"/>
  <c r="X19" i="5" s="1"/>
  <c r="S19" i="5"/>
  <c r="T19" i="5" s="1"/>
  <c r="O19" i="5"/>
  <c r="P19" i="5" s="1"/>
  <c r="K19" i="5"/>
  <c r="L19" i="5" s="1"/>
  <c r="B19" i="5"/>
  <c r="G19" i="5" s="1"/>
  <c r="AE18" i="5"/>
  <c r="AF18" i="5" s="1"/>
  <c r="AA18" i="5"/>
  <c r="AB18" i="5" s="1"/>
  <c r="W18" i="5"/>
  <c r="X18" i="5" s="1"/>
  <c r="S18" i="5"/>
  <c r="T18" i="5" s="1"/>
  <c r="O18" i="5"/>
  <c r="P18" i="5" s="1"/>
  <c r="K18" i="5"/>
  <c r="L18" i="5" s="1"/>
  <c r="B18" i="5"/>
  <c r="G18" i="5" s="1"/>
  <c r="AE17" i="5"/>
  <c r="AG17" i="5" s="1"/>
  <c r="AA17" i="5"/>
  <c r="AD17" i="5" s="1"/>
  <c r="W17" i="5"/>
  <c r="X17" i="5" s="1"/>
  <c r="S17" i="5"/>
  <c r="T17" i="5" s="1"/>
  <c r="O17" i="5"/>
  <c r="P17" i="5" s="1"/>
  <c r="K17" i="5"/>
  <c r="L17" i="5" s="1"/>
  <c r="B17" i="5"/>
  <c r="G17" i="5" s="1"/>
  <c r="AE16" i="5"/>
  <c r="AF16" i="5" s="1"/>
  <c r="AA16" i="5"/>
  <c r="AB16" i="5" s="1"/>
  <c r="W16" i="5"/>
  <c r="X16" i="5" s="1"/>
  <c r="S16" i="5"/>
  <c r="T16" i="5" s="1"/>
  <c r="O16" i="5"/>
  <c r="P16" i="5" s="1"/>
  <c r="K16" i="5"/>
  <c r="L16" i="5" s="1"/>
  <c r="B16" i="5"/>
  <c r="C16" i="5" s="1"/>
  <c r="AE15" i="5"/>
  <c r="AG15" i="5" s="1"/>
  <c r="AA15" i="5"/>
  <c r="AC15" i="5" s="1"/>
  <c r="W15" i="5"/>
  <c r="Y15" i="5" s="1"/>
  <c r="S15" i="5"/>
  <c r="U15" i="5" s="1"/>
  <c r="O15" i="5"/>
  <c r="Q15" i="5" s="1"/>
  <c r="K15" i="5"/>
  <c r="M15" i="5" s="1"/>
  <c r="B15" i="5"/>
  <c r="D15" i="5" s="1"/>
  <c r="AE14" i="5"/>
  <c r="AF14" i="5" s="1"/>
  <c r="AA14" i="5"/>
  <c r="AB14" i="5" s="1"/>
  <c r="W14" i="5"/>
  <c r="X14" i="5" s="1"/>
  <c r="S14" i="5"/>
  <c r="T14" i="5" s="1"/>
  <c r="O14" i="5"/>
  <c r="P14" i="5" s="1"/>
  <c r="K14" i="5"/>
  <c r="L14" i="5" s="1"/>
  <c r="B14" i="5"/>
  <c r="G14" i="5" s="1"/>
  <c r="AE13" i="5"/>
  <c r="AF13" i="5" s="1"/>
  <c r="AA13" i="5"/>
  <c r="AB13" i="5" s="1"/>
  <c r="W13" i="5"/>
  <c r="X13" i="5" s="1"/>
  <c r="S13" i="5"/>
  <c r="T13" i="5" s="1"/>
  <c r="O13" i="5"/>
  <c r="P13" i="5" s="1"/>
  <c r="K13" i="5"/>
  <c r="L13" i="5" s="1"/>
  <c r="B13" i="5"/>
  <c r="C13" i="5" s="1"/>
  <c r="AE12" i="5"/>
  <c r="AH12" i="5" s="1"/>
  <c r="AA12" i="5"/>
  <c r="AD12" i="5" s="1"/>
  <c r="W12" i="5"/>
  <c r="Z12" i="5" s="1"/>
  <c r="S12" i="5"/>
  <c r="V12" i="5" s="1"/>
  <c r="O12" i="5"/>
  <c r="R12" i="5" s="1"/>
  <c r="K12" i="5"/>
  <c r="N12" i="5" s="1"/>
  <c r="B12" i="5"/>
  <c r="G12" i="5" s="1"/>
  <c r="AE11" i="5"/>
  <c r="AF11" i="5" s="1"/>
  <c r="AA11" i="5"/>
  <c r="AB11" i="5" s="1"/>
  <c r="W11" i="5"/>
  <c r="X11" i="5" s="1"/>
  <c r="S11" i="5"/>
  <c r="T11" i="5" s="1"/>
  <c r="O11" i="5"/>
  <c r="P11" i="5" s="1"/>
  <c r="K11" i="5"/>
  <c r="L11" i="5" s="1"/>
  <c r="B11" i="5"/>
  <c r="G11" i="5" s="1"/>
  <c r="AE10" i="5"/>
  <c r="AF10" i="5" s="1"/>
  <c r="AA10" i="5"/>
  <c r="AB10" i="5" s="1"/>
  <c r="W10" i="5"/>
  <c r="X10" i="5" s="1"/>
  <c r="S10" i="5"/>
  <c r="T10" i="5" s="1"/>
  <c r="O10" i="5"/>
  <c r="P10" i="5" s="1"/>
  <c r="K10" i="5"/>
  <c r="L10" i="5" s="1"/>
  <c r="B10" i="5"/>
  <c r="G10" i="5" s="1"/>
  <c r="AE9" i="5"/>
  <c r="AF9" i="5" s="1"/>
  <c r="AA9" i="5"/>
  <c r="AB9" i="5" s="1"/>
  <c r="W9" i="5"/>
  <c r="X9" i="5" s="1"/>
  <c r="S9" i="5"/>
  <c r="T9" i="5" s="1"/>
  <c r="O9" i="5"/>
  <c r="P9" i="5" s="1"/>
  <c r="K9" i="5"/>
  <c r="M9" i="5" s="1"/>
  <c r="B9" i="5"/>
  <c r="H9" i="5" s="1"/>
  <c r="B10" i="3"/>
  <c r="C10" i="3" s="1"/>
  <c r="B11" i="3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B20" i="3"/>
  <c r="C20" i="3" s="1"/>
  <c r="B21" i="3"/>
  <c r="C21" i="3" s="1"/>
  <c r="B22" i="3"/>
  <c r="C22" i="3" s="1"/>
  <c r="B23" i="3"/>
  <c r="C23" i="3" s="1"/>
  <c r="B24" i="3"/>
  <c r="C24" i="3" s="1"/>
  <c r="B25" i="3"/>
  <c r="J25" i="3" s="1"/>
  <c r="B26" i="3"/>
  <c r="C26" i="3" s="1"/>
  <c r="B27" i="3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B36" i="3"/>
  <c r="C36" i="3" s="1"/>
  <c r="B37" i="3"/>
  <c r="C37" i="3" s="1"/>
  <c r="B38" i="3"/>
  <c r="C38" i="3" s="1"/>
  <c r="B39" i="3"/>
  <c r="J39" i="3" s="1"/>
  <c r="B40" i="3"/>
  <c r="C40" i="3" s="1"/>
  <c r="B41" i="3"/>
  <c r="C41" i="3" s="1"/>
  <c r="B42" i="3"/>
  <c r="C42" i="3" s="1"/>
  <c r="B43" i="3"/>
  <c r="B44" i="3"/>
  <c r="C44" i="3" s="1"/>
  <c r="B45" i="3"/>
  <c r="C45" i="3" s="1"/>
  <c r="B46" i="3"/>
  <c r="C46" i="3" s="1"/>
  <c r="B47" i="3"/>
  <c r="C47" i="3" s="1"/>
  <c r="B48" i="3"/>
  <c r="C48" i="3" s="1"/>
  <c r="B49" i="3"/>
  <c r="J49" i="3" s="1"/>
  <c r="B50" i="3"/>
  <c r="C50" i="3" s="1"/>
  <c r="B51" i="3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B60" i="3"/>
  <c r="C60" i="3" s="1"/>
  <c r="B61" i="3"/>
  <c r="C61" i="3" s="1"/>
  <c r="B62" i="3"/>
  <c r="C62" i="3" s="1"/>
  <c r="B63" i="3"/>
  <c r="C63" i="3" s="1"/>
  <c r="B64" i="3"/>
  <c r="C64" i="3" s="1"/>
  <c r="B65" i="3"/>
  <c r="J65" i="3" s="1"/>
  <c r="B66" i="3"/>
  <c r="C66" i="3" s="1"/>
  <c r="B67" i="3"/>
  <c r="F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J73" i="3" s="1"/>
  <c r="B74" i="3"/>
  <c r="C74" i="3" s="1"/>
  <c r="B75" i="3"/>
  <c r="F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F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J89" i="3" s="1"/>
  <c r="B90" i="3"/>
  <c r="C90" i="3" s="1"/>
  <c r="B91" i="3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F99" i="3" s="1"/>
  <c r="B100" i="3"/>
  <c r="C100" i="3" s="1"/>
  <c r="B101" i="3"/>
  <c r="C101" i="3" s="1"/>
  <c r="B102" i="3"/>
  <c r="C102" i="3" s="1"/>
  <c r="B103" i="3"/>
  <c r="C103" i="3" s="1"/>
  <c r="B104" i="3"/>
  <c r="C104" i="3" s="1"/>
  <c r="B105" i="3"/>
  <c r="C105" i="3" s="1"/>
  <c r="B106" i="3"/>
  <c r="C106" i="3" s="1"/>
  <c r="B107" i="3"/>
  <c r="F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J113" i="3" s="1"/>
  <c r="B114" i="3"/>
  <c r="C114" i="3" s="1"/>
  <c r="B115" i="3"/>
  <c r="F115" i="3" s="1"/>
  <c r="B116" i="3"/>
  <c r="C116" i="3" s="1"/>
  <c r="B117" i="3"/>
  <c r="C117" i="3" s="1"/>
  <c r="B118" i="3"/>
  <c r="C118" i="3" s="1"/>
  <c r="B119" i="3"/>
  <c r="B120" i="3"/>
  <c r="C120" i="3" s="1"/>
  <c r="B121" i="3"/>
  <c r="C121" i="3" s="1"/>
  <c r="B122" i="3"/>
  <c r="C122" i="3" s="1"/>
  <c r="B123" i="3"/>
  <c r="B124" i="3"/>
  <c r="C124" i="3" s="1"/>
  <c r="B125" i="3"/>
  <c r="C125" i="3" s="1"/>
  <c r="B126" i="3"/>
  <c r="C126" i="3" s="1"/>
  <c r="B127" i="3"/>
  <c r="B128" i="3"/>
  <c r="C128" i="3" s="1"/>
  <c r="B129" i="3"/>
  <c r="J129" i="3" s="1"/>
  <c r="B130" i="3"/>
  <c r="C130" i="3" s="1"/>
  <c r="B131" i="3"/>
  <c r="F131" i="3" s="1"/>
  <c r="B132" i="3"/>
  <c r="C132" i="3" s="1"/>
  <c r="B133" i="3"/>
  <c r="C133" i="3" s="1"/>
  <c r="B134" i="3"/>
  <c r="C134" i="3" s="1"/>
  <c r="B135" i="3"/>
  <c r="B136" i="3"/>
  <c r="C136" i="3" s="1"/>
  <c r="B137" i="3"/>
  <c r="J137" i="3" s="1"/>
  <c r="B138" i="3"/>
  <c r="C138" i="3" s="1"/>
  <c r="B139" i="3"/>
  <c r="F139" i="3" s="1"/>
  <c r="B140" i="3"/>
  <c r="C140" i="3" s="1"/>
  <c r="B141" i="3"/>
  <c r="C141" i="3" s="1"/>
  <c r="B142" i="3"/>
  <c r="C142" i="3" s="1"/>
  <c r="B143" i="3"/>
  <c r="B144" i="3"/>
  <c r="C144" i="3" s="1"/>
  <c r="B145" i="3"/>
  <c r="C145" i="3" s="1"/>
  <c r="B146" i="3"/>
  <c r="C146" i="3" s="1"/>
  <c r="B147" i="3"/>
  <c r="F147" i="3" s="1"/>
  <c r="B148" i="3"/>
  <c r="C148" i="3" s="1"/>
  <c r="B149" i="3"/>
  <c r="C149" i="3" s="1"/>
  <c r="B150" i="3"/>
  <c r="C150" i="3" s="1"/>
  <c r="B151" i="3"/>
  <c r="B152" i="3"/>
  <c r="C152" i="3" s="1"/>
  <c r="B9" i="3"/>
  <c r="C9" i="3" s="1"/>
  <c r="AE152" i="3"/>
  <c r="AF152" i="3" s="1"/>
  <c r="AE151" i="3"/>
  <c r="AG151" i="3" s="1"/>
  <c r="AE150" i="3"/>
  <c r="AF150" i="3" s="1"/>
  <c r="AE149" i="3"/>
  <c r="AF149" i="3" s="1"/>
  <c r="AE148" i="3"/>
  <c r="AH148" i="3" s="1"/>
  <c r="AE147" i="3"/>
  <c r="AF147" i="3" s="1"/>
  <c r="AE146" i="3"/>
  <c r="AF146" i="3" s="1"/>
  <c r="AE145" i="3"/>
  <c r="AF145" i="3" s="1"/>
  <c r="AE144" i="3"/>
  <c r="AF144" i="3" s="1"/>
  <c r="AE143" i="3"/>
  <c r="AG143" i="3" s="1"/>
  <c r="AE142" i="3"/>
  <c r="AF142" i="3" s="1"/>
  <c r="AE141" i="3"/>
  <c r="AF141" i="3" s="1"/>
  <c r="AE140" i="3"/>
  <c r="AH140" i="3" s="1"/>
  <c r="AE139" i="3"/>
  <c r="AF139" i="3" s="1"/>
  <c r="AE138" i="3"/>
  <c r="AF138" i="3" s="1"/>
  <c r="AE137" i="3"/>
  <c r="AF137" i="3" s="1"/>
  <c r="AE136" i="3"/>
  <c r="AF136" i="3" s="1"/>
  <c r="AE135" i="3"/>
  <c r="AG135" i="3" s="1"/>
  <c r="AE134" i="3"/>
  <c r="AF134" i="3" s="1"/>
  <c r="AE133" i="3"/>
  <c r="AF133" i="3" s="1"/>
  <c r="AE132" i="3"/>
  <c r="AH132" i="3" s="1"/>
  <c r="AE131" i="3"/>
  <c r="AF131" i="3" s="1"/>
  <c r="AE130" i="3"/>
  <c r="AF130" i="3" s="1"/>
  <c r="AE129" i="3"/>
  <c r="AF129" i="3" s="1"/>
  <c r="AE128" i="3"/>
  <c r="AF128" i="3" s="1"/>
  <c r="AE127" i="3"/>
  <c r="AG127" i="3" s="1"/>
  <c r="AE126" i="3"/>
  <c r="AF126" i="3" s="1"/>
  <c r="AE125" i="3"/>
  <c r="AF125" i="3" s="1"/>
  <c r="AE124" i="3"/>
  <c r="AH124" i="3" s="1"/>
  <c r="AE123" i="3"/>
  <c r="AF123" i="3" s="1"/>
  <c r="AE122" i="3"/>
  <c r="AF122" i="3" s="1"/>
  <c r="AE121" i="3"/>
  <c r="AF121" i="3" s="1"/>
  <c r="AE120" i="3"/>
  <c r="AF120" i="3" s="1"/>
  <c r="AE119" i="3"/>
  <c r="AG119" i="3" s="1"/>
  <c r="AE118" i="3"/>
  <c r="AF118" i="3" s="1"/>
  <c r="AE117" i="3"/>
  <c r="AF117" i="3" s="1"/>
  <c r="AE116" i="3"/>
  <c r="AH116" i="3" s="1"/>
  <c r="AE115" i="3"/>
  <c r="AF115" i="3" s="1"/>
  <c r="AE114" i="3"/>
  <c r="AF114" i="3" s="1"/>
  <c r="AE113" i="3"/>
  <c r="AF113" i="3" s="1"/>
  <c r="AE112" i="3"/>
  <c r="AF112" i="3" s="1"/>
  <c r="AE111" i="3"/>
  <c r="AG111" i="3" s="1"/>
  <c r="AE110" i="3"/>
  <c r="AF110" i="3" s="1"/>
  <c r="AE109" i="3"/>
  <c r="AF109" i="3" s="1"/>
  <c r="AE108" i="3"/>
  <c r="AH108" i="3" s="1"/>
  <c r="AE107" i="3"/>
  <c r="AF107" i="3" s="1"/>
  <c r="AE106" i="3"/>
  <c r="AF106" i="3" s="1"/>
  <c r="AE105" i="3"/>
  <c r="AF105" i="3" s="1"/>
  <c r="AE104" i="3"/>
  <c r="AF104" i="3" s="1"/>
  <c r="AE103" i="3"/>
  <c r="AG103" i="3" s="1"/>
  <c r="AE102" i="3"/>
  <c r="AF102" i="3" s="1"/>
  <c r="AE101" i="3"/>
  <c r="AF101" i="3" s="1"/>
  <c r="AE100" i="3"/>
  <c r="AH100" i="3" s="1"/>
  <c r="AE99" i="3"/>
  <c r="AF99" i="3" s="1"/>
  <c r="AE98" i="3"/>
  <c r="AF98" i="3" s="1"/>
  <c r="AE97" i="3"/>
  <c r="AF97" i="3" s="1"/>
  <c r="AE96" i="3"/>
  <c r="AF96" i="3" s="1"/>
  <c r="AE95" i="3"/>
  <c r="AG95" i="3" s="1"/>
  <c r="AE94" i="3"/>
  <c r="AF94" i="3" s="1"/>
  <c r="AE93" i="3"/>
  <c r="AF93" i="3" s="1"/>
  <c r="AE92" i="3"/>
  <c r="AH92" i="3" s="1"/>
  <c r="AE91" i="3"/>
  <c r="AF91" i="3" s="1"/>
  <c r="AE90" i="3"/>
  <c r="AF90" i="3" s="1"/>
  <c r="AE89" i="3"/>
  <c r="AF89" i="3" s="1"/>
  <c r="AE88" i="3"/>
  <c r="AF88" i="3" s="1"/>
  <c r="AE87" i="3"/>
  <c r="AG87" i="3" s="1"/>
  <c r="AE86" i="3"/>
  <c r="AF86" i="3" s="1"/>
  <c r="AE85" i="3"/>
  <c r="AF85" i="3" s="1"/>
  <c r="AE84" i="3"/>
  <c r="AH84" i="3" s="1"/>
  <c r="AE83" i="3"/>
  <c r="AF83" i="3" s="1"/>
  <c r="AE82" i="3"/>
  <c r="AF82" i="3" s="1"/>
  <c r="AE81" i="3"/>
  <c r="AF81" i="3" s="1"/>
  <c r="AE80" i="3"/>
  <c r="AF80" i="3" s="1"/>
  <c r="AE79" i="3"/>
  <c r="AG79" i="3" s="1"/>
  <c r="AE78" i="3"/>
  <c r="AF78" i="3" s="1"/>
  <c r="AE77" i="3"/>
  <c r="AF77" i="3" s="1"/>
  <c r="AE76" i="3"/>
  <c r="AH76" i="3" s="1"/>
  <c r="AE75" i="3"/>
  <c r="AF75" i="3" s="1"/>
  <c r="AE74" i="3"/>
  <c r="AF74" i="3" s="1"/>
  <c r="AE73" i="3"/>
  <c r="AF73" i="3" s="1"/>
  <c r="AE72" i="3"/>
  <c r="AF72" i="3" s="1"/>
  <c r="AE71" i="3"/>
  <c r="AG71" i="3" s="1"/>
  <c r="AE70" i="3"/>
  <c r="AF70" i="3" s="1"/>
  <c r="AE69" i="3"/>
  <c r="AF69" i="3" s="1"/>
  <c r="AE68" i="3"/>
  <c r="AH68" i="3" s="1"/>
  <c r="AE67" i="3"/>
  <c r="AF67" i="3" s="1"/>
  <c r="AE66" i="3"/>
  <c r="AF66" i="3" s="1"/>
  <c r="AE65" i="3"/>
  <c r="AF65" i="3" s="1"/>
  <c r="AE64" i="3"/>
  <c r="AF64" i="3" s="1"/>
  <c r="AE63" i="3"/>
  <c r="AG63" i="3" s="1"/>
  <c r="AE62" i="3"/>
  <c r="AF62" i="3" s="1"/>
  <c r="AE61" i="3"/>
  <c r="AF61" i="3" s="1"/>
  <c r="AE60" i="3"/>
  <c r="AH60" i="3" s="1"/>
  <c r="AE59" i="3"/>
  <c r="AF59" i="3" s="1"/>
  <c r="AE58" i="3"/>
  <c r="AF58" i="3" s="1"/>
  <c r="AE57" i="3"/>
  <c r="AF57" i="3" s="1"/>
  <c r="AE56" i="3"/>
  <c r="AF56" i="3" s="1"/>
  <c r="AE55" i="3"/>
  <c r="AG55" i="3" s="1"/>
  <c r="AE54" i="3"/>
  <c r="AF54" i="3" s="1"/>
  <c r="AE53" i="3"/>
  <c r="AF53" i="3" s="1"/>
  <c r="AE52" i="3"/>
  <c r="AH52" i="3" s="1"/>
  <c r="AE51" i="3"/>
  <c r="AF51" i="3" s="1"/>
  <c r="AE50" i="3"/>
  <c r="AF50" i="3" s="1"/>
  <c r="AE49" i="3"/>
  <c r="AF49" i="3" s="1"/>
  <c r="AE48" i="3"/>
  <c r="AF48" i="3" s="1"/>
  <c r="AE47" i="3"/>
  <c r="AG47" i="3" s="1"/>
  <c r="AE46" i="3"/>
  <c r="AF46" i="3" s="1"/>
  <c r="AE45" i="3"/>
  <c r="AF45" i="3" s="1"/>
  <c r="AE44" i="3"/>
  <c r="AH44" i="3" s="1"/>
  <c r="AE43" i="3"/>
  <c r="AF43" i="3" s="1"/>
  <c r="AE42" i="3"/>
  <c r="AF42" i="3" s="1"/>
  <c r="AE41" i="3"/>
  <c r="AF41" i="3" s="1"/>
  <c r="AE40" i="3"/>
  <c r="AF40" i="3" s="1"/>
  <c r="AE39" i="3"/>
  <c r="AG39" i="3" s="1"/>
  <c r="AE38" i="3"/>
  <c r="AF38" i="3" s="1"/>
  <c r="AE37" i="3"/>
  <c r="AF37" i="3" s="1"/>
  <c r="AE36" i="3"/>
  <c r="AH36" i="3" s="1"/>
  <c r="AE35" i="3"/>
  <c r="AF35" i="3" s="1"/>
  <c r="AE34" i="3"/>
  <c r="AF34" i="3" s="1"/>
  <c r="AE33" i="3"/>
  <c r="AF33" i="3" s="1"/>
  <c r="AE32" i="3"/>
  <c r="AF32" i="3" s="1"/>
  <c r="AE31" i="3"/>
  <c r="AG31" i="3" s="1"/>
  <c r="AE30" i="3"/>
  <c r="AF30" i="3" s="1"/>
  <c r="AE29" i="3"/>
  <c r="AF29" i="3" s="1"/>
  <c r="AE28" i="3"/>
  <c r="AH28" i="3" s="1"/>
  <c r="AE27" i="3"/>
  <c r="AF27" i="3" s="1"/>
  <c r="AE26" i="3"/>
  <c r="AF26" i="3" s="1"/>
  <c r="AE25" i="3"/>
  <c r="AF25" i="3" s="1"/>
  <c r="AE24" i="3"/>
  <c r="AF24" i="3" s="1"/>
  <c r="AE23" i="3"/>
  <c r="AG23" i="3" s="1"/>
  <c r="AE22" i="3"/>
  <c r="AF22" i="3" s="1"/>
  <c r="AE21" i="3"/>
  <c r="AF21" i="3" s="1"/>
  <c r="AE20" i="3"/>
  <c r="AH20" i="3" s="1"/>
  <c r="AE19" i="3"/>
  <c r="AF19" i="3" s="1"/>
  <c r="AE18" i="3"/>
  <c r="AF18" i="3" s="1"/>
  <c r="AE17" i="3"/>
  <c r="AF17" i="3" s="1"/>
  <c r="AE16" i="3"/>
  <c r="AF16" i="3" s="1"/>
  <c r="AE15" i="3"/>
  <c r="AG15" i="3" s="1"/>
  <c r="AE14" i="3"/>
  <c r="AF14" i="3" s="1"/>
  <c r="AE13" i="3"/>
  <c r="AF13" i="3" s="1"/>
  <c r="AE12" i="3"/>
  <c r="AH12" i="3" s="1"/>
  <c r="AE11" i="3"/>
  <c r="AF11" i="3" s="1"/>
  <c r="AE10" i="3"/>
  <c r="AF10" i="3" s="1"/>
  <c r="AE9" i="3"/>
  <c r="AF9" i="3" s="1"/>
  <c r="AA152" i="3"/>
  <c r="AB152" i="3" s="1"/>
  <c r="AA151" i="3"/>
  <c r="AC151" i="3" s="1"/>
  <c r="AA150" i="3"/>
  <c r="AB150" i="3" s="1"/>
  <c r="AA149" i="3"/>
  <c r="AB149" i="3" s="1"/>
  <c r="AA148" i="3"/>
  <c r="AD148" i="3" s="1"/>
  <c r="AA147" i="3"/>
  <c r="AB147" i="3" s="1"/>
  <c r="AA146" i="3"/>
  <c r="AB146" i="3" s="1"/>
  <c r="AA145" i="3"/>
  <c r="AC145" i="3" s="1"/>
  <c r="AA144" i="3"/>
  <c r="AB144" i="3" s="1"/>
  <c r="AA143" i="3"/>
  <c r="AC143" i="3" s="1"/>
  <c r="AA142" i="3"/>
  <c r="AB142" i="3" s="1"/>
  <c r="AA141" i="3"/>
  <c r="AB141" i="3" s="1"/>
  <c r="AA140" i="3"/>
  <c r="AD140" i="3" s="1"/>
  <c r="AA139" i="3"/>
  <c r="AB139" i="3" s="1"/>
  <c r="AA138" i="3"/>
  <c r="AB138" i="3" s="1"/>
  <c r="AA137" i="3"/>
  <c r="AC137" i="3" s="1"/>
  <c r="AA136" i="3"/>
  <c r="AB136" i="3" s="1"/>
  <c r="AA135" i="3"/>
  <c r="AC135" i="3" s="1"/>
  <c r="AA134" i="3"/>
  <c r="AB134" i="3" s="1"/>
  <c r="AA133" i="3"/>
  <c r="AB133" i="3" s="1"/>
  <c r="AA132" i="3"/>
  <c r="AD132" i="3" s="1"/>
  <c r="AA131" i="3"/>
  <c r="AB131" i="3" s="1"/>
  <c r="AA130" i="3"/>
  <c r="AB130" i="3" s="1"/>
  <c r="AA129" i="3"/>
  <c r="AC129" i="3" s="1"/>
  <c r="AA128" i="3"/>
  <c r="AB128" i="3" s="1"/>
  <c r="AA127" i="3"/>
  <c r="AC127" i="3" s="1"/>
  <c r="AA126" i="3"/>
  <c r="AB126" i="3" s="1"/>
  <c r="AA125" i="3"/>
  <c r="AB125" i="3" s="1"/>
  <c r="AA124" i="3"/>
  <c r="AD124" i="3" s="1"/>
  <c r="AA123" i="3"/>
  <c r="AB123" i="3" s="1"/>
  <c r="AA122" i="3"/>
  <c r="AB122" i="3" s="1"/>
  <c r="AA121" i="3"/>
  <c r="AB121" i="3" s="1"/>
  <c r="AA120" i="3"/>
  <c r="AB120" i="3" s="1"/>
  <c r="AA119" i="3"/>
  <c r="AC119" i="3" s="1"/>
  <c r="AA118" i="3"/>
  <c r="AB118" i="3" s="1"/>
  <c r="AA117" i="3"/>
  <c r="AB117" i="3" s="1"/>
  <c r="AA116" i="3"/>
  <c r="AD116" i="3" s="1"/>
  <c r="AA115" i="3"/>
  <c r="AB115" i="3" s="1"/>
  <c r="AA114" i="3"/>
  <c r="AB114" i="3" s="1"/>
  <c r="AA113" i="3"/>
  <c r="AC113" i="3" s="1"/>
  <c r="AA112" i="3"/>
  <c r="AB112" i="3" s="1"/>
  <c r="AA111" i="3"/>
  <c r="AC111" i="3" s="1"/>
  <c r="AA110" i="3"/>
  <c r="AB110" i="3" s="1"/>
  <c r="AA109" i="3"/>
  <c r="AB109" i="3" s="1"/>
  <c r="AA108" i="3"/>
  <c r="AD108" i="3" s="1"/>
  <c r="AA107" i="3"/>
  <c r="AB107" i="3" s="1"/>
  <c r="AA106" i="3"/>
  <c r="AB106" i="3" s="1"/>
  <c r="AA105" i="3"/>
  <c r="AB105" i="3" s="1"/>
  <c r="AA104" i="3"/>
  <c r="AB104" i="3" s="1"/>
  <c r="AA103" i="3"/>
  <c r="AC103" i="3" s="1"/>
  <c r="AA102" i="3"/>
  <c r="AB102" i="3" s="1"/>
  <c r="AA101" i="3"/>
  <c r="AB101" i="3" s="1"/>
  <c r="AA100" i="3"/>
  <c r="AD100" i="3" s="1"/>
  <c r="AA99" i="3"/>
  <c r="AB99" i="3" s="1"/>
  <c r="AA98" i="3"/>
  <c r="AB98" i="3" s="1"/>
  <c r="AA97" i="3"/>
  <c r="AC97" i="3" s="1"/>
  <c r="AA96" i="3"/>
  <c r="AB96" i="3" s="1"/>
  <c r="AA95" i="3"/>
  <c r="AC95" i="3" s="1"/>
  <c r="AA94" i="3"/>
  <c r="AB94" i="3" s="1"/>
  <c r="AA93" i="3"/>
  <c r="AB93" i="3" s="1"/>
  <c r="AA92" i="3"/>
  <c r="AD92" i="3" s="1"/>
  <c r="AA91" i="3"/>
  <c r="AB91" i="3" s="1"/>
  <c r="AA90" i="3"/>
  <c r="AB90" i="3" s="1"/>
  <c r="AA89" i="3"/>
  <c r="AC89" i="3" s="1"/>
  <c r="AA88" i="3"/>
  <c r="AB88" i="3" s="1"/>
  <c r="AA87" i="3"/>
  <c r="AC87" i="3" s="1"/>
  <c r="AA86" i="3"/>
  <c r="AB86" i="3" s="1"/>
  <c r="AA85" i="3"/>
  <c r="AB85" i="3" s="1"/>
  <c r="AA84" i="3"/>
  <c r="AD84" i="3" s="1"/>
  <c r="AA83" i="3"/>
  <c r="AB83" i="3" s="1"/>
  <c r="AA82" i="3"/>
  <c r="AB82" i="3" s="1"/>
  <c r="AA81" i="3"/>
  <c r="AC81" i="3" s="1"/>
  <c r="AA80" i="3"/>
  <c r="AB80" i="3" s="1"/>
  <c r="AA79" i="3"/>
  <c r="AC79" i="3" s="1"/>
  <c r="AA78" i="3"/>
  <c r="AB78" i="3" s="1"/>
  <c r="AA77" i="3"/>
  <c r="AB77" i="3" s="1"/>
  <c r="AA76" i="3"/>
  <c r="AD76" i="3" s="1"/>
  <c r="AA75" i="3"/>
  <c r="AB75" i="3" s="1"/>
  <c r="AA74" i="3"/>
  <c r="AB74" i="3" s="1"/>
  <c r="AA73" i="3"/>
  <c r="AC73" i="3" s="1"/>
  <c r="AA72" i="3"/>
  <c r="AB72" i="3" s="1"/>
  <c r="AA71" i="3"/>
  <c r="AC71" i="3" s="1"/>
  <c r="AA70" i="3"/>
  <c r="AB70" i="3" s="1"/>
  <c r="AA69" i="3"/>
  <c r="AB69" i="3" s="1"/>
  <c r="AA68" i="3"/>
  <c r="AD68" i="3" s="1"/>
  <c r="AA67" i="3"/>
  <c r="AB67" i="3" s="1"/>
  <c r="AA66" i="3"/>
  <c r="AB66" i="3" s="1"/>
  <c r="AA65" i="3"/>
  <c r="AC65" i="3" s="1"/>
  <c r="AA64" i="3"/>
  <c r="AB64" i="3" s="1"/>
  <c r="AA63" i="3"/>
  <c r="AC63" i="3" s="1"/>
  <c r="AA62" i="3"/>
  <c r="AB62" i="3" s="1"/>
  <c r="AA61" i="3"/>
  <c r="AB61" i="3" s="1"/>
  <c r="AA60" i="3"/>
  <c r="AD60" i="3" s="1"/>
  <c r="AA59" i="3"/>
  <c r="AB59" i="3" s="1"/>
  <c r="AA58" i="3"/>
  <c r="AB58" i="3" s="1"/>
  <c r="AA57" i="3"/>
  <c r="AC57" i="3" s="1"/>
  <c r="AA56" i="3"/>
  <c r="AB56" i="3" s="1"/>
  <c r="AA55" i="3"/>
  <c r="AC55" i="3" s="1"/>
  <c r="AA54" i="3"/>
  <c r="AB54" i="3" s="1"/>
  <c r="AA53" i="3"/>
  <c r="AB53" i="3" s="1"/>
  <c r="AA52" i="3"/>
  <c r="AD52" i="3" s="1"/>
  <c r="AA51" i="3"/>
  <c r="AB51" i="3" s="1"/>
  <c r="AA50" i="3"/>
  <c r="AB50" i="3" s="1"/>
  <c r="AA49" i="3"/>
  <c r="AB49" i="3" s="1"/>
  <c r="AA48" i="3"/>
  <c r="AB48" i="3" s="1"/>
  <c r="AA47" i="3"/>
  <c r="AC47" i="3" s="1"/>
  <c r="AA46" i="3"/>
  <c r="AB46" i="3" s="1"/>
  <c r="AA45" i="3"/>
  <c r="AB45" i="3" s="1"/>
  <c r="AA44" i="3"/>
  <c r="AD44" i="3" s="1"/>
  <c r="AA43" i="3"/>
  <c r="AB43" i="3" s="1"/>
  <c r="AA42" i="3"/>
  <c r="AB42" i="3" s="1"/>
  <c r="AA41" i="3"/>
  <c r="AC41" i="3" s="1"/>
  <c r="AA40" i="3"/>
  <c r="AB40" i="3" s="1"/>
  <c r="AA39" i="3"/>
  <c r="AC39" i="3" s="1"/>
  <c r="AA38" i="3"/>
  <c r="AB38" i="3" s="1"/>
  <c r="AA37" i="3"/>
  <c r="AB37" i="3" s="1"/>
  <c r="AA36" i="3"/>
  <c r="AD36" i="3" s="1"/>
  <c r="AA35" i="3"/>
  <c r="AB35" i="3" s="1"/>
  <c r="AA34" i="3"/>
  <c r="AB34" i="3" s="1"/>
  <c r="AA33" i="3"/>
  <c r="AC33" i="3" s="1"/>
  <c r="AA32" i="3"/>
  <c r="AB32" i="3" s="1"/>
  <c r="AA31" i="3"/>
  <c r="AC31" i="3" s="1"/>
  <c r="AA30" i="3"/>
  <c r="AB30" i="3" s="1"/>
  <c r="AA29" i="3"/>
  <c r="AB29" i="3" s="1"/>
  <c r="AA28" i="3"/>
  <c r="AD28" i="3" s="1"/>
  <c r="AA27" i="3"/>
  <c r="AB27" i="3" s="1"/>
  <c r="AA26" i="3"/>
  <c r="AB26" i="3" s="1"/>
  <c r="AA25" i="3"/>
  <c r="AC25" i="3" s="1"/>
  <c r="AA24" i="3"/>
  <c r="AB24" i="3" s="1"/>
  <c r="AA23" i="3"/>
  <c r="AC23" i="3" s="1"/>
  <c r="AA22" i="3"/>
  <c r="AB22" i="3" s="1"/>
  <c r="AA21" i="3"/>
  <c r="AB21" i="3" s="1"/>
  <c r="AA20" i="3"/>
  <c r="AD20" i="3" s="1"/>
  <c r="AA19" i="3"/>
  <c r="AB19" i="3" s="1"/>
  <c r="AA18" i="3"/>
  <c r="AB18" i="3" s="1"/>
  <c r="AA17" i="3"/>
  <c r="AB17" i="3" s="1"/>
  <c r="AA16" i="3"/>
  <c r="AB16" i="3" s="1"/>
  <c r="AA15" i="3"/>
  <c r="AC15" i="3" s="1"/>
  <c r="AA14" i="3"/>
  <c r="AB14" i="3" s="1"/>
  <c r="AA13" i="3"/>
  <c r="AB13" i="3" s="1"/>
  <c r="AA12" i="3"/>
  <c r="AD12" i="3" s="1"/>
  <c r="AA11" i="3"/>
  <c r="AB11" i="3" s="1"/>
  <c r="AA10" i="3"/>
  <c r="AB10" i="3" s="1"/>
  <c r="AA9" i="3"/>
  <c r="AB9" i="3" s="1"/>
  <c r="W152" i="3"/>
  <c r="X152" i="3" s="1"/>
  <c r="W151" i="3"/>
  <c r="Y151" i="3" s="1"/>
  <c r="W150" i="3"/>
  <c r="X150" i="3" s="1"/>
  <c r="W149" i="3"/>
  <c r="X149" i="3" s="1"/>
  <c r="W148" i="3"/>
  <c r="Z148" i="3" s="1"/>
  <c r="W147" i="3"/>
  <c r="X147" i="3" s="1"/>
  <c r="W146" i="3"/>
  <c r="X146" i="3" s="1"/>
  <c r="W145" i="3"/>
  <c r="X145" i="3" s="1"/>
  <c r="W144" i="3"/>
  <c r="X144" i="3" s="1"/>
  <c r="W143" i="3"/>
  <c r="Y143" i="3" s="1"/>
  <c r="W142" i="3"/>
  <c r="X142" i="3" s="1"/>
  <c r="W141" i="3"/>
  <c r="X141" i="3" s="1"/>
  <c r="W140" i="3"/>
  <c r="Z140" i="3" s="1"/>
  <c r="W139" i="3"/>
  <c r="X139" i="3" s="1"/>
  <c r="W138" i="3"/>
  <c r="X138" i="3" s="1"/>
  <c r="W137" i="3"/>
  <c r="X137" i="3" s="1"/>
  <c r="W136" i="3"/>
  <c r="X136" i="3" s="1"/>
  <c r="W135" i="3"/>
  <c r="Y135" i="3" s="1"/>
  <c r="W134" i="3"/>
  <c r="X134" i="3" s="1"/>
  <c r="W133" i="3"/>
  <c r="X133" i="3" s="1"/>
  <c r="W132" i="3"/>
  <c r="Z132" i="3" s="1"/>
  <c r="W131" i="3"/>
  <c r="X131" i="3" s="1"/>
  <c r="W130" i="3"/>
  <c r="X130" i="3" s="1"/>
  <c r="W129" i="3"/>
  <c r="X129" i="3" s="1"/>
  <c r="W128" i="3"/>
  <c r="X128" i="3" s="1"/>
  <c r="W127" i="3"/>
  <c r="Y127" i="3" s="1"/>
  <c r="W126" i="3"/>
  <c r="X126" i="3" s="1"/>
  <c r="W125" i="3"/>
  <c r="X125" i="3" s="1"/>
  <c r="W124" i="3"/>
  <c r="Z124" i="3" s="1"/>
  <c r="W123" i="3"/>
  <c r="X123" i="3" s="1"/>
  <c r="W122" i="3"/>
  <c r="X122" i="3" s="1"/>
  <c r="W121" i="3"/>
  <c r="X121" i="3" s="1"/>
  <c r="W120" i="3"/>
  <c r="X120" i="3" s="1"/>
  <c r="W119" i="3"/>
  <c r="Y119" i="3" s="1"/>
  <c r="W118" i="3"/>
  <c r="X118" i="3" s="1"/>
  <c r="W117" i="3"/>
  <c r="X117" i="3" s="1"/>
  <c r="W116" i="3"/>
  <c r="Z116" i="3" s="1"/>
  <c r="W115" i="3"/>
  <c r="X115" i="3" s="1"/>
  <c r="W114" i="3"/>
  <c r="X114" i="3" s="1"/>
  <c r="W113" i="3"/>
  <c r="X113" i="3" s="1"/>
  <c r="W112" i="3"/>
  <c r="X112" i="3" s="1"/>
  <c r="W111" i="3"/>
  <c r="Y111" i="3" s="1"/>
  <c r="W110" i="3"/>
  <c r="X110" i="3" s="1"/>
  <c r="W109" i="3"/>
  <c r="X109" i="3" s="1"/>
  <c r="W108" i="3"/>
  <c r="Z108" i="3" s="1"/>
  <c r="W107" i="3"/>
  <c r="X107" i="3" s="1"/>
  <c r="W106" i="3"/>
  <c r="X106" i="3" s="1"/>
  <c r="W105" i="3"/>
  <c r="X105" i="3" s="1"/>
  <c r="W104" i="3"/>
  <c r="X104" i="3" s="1"/>
  <c r="W103" i="3"/>
  <c r="Y103" i="3" s="1"/>
  <c r="W102" i="3"/>
  <c r="X102" i="3" s="1"/>
  <c r="W101" i="3"/>
  <c r="X101" i="3" s="1"/>
  <c r="W100" i="3"/>
  <c r="Z100" i="3" s="1"/>
  <c r="W99" i="3"/>
  <c r="X99" i="3" s="1"/>
  <c r="W98" i="3"/>
  <c r="X98" i="3" s="1"/>
  <c r="W97" i="3"/>
  <c r="X97" i="3" s="1"/>
  <c r="W96" i="3"/>
  <c r="X96" i="3" s="1"/>
  <c r="W95" i="3"/>
  <c r="Y95" i="3" s="1"/>
  <c r="W94" i="3"/>
  <c r="X94" i="3" s="1"/>
  <c r="W93" i="3"/>
  <c r="X93" i="3" s="1"/>
  <c r="W92" i="3"/>
  <c r="Z92" i="3" s="1"/>
  <c r="W91" i="3"/>
  <c r="X91" i="3" s="1"/>
  <c r="W90" i="3"/>
  <c r="X90" i="3" s="1"/>
  <c r="W89" i="3"/>
  <c r="X89" i="3" s="1"/>
  <c r="W88" i="3"/>
  <c r="X88" i="3" s="1"/>
  <c r="W87" i="3"/>
  <c r="Y87" i="3" s="1"/>
  <c r="W86" i="3"/>
  <c r="X86" i="3" s="1"/>
  <c r="W85" i="3"/>
  <c r="X85" i="3" s="1"/>
  <c r="W84" i="3"/>
  <c r="Z84" i="3" s="1"/>
  <c r="W83" i="3"/>
  <c r="X83" i="3" s="1"/>
  <c r="W82" i="3"/>
  <c r="X82" i="3" s="1"/>
  <c r="W81" i="3"/>
  <c r="X81" i="3" s="1"/>
  <c r="W80" i="3"/>
  <c r="X80" i="3" s="1"/>
  <c r="W79" i="3"/>
  <c r="Y79" i="3" s="1"/>
  <c r="W78" i="3"/>
  <c r="X78" i="3" s="1"/>
  <c r="W77" i="3"/>
  <c r="X77" i="3" s="1"/>
  <c r="W76" i="3"/>
  <c r="Z76" i="3" s="1"/>
  <c r="W75" i="3"/>
  <c r="X75" i="3" s="1"/>
  <c r="W74" i="3"/>
  <c r="X74" i="3" s="1"/>
  <c r="W73" i="3"/>
  <c r="X73" i="3" s="1"/>
  <c r="W72" i="3"/>
  <c r="X72" i="3" s="1"/>
  <c r="W71" i="3"/>
  <c r="Y71" i="3" s="1"/>
  <c r="W70" i="3"/>
  <c r="X70" i="3" s="1"/>
  <c r="W69" i="3"/>
  <c r="X69" i="3" s="1"/>
  <c r="W68" i="3"/>
  <c r="Z68" i="3" s="1"/>
  <c r="W67" i="3"/>
  <c r="X67" i="3" s="1"/>
  <c r="W66" i="3"/>
  <c r="X66" i="3" s="1"/>
  <c r="W65" i="3"/>
  <c r="X65" i="3" s="1"/>
  <c r="W64" i="3"/>
  <c r="X64" i="3" s="1"/>
  <c r="W63" i="3"/>
  <c r="Y63" i="3" s="1"/>
  <c r="W62" i="3"/>
  <c r="X62" i="3" s="1"/>
  <c r="W61" i="3"/>
  <c r="X61" i="3" s="1"/>
  <c r="W60" i="3"/>
  <c r="Z60" i="3" s="1"/>
  <c r="W59" i="3"/>
  <c r="X59" i="3" s="1"/>
  <c r="W58" i="3"/>
  <c r="X58" i="3" s="1"/>
  <c r="W57" i="3"/>
  <c r="X57" i="3" s="1"/>
  <c r="W56" i="3"/>
  <c r="X56" i="3" s="1"/>
  <c r="W55" i="3"/>
  <c r="Y55" i="3" s="1"/>
  <c r="W54" i="3"/>
  <c r="X54" i="3" s="1"/>
  <c r="W53" i="3"/>
  <c r="X53" i="3" s="1"/>
  <c r="W52" i="3"/>
  <c r="Z52" i="3" s="1"/>
  <c r="W51" i="3"/>
  <c r="X51" i="3" s="1"/>
  <c r="W50" i="3"/>
  <c r="X50" i="3" s="1"/>
  <c r="W49" i="3"/>
  <c r="X49" i="3" s="1"/>
  <c r="W48" i="3"/>
  <c r="X48" i="3" s="1"/>
  <c r="W47" i="3"/>
  <c r="Y47" i="3" s="1"/>
  <c r="W46" i="3"/>
  <c r="X46" i="3" s="1"/>
  <c r="W45" i="3"/>
  <c r="X45" i="3" s="1"/>
  <c r="W44" i="3"/>
  <c r="Z44" i="3" s="1"/>
  <c r="W43" i="3"/>
  <c r="X43" i="3" s="1"/>
  <c r="W42" i="3"/>
  <c r="X42" i="3" s="1"/>
  <c r="W41" i="3"/>
  <c r="X41" i="3" s="1"/>
  <c r="W40" i="3"/>
  <c r="X40" i="3" s="1"/>
  <c r="W39" i="3"/>
  <c r="Y39" i="3" s="1"/>
  <c r="W38" i="3"/>
  <c r="X38" i="3" s="1"/>
  <c r="W37" i="3"/>
  <c r="X37" i="3" s="1"/>
  <c r="W36" i="3"/>
  <c r="Z36" i="3" s="1"/>
  <c r="W35" i="3"/>
  <c r="X35" i="3" s="1"/>
  <c r="W34" i="3"/>
  <c r="X34" i="3" s="1"/>
  <c r="W33" i="3"/>
  <c r="X33" i="3" s="1"/>
  <c r="W32" i="3"/>
  <c r="X32" i="3" s="1"/>
  <c r="W31" i="3"/>
  <c r="Y31" i="3" s="1"/>
  <c r="W30" i="3"/>
  <c r="X30" i="3" s="1"/>
  <c r="W29" i="3"/>
  <c r="X29" i="3" s="1"/>
  <c r="W28" i="3"/>
  <c r="Z28" i="3" s="1"/>
  <c r="W27" i="3"/>
  <c r="X27" i="3" s="1"/>
  <c r="W26" i="3"/>
  <c r="X26" i="3" s="1"/>
  <c r="W25" i="3"/>
  <c r="X25" i="3" s="1"/>
  <c r="W24" i="3"/>
  <c r="X24" i="3" s="1"/>
  <c r="W23" i="3"/>
  <c r="Y23" i="3" s="1"/>
  <c r="W22" i="3"/>
  <c r="X22" i="3" s="1"/>
  <c r="W21" i="3"/>
  <c r="X21" i="3" s="1"/>
  <c r="W20" i="3"/>
  <c r="Z20" i="3" s="1"/>
  <c r="W19" i="3"/>
  <c r="X19" i="3" s="1"/>
  <c r="W18" i="3"/>
  <c r="X18" i="3" s="1"/>
  <c r="W17" i="3"/>
  <c r="X17" i="3" s="1"/>
  <c r="W16" i="3"/>
  <c r="X16" i="3" s="1"/>
  <c r="W15" i="3"/>
  <c r="Y15" i="3" s="1"/>
  <c r="W14" i="3"/>
  <c r="X14" i="3" s="1"/>
  <c r="W13" i="3"/>
  <c r="X13" i="3" s="1"/>
  <c r="W12" i="3"/>
  <c r="Z12" i="3" s="1"/>
  <c r="W11" i="3"/>
  <c r="X11" i="3" s="1"/>
  <c r="W10" i="3"/>
  <c r="X10" i="3" s="1"/>
  <c r="W9" i="3"/>
  <c r="X9" i="3" s="1"/>
  <c r="S152" i="3"/>
  <c r="T152" i="3" s="1"/>
  <c r="S151" i="3"/>
  <c r="V151" i="3" s="1"/>
  <c r="S150" i="3"/>
  <c r="T150" i="3" s="1"/>
  <c r="S149" i="3"/>
  <c r="T149" i="3" s="1"/>
  <c r="S148" i="3"/>
  <c r="V148" i="3" s="1"/>
  <c r="S147" i="3"/>
  <c r="T147" i="3" s="1"/>
  <c r="S146" i="3"/>
  <c r="U146" i="3" s="1"/>
  <c r="S145" i="3"/>
  <c r="T145" i="3" s="1"/>
  <c r="S144" i="3"/>
  <c r="T144" i="3" s="1"/>
  <c r="S143" i="3"/>
  <c r="V143" i="3" s="1"/>
  <c r="S142" i="3"/>
  <c r="T142" i="3" s="1"/>
  <c r="S141" i="3"/>
  <c r="T141" i="3" s="1"/>
  <c r="S140" i="3"/>
  <c r="V140" i="3" s="1"/>
  <c r="S139" i="3"/>
  <c r="T139" i="3" s="1"/>
  <c r="S138" i="3"/>
  <c r="U138" i="3" s="1"/>
  <c r="S137" i="3"/>
  <c r="T137" i="3" s="1"/>
  <c r="S136" i="3"/>
  <c r="T136" i="3" s="1"/>
  <c r="S135" i="3"/>
  <c r="V135" i="3" s="1"/>
  <c r="S134" i="3"/>
  <c r="T134" i="3" s="1"/>
  <c r="S133" i="3"/>
  <c r="T133" i="3" s="1"/>
  <c r="S132" i="3"/>
  <c r="V132" i="3" s="1"/>
  <c r="S131" i="3"/>
  <c r="T131" i="3" s="1"/>
  <c r="S130" i="3"/>
  <c r="U130" i="3" s="1"/>
  <c r="S129" i="3"/>
  <c r="T129" i="3" s="1"/>
  <c r="S128" i="3"/>
  <c r="T128" i="3" s="1"/>
  <c r="S127" i="3"/>
  <c r="V127" i="3" s="1"/>
  <c r="S126" i="3"/>
  <c r="T126" i="3" s="1"/>
  <c r="S125" i="3"/>
  <c r="T125" i="3" s="1"/>
  <c r="S124" i="3"/>
  <c r="V124" i="3" s="1"/>
  <c r="S123" i="3"/>
  <c r="T123" i="3" s="1"/>
  <c r="S122" i="3"/>
  <c r="U122" i="3" s="1"/>
  <c r="S121" i="3"/>
  <c r="T121" i="3" s="1"/>
  <c r="S120" i="3"/>
  <c r="T120" i="3" s="1"/>
  <c r="S119" i="3"/>
  <c r="V119" i="3" s="1"/>
  <c r="S118" i="3"/>
  <c r="T118" i="3" s="1"/>
  <c r="S117" i="3"/>
  <c r="T117" i="3" s="1"/>
  <c r="S116" i="3"/>
  <c r="V116" i="3" s="1"/>
  <c r="S115" i="3"/>
  <c r="T115" i="3" s="1"/>
  <c r="S114" i="3"/>
  <c r="U114" i="3" s="1"/>
  <c r="S113" i="3"/>
  <c r="T113" i="3" s="1"/>
  <c r="S112" i="3"/>
  <c r="T112" i="3" s="1"/>
  <c r="S111" i="3"/>
  <c r="V111" i="3" s="1"/>
  <c r="S110" i="3"/>
  <c r="T110" i="3" s="1"/>
  <c r="S109" i="3"/>
  <c r="T109" i="3" s="1"/>
  <c r="S108" i="3"/>
  <c r="V108" i="3" s="1"/>
  <c r="S107" i="3"/>
  <c r="T107" i="3" s="1"/>
  <c r="S106" i="3"/>
  <c r="U106" i="3" s="1"/>
  <c r="S105" i="3"/>
  <c r="T105" i="3" s="1"/>
  <c r="S104" i="3"/>
  <c r="T104" i="3" s="1"/>
  <c r="S103" i="3"/>
  <c r="V103" i="3" s="1"/>
  <c r="S102" i="3"/>
  <c r="T102" i="3" s="1"/>
  <c r="S101" i="3"/>
  <c r="T101" i="3" s="1"/>
  <c r="S100" i="3"/>
  <c r="V100" i="3" s="1"/>
  <c r="S99" i="3"/>
  <c r="T99" i="3" s="1"/>
  <c r="S98" i="3"/>
  <c r="U98" i="3" s="1"/>
  <c r="S97" i="3"/>
  <c r="T97" i="3" s="1"/>
  <c r="S96" i="3"/>
  <c r="T96" i="3" s="1"/>
  <c r="S95" i="3"/>
  <c r="V95" i="3" s="1"/>
  <c r="S94" i="3"/>
  <c r="T94" i="3" s="1"/>
  <c r="S93" i="3"/>
  <c r="T93" i="3" s="1"/>
  <c r="S92" i="3"/>
  <c r="V92" i="3" s="1"/>
  <c r="S91" i="3"/>
  <c r="T91" i="3" s="1"/>
  <c r="S90" i="3"/>
  <c r="U90" i="3" s="1"/>
  <c r="S89" i="3"/>
  <c r="T89" i="3" s="1"/>
  <c r="S88" i="3"/>
  <c r="T88" i="3" s="1"/>
  <c r="S87" i="3"/>
  <c r="V87" i="3" s="1"/>
  <c r="S86" i="3"/>
  <c r="T86" i="3" s="1"/>
  <c r="S85" i="3"/>
  <c r="T85" i="3" s="1"/>
  <c r="S84" i="3"/>
  <c r="V84" i="3" s="1"/>
  <c r="S83" i="3"/>
  <c r="T83" i="3" s="1"/>
  <c r="S82" i="3"/>
  <c r="U82" i="3" s="1"/>
  <c r="S81" i="3"/>
  <c r="T81" i="3" s="1"/>
  <c r="S80" i="3"/>
  <c r="T80" i="3" s="1"/>
  <c r="S79" i="3"/>
  <c r="V79" i="3" s="1"/>
  <c r="S78" i="3"/>
  <c r="T78" i="3" s="1"/>
  <c r="S77" i="3"/>
  <c r="T77" i="3" s="1"/>
  <c r="S76" i="3"/>
  <c r="V76" i="3" s="1"/>
  <c r="S75" i="3"/>
  <c r="T75" i="3" s="1"/>
  <c r="S74" i="3"/>
  <c r="U74" i="3" s="1"/>
  <c r="S73" i="3"/>
  <c r="T73" i="3" s="1"/>
  <c r="S72" i="3"/>
  <c r="T72" i="3" s="1"/>
  <c r="S71" i="3"/>
  <c r="V71" i="3" s="1"/>
  <c r="S70" i="3"/>
  <c r="T70" i="3" s="1"/>
  <c r="S69" i="3"/>
  <c r="T69" i="3" s="1"/>
  <c r="S68" i="3"/>
  <c r="V68" i="3" s="1"/>
  <c r="S67" i="3"/>
  <c r="T67" i="3" s="1"/>
  <c r="S66" i="3"/>
  <c r="U66" i="3" s="1"/>
  <c r="S65" i="3"/>
  <c r="T65" i="3" s="1"/>
  <c r="S64" i="3"/>
  <c r="T64" i="3" s="1"/>
  <c r="S63" i="3"/>
  <c r="V63" i="3" s="1"/>
  <c r="S62" i="3"/>
  <c r="T62" i="3" s="1"/>
  <c r="S61" i="3"/>
  <c r="T61" i="3" s="1"/>
  <c r="S60" i="3"/>
  <c r="V60" i="3" s="1"/>
  <c r="S59" i="3"/>
  <c r="T59" i="3" s="1"/>
  <c r="S58" i="3"/>
  <c r="U58" i="3" s="1"/>
  <c r="S57" i="3"/>
  <c r="T57" i="3" s="1"/>
  <c r="S56" i="3"/>
  <c r="T56" i="3" s="1"/>
  <c r="S55" i="3"/>
  <c r="V55" i="3" s="1"/>
  <c r="S54" i="3"/>
  <c r="T54" i="3" s="1"/>
  <c r="S53" i="3"/>
  <c r="T53" i="3" s="1"/>
  <c r="S52" i="3"/>
  <c r="V52" i="3" s="1"/>
  <c r="S51" i="3"/>
  <c r="T51" i="3" s="1"/>
  <c r="S50" i="3"/>
  <c r="U50" i="3" s="1"/>
  <c r="S49" i="3"/>
  <c r="T49" i="3" s="1"/>
  <c r="S48" i="3"/>
  <c r="T48" i="3" s="1"/>
  <c r="S47" i="3"/>
  <c r="V47" i="3" s="1"/>
  <c r="S46" i="3"/>
  <c r="T46" i="3" s="1"/>
  <c r="S45" i="3"/>
  <c r="T45" i="3" s="1"/>
  <c r="S44" i="3"/>
  <c r="V44" i="3" s="1"/>
  <c r="S43" i="3"/>
  <c r="T43" i="3" s="1"/>
  <c r="S42" i="3"/>
  <c r="U42" i="3" s="1"/>
  <c r="S41" i="3"/>
  <c r="T41" i="3" s="1"/>
  <c r="S40" i="3"/>
  <c r="T40" i="3" s="1"/>
  <c r="S39" i="3"/>
  <c r="V39" i="3" s="1"/>
  <c r="S38" i="3"/>
  <c r="T38" i="3" s="1"/>
  <c r="S37" i="3"/>
  <c r="T37" i="3" s="1"/>
  <c r="S36" i="3"/>
  <c r="V36" i="3" s="1"/>
  <c r="S35" i="3"/>
  <c r="T35" i="3" s="1"/>
  <c r="S34" i="3"/>
  <c r="U34" i="3" s="1"/>
  <c r="S33" i="3"/>
  <c r="T33" i="3" s="1"/>
  <c r="S32" i="3"/>
  <c r="T32" i="3" s="1"/>
  <c r="S31" i="3"/>
  <c r="V31" i="3" s="1"/>
  <c r="S30" i="3"/>
  <c r="T30" i="3" s="1"/>
  <c r="S29" i="3"/>
  <c r="T29" i="3" s="1"/>
  <c r="S28" i="3"/>
  <c r="V28" i="3" s="1"/>
  <c r="S27" i="3"/>
  <c r="T27" i="3" s="1"/>
  <c r="S26" i="3"/>
  <c r="U26" i="3" s="1"/>
  <c r="S25" i="3"/>
  <c r="T25" i="3" s="1"/>
  <c r="S24" i="3"/>
  <c r="T24" i="3" s="1"/>
  <c r="S23" i="3"/>
  <c r="V23" i="3" s="1"/>
  <c r="S22" i="3"/>
  <c r="T22" i="3" s="1"/>
  <c r="S21" i="3"/>
  <c r="T21" i="3" s="1"/>
  <c r="S20" i="3"/>
  <c r="V20" i="3" s="1"/>
  <c r="S19" i="3"/>
  <c r="T19" i="3" s="1"/>
  <c r="S18" i="3"/>
  <c r="U18" i="3" s="1"/>
  <c r="S17" i="3"/>
  <c r="T17" i="3" s="1"/>
  <c r="S16" i="3"/>
  <c r="T16" i="3" s="1"/>
  <c r="S15" i="3"/>
  <c r="V15" i="3" s="1"/>
  <c r="S14" i="3"/>
  <c r="T14" i="3" s="1"/>
  <c r="S13" i="3"/>
  <c r="T13" i="3" s="1"/>
  <c r="S12" i="3"/>
  <c r="V12" i="3" s="1"/>
  <c r="S11" i="3"/>
  <c r="T11" i="3" s="1"/>
  <c r="S10" i="3"/>
  <c r="U10" i="3" s="1"/>
  <c r="S9" i="3"/>
  <c r="T9" i="3" s="1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K10" i="3"/>
  <c r="L10" i="3" s="1"/>
  <c r="K11" i="3"/>
  <c r="L11" i="3" s="1"/>
  <c r="K12" i="3"/>
  <c r="M12" i="3" s="1"/>
  <c r="K13" i="3"/>
  <c r="K14" i="3"/>
  <c r="L14" i="3" s="1"/>
  <c r="K15" i="3"/>
  <c r="K16" i="3"/>
  <c r="M16" i="3" s="1"/>
  <c r="K17" i="3"/>
  <c r="L17" i="3" s="1"/>
  <c r="K18" i="3"/>
  <c r="L18" i="3" s="1"/>
  <c r="K19" i="3"/>
  <c r="L19" i="3" s="1"/>
  <c r="K20" i="3"/>
  <c r="L20" i="3" s="1"/>
  <c r="K21" i="3"/>
  <c r="K22" i="3"/>
  <c r="L22" i="3" s="1"/>
  <c r="K23" i="3"/>
  <c r="K24" i="3"/>
  <c r="L24" i="3" s="1"/>
  <c r="K25" i="3"/>
  <c r="L25" i="3" s="1"/>
  <c r="K26" i="3"/>
  <c r="N26" i="3" s="1"/>
  <c r="K27" i="3"/>
  <c r="L27" i="3" s="1"/>
  <c r="K28" i="3"/>
  <c r="L28" i="3" s="1"/>
  <c r="K29" i="3"/>
  <c r="K30" i="3"/>
  <c r="L30" i="3" s="1"/>
  <c r="K31" i="3"/>
  <c r="K32" i="3"/>
  <c r="L32" i="3" s="1"/>
  <c r="K33" i="3"/>
  <c r="L33" i="3" s="1"/>
  <c r="K34" i="3"/>
  <c r="N34" i="3" s="1"/>
  <c r="K35" i="3"/>
  <c r="L35" i="3" s="1"/>
  <c r="K36" i="3"/>
  <c r="L36" i="3" s="1"/>
  <c r="K37" i="3"/>
  <c r="K38" i="3"/>
  <c r="L38" i="3" s="1"/>
  <c r="K39" i="3"/>
  <c r="K40" i="3"/>
  <c r="L40" i="3" s="1"/>
  <c r="K41" i="3"/>
  <c r="L41" i="3" s="1"/>
  <c r="K42" i="3"/>
  <c r="N42" i="3" s="1"/>
  <c r="K43" i="3"/>
  <c r="L43" i="3" s="1"/>
  <c r="K44" i="3"/>
  <c r="L44" i="3" s="1"/>
  <c r="K45" i="3"/>
  <c r="K46" i="3"/>
  <c r="L46" i="3" s="1"/>
  <c r="K47" i="3"/>
  <c r="K48" i="3"/>
  <c r="L48" i="3" s="1"/>
  <c r="K49" i="3"/>
  <c r="L49" i="3" s="1"/>
  <c r="K50" i="3"/>
  <c r="N50" i="3" s="1"/>
  <c r="K51" i="3"/>
  <c r="L51" i="3" s="1"/>
  <c r="K52" i="3"/>
  <c r="L52" i="3" s="1"/>
  <c r="K53" i="3"/>
  <c r="K54" i="3"/>
  <c r="L54" i="3" s="1"/>
  <c r="K55" i="3"/>
  <c r="K56" i="3"/>
  <c r="L56" i="3" s="1"/>
  <c r="K57" i="3"/>
  <c r="L57" i="3" s="1"/>
  <c r="K58" i="3"/>
  <c r="N58" i="3" s="1"/>
  <c r="K59" i="3"/>
  <c r="L59" i="3" s="1"/>
  <c r="K60" i="3"/>
  <c r="L60" i="3" s="1"/>
  <c r="K61" i="3"/>
  <c r="N61" i="3" s="1"/>
  <c r="K62" i="3"/>
  <c r="L62" i="3" s="1"/>
  <c r="K63" i="3"/>
  <c r="K64" i="3"/>
  <c r="L64" i="3" s="1"/>
  <c r="K65" i="3"/>
  <c r="L65" i="3" s="1"/>
  <c r="K66" i="3"/>
  <c r="N66" i="3" s="1"/>
  <c r="K67" i="3"/>
  <c r="L67" i="3" s="1"/>
  <c r="K68" i="3"/>
  <c r="L68" i="3" s="1"/>
  <c r="K69" i="3"/>
  <c r="K70" i="3"/>
  <c r="L70" i="3" s="1"/>
  <c r="K71" i="3"/>
  <c r="K72" i="3"/>
  <c r="L72" i="3" s="1"/>
  <c r="K73" i="3"/>
  <c r="L73" i="3" s="1"/>
  <c r="K74" i="3"/>
  <c r="N74" i="3" s="1"/>
  <c r="K75" i="3"/>
  <c r="L75" i="3" s="1"/>
  <c r="K76" i="3"/>
  <c r="L76" i="3" s="1"/>
  <c r="K77" i="3"/>
  <c r="K78" i="3"/>
  <c r="L78" i="3" s="1"/>
  <c r="K79" i="3"/>
  <c r="K80" i="3"/>
  <c r="L80" i="3" s="1"/>
  <c r="K81" i="3"/>
  <c r="L81" i="3" s="1"/>
  <c r="K82" i="3"/>
  <c r="N82" i="3" s="1"/>
  <c r="K83" i="3"/>
  <c r="L83" i="3" s="1"/>
  <c r="K84" i="3"/>
  <c r="L84" i="3" s="1"/>
  <c r="K85" i="3"/>
  <c r="K86" i="3"/>
  <c r="L86" i="3" s="1"/>
  <c r="K87" i="3"/>
  <c r="K88" i="3"/>
  <c r="L88" i="3" s="1"/>
  <c r="K89" i="3"/>
  <c r="L89" i="3" s="1"/>
  <c r="K90" i="3"/>
  <c r="N90" i="3" s="1"/>
  <c r="K91" i="3"/>
  <c r="L91" i="3" s="1"/>
  <c r="K92" i="3"/>
  <c r="L92" i="3" s="1"/>
  <c r="K93" i="3"/>
  <c r="K94" i="3"/>
  <c r="L94" i="3" s="1"/>
  <c r="K95" i="3"/>
  <c r="K96" i="3"/>
  <c r="K97" i="3"/>
  <c r="L97" i="3" s="1"/>
  <c r="K98" i="3"/>
  <c r="N98" i="3" s="1"/>
  <c r="K99" i="3"/>
  <c r="L99" i="3" s="1"/>
  <c r="K100" i="3"/>
  <c r="L100" i="3" s="1"/>
  <c r="K101" i="3"/>
  <c r="K102" i="3"/>
  <c r="L102" i="3" s="1"/>
  <c r="K103" i="3"/>
  <c r="K104" i="3"/>
  <c r="K105" i="3"/>
  <c r="L105" i="3" s="1"/>
  <c r="K106" i="3"/>
  <c r="N106" i="3" s="1"/>
  <c r="K107" i="3"/>
  <c r="L107" i="3" s="1"/>
  <c r="K108" i="3"/>
  <c r="L108" i="3" s="1"/>
  <c r="K109" i="3"/>
  <c r="K110" i="3"/>
  <c r="L110" i="3" s="1"/>
  <c r="K111" i="3"/>
  <c r="K112" i="3"/>
  <c r="K113" i="3"/>
  <c r="L113" i="3" s="1"/>
  <c r="K114" i="3"/>
  <c r="N114" i="3" s="1"/>
  <c r="K115" i="3"/>
  <c r="L115" i="3" s="1"/>
  <c r="K116" i="3"/>
  <c r="L116" i="3" s="1"/>
  <c r="K117" i="3"/>
  <c r="K118" i="3"/>
  <c r="L118" i="3" s="1"/>
  <c r="K119" i="3"/>
  <c r="K120" i="3"/>
  <c r="K121" i="3"/>
  <c r="L121" i="3" s="1"/>
  <c r="K122" i="3"/>
  <c r="N122" i="3" s="1"/>
  <c r="K123" i="3"/>
  <c r="L123" i="3" s="1"/>
  <c r="K124" i="3"/>
  <c r="L124" i="3" s="1"/>
  <c r="K125" i="3"/>
  <c r="L125" i="3" s="1"/>
  <c r="K126" i="3"/>
  <c r="L126" i="3" s="1"/>
  <c r="K127" i="3"/>
  <c r="K128" i="3"/>
  <c r="K129" i="3"/>
  <c r="L129" i="3" s="1"/>
  <c r="K130" i="3"/>
  <c r="N130" i="3" s="1"/>
  <c r="K131" i="3"/>
  <c r="L131" i="3" s="1"/>
  <c r="K132" i="3"/>
  <c r="L132" i="3" s="1"/>
  <c r="K133" i="3"/>
  <c r="K134" i="3"/>
  <c r="L134" i="3" s="1"/>
  <c r="K135" i="3"/>
  <c r="K136" i="3"/>
  <c r="K137" i="3"/>
  <c r="L137" i="3" s="1"/>
  <c r="K138" i="3"/>
  <c r="N138" i="3" s="1"/>
  <c r="K139" i="3"/>
  <c r="L139" i="3" s="1"/>
  <c r="K140" i="3"/>
  <c r="L140" i="3" s="1"/>
  <c r="K141" i="3"/>
  <c r="K142" i="3"/>
  <c r="L142" i="3" s="1"/>
  <c r="K143" i="3"/>
  <c r="K144" i="3"/>
  <c r="K145" i="3"/>
  <c r="L145" i="3" s="1"/>
  <c r="K146" i="3"/>
  <c r="N146" i="3" s="1"/>
  <c r="K147" i="3"/>
  <c r="L147" i="3" s="1"/>
  <c r="K148" i="3"/>
  <c r="L148" i="3" s="1"/>
  <c r="K149" i="3"/>
  <c r="K150" i="3"/>
  <c r="L150" i="3" s="1"/>
  <c r="K151" i="3"/>
  <c r="K152" i="3"/>
  <c r="K9" i="3"/>
  <c r="L9" i="3" s="1"/>
  <c r="I5" i="1"/>
  <c r="F5" i="1"/>
  <c r="C5" i="1"/>
  <c r="D5" i="1" s="1"/>
  <c r="E5" i="1" s="1"/>
  <c r="N20" i="1"/>
  <c r="BF23" i="7" l="1"/>
  <c r="AX70" i="7"/>
  <c r="AX164" i="9"/>
  <c r="AX160" i="9"/>
  <c r="AX74" i="7"/>
  <c r="Z140" i="7"/>
  <c r="BF97" i="7"/>
  <c r="BF146" i="7"/>
  <c r="R164" i="9"/>
  <c r="AX54" i="7"/>
  <c r="AX127" i="7"/>
  <c r="AP118" i="7"/>
  <c r="AX50" i="7"/>
  <c r="AX92" i="7"/>
  <c r="BF126" i="9"/>
  <c r="AH79" i="9"/>
  <c r="AP69" i="9"/>
  <c r="AH131" i="9"/>
  <c r="AH101" i="9"/>
  <c r="AP136" i="9"/>
  <c r="Z159" i="9"/>
  <c r="R56" i="9"/>
  <c r="AP90" i="9"/>
  <c r="Z87" i="9"/>
  <c r="Z96" i="9"/>
  <c r="AH162" i="9"/>
  <c r="R125" i="9"/>
  <c r="Z55" i="9"/>
  <c r="AP138" i="9"/>
  <c r="AH151" i="9"/>
  <c r="R112" i="9"/>
  <c r="BF19" i="9"/>
  <c r="R136" i="9"/>
  <c r="R113" i="9"/>
  <c r="Z158" i="9"/>
  <c r="AX101" i="9"/>
  <c r="AX158" i="9"/>
  <c r="Z128" i="9"/>
  <c r="BF131" i="9"/>
  <c r="BF25" i="9"/>
  <c r="Z142" i="9"/>
  <c r="AH123" i="9"/>
  <c r="R155" i="9"/>
  <c r="BF113" i="9"/>
  <c r="Z150" i="9"/>
  <c r="BF124" i="9"/>
  <c r="BF69" i="9"/>
  <c r="AP132" i="9"/>
  <c r="BF141" i="9"/>
  <c r="Z147" i="9"/>
  <c r="AH82" i="9"/>
  <c r="Z94" i="9"/>
  <c r="R34" i="9"/>
  <c r="R115" i="9"/>
  <c r="AH137" i="9"/>
  <c r="AH68" i="9"/>
  <c r="AX92" i="9"/>
  <c r="AH27" i="9"/>
  <c r="AP154" i="9"/>
  <c r="R67" i="9"/>
  <c r="Z44" i="9"/>
  <c r="R55" i="9"/>
  <c r="AP155" i="9"/>
  <c r="Z161" i="9"/>
  <c r="AH114" i="9"/>
  <c r="Z117" i="9"/>
  <c r="Z163" i="9"/>
  <c r="R44" i="9"/>
  <c r="BF105" i="9"/>
  <c r="R30" i="9"/>
  <c r="Z105" i="9"/>
  <c r="R15" i="7"/>
  <c r="AX137" i="9"/>
  <c r="BF42" i="9"/>
  <c r="AX154" i="9"/>
  <c r="R164" i="7"/>
  <c r="AP140" i="9"/>
  <c r="AP85" i="9"/>
  <c r="AX33" i="9"/>
  <c r="AX29" i="9"/>
  <c r="AX16" i="9"/>
  <c r="AP30" i="9"/>
  <c r="AP103" i="9"/>
  <c r="AH41" i="9"/>
  <c r="AP120" i="9"/>
  <c r="AX94" i="9"/>
  <c r="BF163" i="9"/>
  <c r="AP83" i="9"/>
  <c r="R80" i="9"/>
  <c r="BF151" i="9"/>
  <c r="AH32" i="9"/>
  <c r="AH103" i="9"/>
  <c r="AH98" i="9"/>
  <c r="AP67" i="9"/>
  <c r="AH70" i="9"/>
  <c r="BF60" i="9"/>
  <c r="BF156" i="9"/>
  <c r="BF145" i="9"/>
  <c r="Z88" i="9"/>
  <c r="Z80" i="9"/>
  <c r="Z62" i="9"/>
  <c r="BF106" i="9"/>
  <c r="R133" i="9"/>
  <c r="AH59" i="9"/>
  <c r="AP45" i="9"/>
  <c r="Z89" i="9"/>
  <c r="AX25" i="9"/>
  <c r="AP112" i="9"/>
  <c r="AH109" i="9"/>
  <c r="R151" i="9"/>
  <c r="AP46" i="9"/>
  <c r="AX85" i="9"/>
  <c r="AH153" i="9"/>
  <c r="BF103" i="9"/>
  <c r="R54" i="9"/>
  <c r="AH22" i="9"/>
  <c r="AX131" i="9"/>
  <c r="AH45" i="9"/>
  <c r="AX161" i="9"/>
  <c r="AP137" i="9"/>
  <c r="R98" i="9"/>
  <c r="Z15" i="9"/>
  <c r="Z154" i="9"/>
  <c r="R69" i="9"/>
  <c r="AP131" i="9"/>
  <c r="R90" i="9"/>
  <c r="AP47" i="9"/>
  <c r="R42" i="9"/>
  <c r="R75" i="9"/>
  <c r="AP39" i="9"/>
  <c r="BF94" i="9"/>
  <c r="AH64" i="9"/>
  <c r="AP29" i="9"/>
  <c r="BF133" i="9"/>
  <c r="AP77" i="9"/>
  <c r="BF49" i="9"/>
  <c r="BF63" i="9"/>
  <c r="AX142" i="9"/>
  <c r="BF137" i="9"/>
  <c r="Z19" i="9"/>
  <c r="AH126" i="9"/>
  <c r="AP108" i="9"/>
  <c r="R79" i="9"/>
  <c r="Z74" i="9"/>
  <c r="AP22" i="9"/>
  <c r="BF153" i="9"/>
  <c r="AP124" i="9"/>
  <c r="BF41" i="9"/>
  <c r="BF152" i="9"/>
  <c r="R66" i="9"/>
  <c r="BF77" i="9"/>
  <c r="R74" i="9"/>
  <c r="AX88" i="9"/>
  <c r="AX105" i="9"/>
  <c r="BF117" i="9"/>
  <c r="BF108" i="9"/>
  <c r="Z151" i="9"/>
  <c r="R137" i="9"/>
  <c r="BF21" i="9"/>
  <c r="AH61" i="9"/>
  <c r="R15" i="9"/>
  <c r="Z28" i="9"/>
  <c r="BF98" i="9"/>
  <c r="AX140" i="9"/>
  <c r="AH149" i="9"/>
  <c r="R163" i="9"/>
  <c r="AH50" i="9"/>
  <c r="AP21" i="9"/>
  <c r="BF115" i="9"/>
  <c r="AP73" i="9"/>
  <c r="AX157" i="9"/>
  <c r="AP72" i="9"/>
  <c r="R86" i="9"/>
  <c r="Z31" i="9"/>
  <c r="AP94" i="9"/>
  <c r="R128" i="9"/>
  <c r="AH78" i="9"/>
  <c r="AP59" i="9"/>
  <c r="AP28" i="9"/>
  <c r="AX79" i="9"/>
  <c r="AP117" i="9"/>
  <c r="Z156" i="9"/>
  <c r="AP147" i="9"/>
  <c r="R103" i="9"/>
  <c r="R51" i="9"/>
  <c r="R97" i="9"/>
  <c r="R111" i="9"/>
  <c r="AX64" i="9"/>
  <c r="BF27" i="9"/>
  <c r="AX68" i="9"/>
  <c r="Z109" i="9"/>
  <c r="AP32" i="9"/>
  <c r="AX51" i="9"/>
  <c r="AP106" i="9"/>
  <c r="BF147" i="9"/>
  <c r="AH112" i="9"/>
  <c r="Z118" i="9"/>
  <c r="AP63" i="9"/>
  <c r="R62" i="9"/>
  <c r="Z70" i="9"/>
  <c r="AP56" i="9"/>
  <c r="BF55" i="9"/>
  <c r="AP148" i="9"/>
  <c r="R159" i="9"/>
  <c r="BF56" i="9"/>
  <c r="Z122" i="9"/>
  <c r="AP157" i="9"/>
  <c r="AP54" i="9"/>
  <c r="AH150" i="9"/>
  <c r="BF74" i="9"/>
  <c r="AP24" i="9"/>
  <c r="AX19" i="9"/>
  <c r="Z135" i="9"/>
  <c r="Z33" i="9"/>
  <c r="AH86" i="9"/>
  <c r="R100" i="9"/>
  <c r="Z134" i="9"/>
  <c r="AP153" i="9"/>
  <c r="AP129" i="9"/>
  <c r="R91" i="9"/>
  <c r="BF34" i="9"/>
  <c r="AX49" i="9"/>
  <c r="AH24" i="9"/>
  <c r="AP42" i="9"/>
  <c r="R122" i="9"/>
  <c r="AX123" i="9"/>
  <c r="Z66" i="9"/>
  <c r="AX30" i="9"/>
  <c r="R94" i="9"/>
  <c r="R38" i="9"/>
  <c r="Z102" i="9"/>
  <c r="AP33" i="9"/>
  <c r="AX61" i="9"/>
  <c r="AH111" i="9"/>
  <c r="Z123" i="9"/>
  <c r="Z114" i="9"/>
  <c r="AH29" i="9"/>
  <c r="AX24" i="9"/>
  <c r="AP19" i="9"/>
  <c r="AH164" i="9"/>
  <c r="AP158" i="9"/>
  <c r="BF107" i="9"/>
  <c r="AP123" i="9"/>
  <c r="Z162" i="9"/>
  <c r="AP91" i="9"/>
  <c r="R64" i="9"/>
  <c r="R124" i="9"/>
  <c r="Z133" i="9"/>
  <c r="AH74" i="9"/>
  <c r="AH141" i="9"/>
  <c r="Z85" i="9"/>
  <c r="AH56" i="9"/>
  <c r="AH80" i="9"/>
  <c r="AH31" i="9"/>
  <c r="AH146" i="9"/>
  <c r="Z131" i="9"/>
  <c r="Z98" i="9"/>
  <c r="BF66" i="9"/>
  <c r="AH105" i="9"/>
  <c r="AH26" i="9"/>
  <c r="AH160" i="9"/>
  <c r="Z81" i="9"/>
  <c r="BF80" i="9"/>
  <c r="Z130" i="9"/>
  <c r="BF73" i="9"/>
  <c r="R61" i="9"/>
  <c r="AP58" i="9"/>
  <c r="BF158" i="9"/>
  <c r="R149" i="9"/>
  <c r="AH116" i="9"/>
  <c r="R70" i="9"/>
  <c r="AP49" i="9"/>
  <c r="AX98" i="9"/>
  <c r="R53" i="9"/>
  <c r="BF154" i="9"/>
  <c r="AX118" i="9"/>
  <c r="AH77" i="9"/>
  <c r="BF157" i="9"/>
  <c r="Z18" i="9"/>
  <c r="R87" i="9"/>
  <c r="BF116" i="9"/>
  <c r="BF155" i="9"/>
  <c r="AX111" i="9"/>
  <c r="AX63" i="9"/>
  <c r="AP38" i="9"/>
  <c r="R140" i="9"/>
  <c r="Z120" i="9"/>
  <c r="AX84" i="9"/>
  <c r="AX78" i="9"/>
  <c r="AH54" i="9"/>
  <c r="AX56" i="9"/>
  <c r="AP146" i="9"/>
  <c r="AH121" i="9"/>
  <c r="AX20" i="9"/>
  <c r="BF71" i="9"/>
  <c r="AH120" i="9"/>
  <c r="AX53" i="9"/>
  <c r="BF114" i="9"/>
  <c r="AX95" i="9"/>
  <c r="R83" i="9"/>
  <c r="Z63" i="9"/>
  <c r="R48" i="9"/>
  <c r="Z34" i="9"/>
  <c r="Z146" i="9"/>
  <c r="R144" i="9"/>
  <c r="AP57" i="9"/>
  <c r="Z60" i="9"/>
  <c r="AH47" i="9"/>
  <c r="Z160" i="9"/>
  <c r="R95" i="9"/>
  <c r="AX91" i="9"/>
  <c r="BF90" i="9"/>
  <c r="Z78" i="9"/>
  <c r="BF89" i="9"/>
  <c r="Z115" i="9"/>
  <c r="BF51" i="9"/>
  <c r="Z38" i="9"/>
  <c r="BF104" i="9"/>
  <c r="BF88" i="9"/>
  <c r="AH36" i="9"/>
  <c r="Z103" i="9"/>
  <c r="Z73" i="9"/>
  <c r="AX37" i="9"/>
  <c r="Z43" i="9"/>
  <c r="R72" i="9"/>
  <c r="BF48" i="9"/>
  <c r="AX26" i="9"/>
  <c r="R57" i="9"/>
  <c r="AX77" i="9"/>
  <c r="AX119" i="9"/>
  <c r="AP16" i="9"/>
  <c r="AH39" i="9"/>
  <c r="R158" i="9"/>
  <c r="AX48" i="9"/>
  <c r="BF139" i="9"/>
  <c r="AH49" i="9"/>
  <c r="AP87" i="9"/>
  <c r="Z47" i="9"/>
  <c r="BF150" i="9"/>
  <c r="AH42" i="9"/>
  <c r="AH93" i="9"/>
  <c r="R47" i="9"/>
  <c r="AX43" i="9"/>
  <c r="AX52" i="9"/>
  <c r="BF35" i="9"/>
  <c r="Z99" i="9"/>
  <c r="Z37" i="9"/>
  <c r="AP109" i="9"/>
  <c r="AP114" i="9"/>
  <c r="AH91" i="9"/>
  <c r="AX124" i="9"/>
  <c r="R109" i="9"/>
  <c r="AH48" i="9"/>
  <c r="R148" i="9"/>
  <c r="R161" i="9"/>
  <c r="AH135" i="9"/>
  <c r="AX83" i="9"/>
  <c r="BF99" i="9"/>
  <c r="AX41" i="9"/>
  <c r="R18" i="9"/>
  <c r="AX35" i="9"/>
  <c r="AH21" i="9"/>
  <c r="AX86" i="9"/>
  <c r="R49" i="9"/>
  <c r="AH144" i="9"/>
  <c r="AP125" i="9"/>
  <c r="AX104" i="9"/>
  <c r="BF70" i="9"/>
  <c r="Z42" i="9"/>
  <c r="AP152" i="9"/>
  <c r="R88" i="9"/>
  <c r="AX120" i="9"/>
  <c r="Z93" i="9"/>
  <c r="AH118" i="9"/>
  <c r="AX38" i="9"/>
  <c r="BF143" i="9"/>
  <c r="AH157" i="9"/>
  <c r="BF162" i="9"/>
  <c r="AP118" i="9"/>
  <c r="AH108" i="9"/>
  <c r="AX82" i="9"/>
  <c r="BF91" i="9"/>
  <c r="R68" i="9"/>
  <c r="R99" i="9"/>
  <c r="AP65" i="9"/>
  <c r="R43" i="9"/>
  <c r="AH19" i="9"/>
  <c r="BF20" i="9"/>
  <c r="AX155" i="9"/>
  <c r="AH100" i="9"/>
  <c r="AP74" i="9"/>
  <c r="AP164" i="9"/>
  <c r="AH148" i="9"/>
  <c r="Z95" i="9"/>
  <c r="AP60" i="9"/>
  <c r="BF67" i="9"/>
  <c r="AH81" i="9"/>
  <c r="AH30" i="9"/>
  <c r="AX145" i="9"/>
  <c r="AH133" i="9"/>
  <c r="AP81" i="9"/>
  <c r="AP149" i="9"/>
  <c r="AP71" i="9"/>
  <c r="AH129" i="9"/>
  <c r="R129" i="9"/>
  <c r="AH71" i="9"/>
  <c r="R78" i="9"/>
  <c r="BF97" i="9"/>
  <c r="Z68" i="9"/>
  <c r="AX148" i="9"/>
  <c r="AP163" i="9"/>
  <c r="AP162" i="9"/>
  <c r="AX72" i="9"/>
  <c r="R28" i="9"/>
  <c r="Z35" i="9"/>
  <c r="Z40" i="9"/>
  <c r="AX106" i="9"/>
  <c r="AX60" i="9"/>
  <c r="AH17" i="9"/>
  <c r="R25" i="9"/>
  <c r="R118" i="9"/>
  <c r="Z82" i="9"/>
  <c r="AP95" i="9"/>
  <c r="AH154" i="9"/>
  <c r="R127" i="9"/>
  <c r="AP93" i="9"/>
  <c r="AP113" i="9"/>
  <c r="AX36" i="9"/>
  <c r="R21" i="9"/>
  <c r="BF148" i="9"/>
  <c r="BF57" i="9"/>
  <c r="BF130" i="9"/>
  <c r="Z110" i="9"/>
  <c r="AH139" i="9"/>
  <c r="AX152" i="9"/>
  <c r="Z127" i="9"/>
  <c r="AP96" i="9"/>
  <c r="BF127" i="9"/>
  <c r="AX67" i="9"/>
  <c r="AP76" i="9"/>
  <c r="AP80" i="9"/>
  <c r="AP160" i="9"/>
  <c r="R29" i="9"/>
  <c r="R119" i="9"/>
  <c r="Z140" i="9"/>
  <c r="R156" i="9"/>
  <c r="AX151" i="9"/>
  <c r="Z125" i="9"/>
  <c r="AH58" i="9"/>
  <c r="AP78" i="9"/>
  <c r="AH128" i="9"/>
  <c r="BF44" i="9"/>
  <c r="AX45" i="9"/>
  <c r="AP61" i="9"/>
  <c r="Z57" i="9"/>
  <c r="Z144" i="9"/>
  <c r="R73" i="9"/>
  <c r="AH122" i="9"/>
  <c r="AP139" i="9"/>
  <c r="BF123" i="9"/>
  <c r="AH106" i="9"/>
  <c r="AX59" i="9"/>
  <c r="AP41" i="9"/>
  <c r="Z39" i="9"/>
  <c r="AP144" i="9"/>
  <c r="AX112" i="9"/>
  <c r="Z69" i="9"/>
  <c r="R58" i="9"/>
  <c r="R82" i="9"/>
  <c r="AX114" i="9"/>
  <c r="Z71" i="9"/>
  <c r="AH43" i="9"/>
  <c r="AH53" i="9"/>
  <c r="Z136" i="9"/>
  <c r="BF112" i="9"/>
  <c r="AP34" i="9"/>
  <c r="Z46" i="9"/>
  <c r="Z121" i="9"/>
  <c r="BF78" i="9"/>
  <c r="AH140" i="9"/>
  <c r="R89" i="9"/>
  <c r="AP122" i="9"/>
  <c r="Z56" i="9"/>
  <c r="AP55" i="9"/>
  <c r="AX22" i="9"/>
  <c r="AH88" i="9"/>
  <c r="Z83" i="9"/>
  <c r="AX139" i="9"/>
  <c r="Z152" i="9"/>
  <c r="Z132" i="9"/>
  <c r="Z113" i="9"/>
  <c r="R107" i="9"/>
  <c r="Z79" i="9"/>
  <c r="AH85" i="9"/>
  <c r="Z58" i="9"/>
  <c r="AH44" i="9"/>
  <c r="AX40" i="9"/>
  <c r="BF31" i="9"/>
  <c r="R160" i="9"/>
  <c r="AX147" i="9"/>
  <c r="BF29" i="9"/>
  <c r="R146" i="9"/>
  <c r="BF121" i="9"/>
  <c r="BF47" i="9"/>
  <c r="BF32" i="9"/>
  <c r="Z21" i="9"/>
  <c r="Z24" i="9"/>
  <c r="BF118" i="9"/>
  <c r="AH89" i="9"/>
  <c r="AP35" i="9"/>
  <c r="AH125" i="9"/>
  <c r="BF96" i="9"/>
  <c r="AH57" i="9"/>
  <c r="AX21" i="9"/>
  <c r="AH90" i="9"/>
  <c r="AX75" i="9"/>
  <c r="AX66" i="9"/>
  <c r="AH34" i="9"/>
  <c r="AX125" i="9"/>
  <c r="AX76" i="9"/>
  <c r="AX162" i="9"/>
  <c r="AX141" i="9"/>
  <c r="R139" i="9"/>
  <c r="AP115" i="9"/>
  <c r="AX80" i="9"/>
  <c r="R71" i="9"/>
  <c r="AP82" i="9"/>
  <c r="R102" i="9"/>
  <c r="Z104" i="9"/>
  <c r="AP52" i="9"/>
  <c r="BF102" i="9"/>
  <c r="Z54" i="9"/>
  <c r="AX27" i="9"/>
  <c r="AP75" i="9"/>
  <c r="Z138" i="9"/>
  <c r="Z137" i="9"/>
  <c r="AH92" i="9"/>
  <c r="R36" i="9"/>
  <c r="Z51" i="9"/>
  <c r="BF18" i="9"/>
  <c r="R59" i="9"/>
  <c r="R126" i="9"/>
  <c r="R35" i="9"/>
  <c r="AH104" i="9"/>
  <c r="BF129" i="9"/>
  <c r="R138" i="9"/>
  <c r="BF109" i="9"/>
  <c r="AX42" i="9"/>
  <c r="AH117" i="9"/>
  <c r="AX130" i="9"/>
  <c r="R145" i="9"/>
  <c r="BF160" i="9"/>
  <c r="R154" i="9"/>
  <c r="AH142" i="9"/>
  <c r="AH69" i="9"/>
  <c r="AP48" i="9"/>
  <c r="AH46" i="9"/>
  <c r="AH38" i="9"/>
  <c r="Z16" i="9"/>
  <c r="R33" i="9"/>
  <c r="AP40" i="9"/>
  <c r="AP101" i="9"/>
  <c r="Z86" i="9"/>
  <c r="AX103" i="9"/>
  <c r="Z49" i="9"/>
  <c r="AX127" i="9"/>
  <c r="Z101" i="9"/>
  <c r="Z72" i="9"/>
  <c r="Z26" i="9"/>
  <c r="AH99" i="9"/>
  <c r="AX132" i="9"/>
  <c r="AH145" i="9"/>
  <c r="Z143" i="9"/>
  <c r="AX108" i="9"/>
  <c r="AH37" i="9"/>
  <c r="Z67" i="9"/>
  <c r="BF24" i="9"/>
  <c r="AX32" i="9"/>
  <c r="AP97" i="9"/>
  <c r="Z65" i="9"/>
  <c r="BF33" i="9"/>
  <c r="AX97" i="9"/>
  <c r="AP127" i="9"/>
  <c r="AP119" i="9"/>
  <c r="R37" i="9"/>
  <c r="BF140" i="9"/>
  <c r="AX34" i="9"/>
  <c r="BF136" i="9"/>
  <c r="AP100" i="9"/>
  <c r="R52" i="9"/>
  <c r="BF100" i="9"/>
  <c r="AX47" i="9"/>
  <c r="AH65" i="9"/>
  <c r="AP105" i="9"/>
  <c r="AX146" i="9"/>
  <c r="AP135" i="9"/>
  <c r="Z149" i="9"/>
  <c r="AX153" i="9"/>
  <c r="BF110" i="9"/>
  <c r="Z50" i="9"/>
  <c r="R40" i="9"/>
  <c r="AH35" i="9"/>
  <c r="Z126" i="9"/>
  <c r="AP36" i="9"/>
  <c r="Z29" i="9"/>
  <c r="AH83" i="9"/>
  <c r="AP23" i="9"/>
  <c r="R60" i="9"/>
  <c r="AX121" i="9"/>
  <c r="AH124" i="9"/>
  <c r="Z90" i="9"/>
  <c r="R50" i="9"/>
  <c r="Z64" i="9"/>
  <c r="AX39" i="9"/>
  <c r="BF161" i="9"/>
  <c r="R162" i="9"/>
  <c r="BF111" i="9"/>
  <c r="Z100" i="9"/>
  <c r="AH52" i="9"/>
  <c r="R45" i="9"/>
  <c r="R32" i="9"/>
  <c r="Z36" i="9"/>
  <c r="AP27" i="9"/>
  <c r="BF30" i="9"/>
  <c r="BF52" i="9"/>
  <c r="AH159" i="9"/>
  <c r="Z106" i="9"/>
  <c r="AX99" i="9"/>
  <c r="BF82" i="9"/>
  <c r="R92" i="9"/>
  <c r="AX138" i="9"/>
  <c r="AP64" i="9"/>
  <c r="BF53" i="9"/>
  <c r="AX54" i="9"/>
  <c r="Z53" i="9"/>
  <c r="BF45" i="9"/>
  <c r="AP142" i="9"/>
  <c r="AX96" i="9"/>
  <c r="BF28" i="9"/>
  <c r="BF64" i="9"/>
  <c r="Z157" i="9"/>
  <c r="R132" i="9"/>
  <c r="AH113" i="9"/>
  <c r="AP110" i="9"/>
  <c r="AX156" i="9"/>
  <c r="AH138" i="9"/>
  <c r="AX18" i="9"/>
  <c r="AP104" i="9"/>
  <c r="AX107" i="9"/>
  <c r="AX113" i="9"/>
  <c r="BF86" i="9"/>
  <c r="AH143" i="9"/>
  <c r="AP51" i="9"/>
  <c r="AH60" i="9"/>
  <c r="BF39" i="9"/>
  <c r="R76" i="9"/>
  <c r="BC122" i="7"/>
  <c r="BD122" i="7" s="1"/>
  <c r="BE122" i="7" s="1"/>
  <c r="BF122" i="7" s="1"/>
  <c r="BC17" i="7"/>
  <c r="BD17" i="7" s="1"/>
  <c r="BE17" i="7" s="1"/>
  <c r="BF17" i="7" s="1"/>
  <c r="BC25" i="7"/>
  <c r="BD25" i="7" s="1"/>
  <c r="BE25" i="7" s="1"/>
  <c r="BF25" i="7" s="1"/>
  <c r="BC33" i="7"/>
  <c r="BD33" i="7" s="1"/>
  <c r="BE33" i="7" s="1"/>
  <c r="BF33" i="7" s="1"/>
  <c r="BC41" i="7"/>
  <c r="BD41" i="7" s="1"/>
  <c r="BE41" i="7" s="1"/>
  <c r="BF41" i="7" s="1"/>
  <c r="BC49" i="7"/>
  <c r="BD49" i="7" s="1"/>
  <c r="BC57" i="7"/>
  <c r="BD57" i="7" s="1"/>
  <c r="BE57" i="7" s="1"/>
  <c r="BF57" i="7" s="1"/>
  <c r="BC65" i="7"/>
  <c r="BD65" i="7" s="1"/>
  <c r="BE65" i="7" s="1"/>
  <c r="BF65" i="7" s="1"/>
  <c r="BC73" i="7"/>
  <c r="BD73" i="7" s="1"/>
  <c r="BE73" i="7" s="1"/>
  <c r="BF73" i="7" s="1"/>
  <c r="BC81" i="7"/>
  <c r="BD81" i="7" s="1"/>
  <c r="BE81" i="7" s="1"/>
  <c r="BF81" i="7" s="1"/>
  <c r="BC89" i="7"/>
  <c r="BD89" i="7" s="1"/>
  <c r="BE89" i="7" s="1"/>
  <c r="BF89" i="7" s="1"/>
  <c r="BC97" i="7"/>
  <c r="BD97" i="7" s="1"/>
  <c r="BE97" i="7" s="1"/>
  <c r="BC105" i="7"/>
  <c r="BD105" i="7" s="1"/>
  <c r="BE105" i="7" s="1"/>
  <c r="BF105" i="7" s="1"/>
  <c r="BC113" i="7"/>
  <c r="BD113" i="7" s="1"/>
  <c r="BE113" i="7" s="1"/>
  <c r="BF113" i="7" s="1"/>
  <c r="BC121" i="7"/>
  <c r="BD121" i="7" s="1"/>
  <c r="BE121" i="7" s="1"/>
  <c r="BF121" i="7" s="1"/>
  <c r="BC129" i="7"/>
  <c r="BD129" i="7" s="1"/>
  <c r="BE129" i="7" s="1"/>
  <c r="BF129" i="7" s="1"/>
  <c r="BC137" i="7"/>
  <c r="BD137" i="7" s="1"/>
  <c r="BE137" i="7" s="1"/>
  <c r="BF137" i="7" s="1"/>
  <c r="BC145" i="7"/>
  <c r="BD145" i="7" s="1"/>
  <c r="BE145" i="7" s="1"/>
  <c r="BF145" i="7" s="1"/>
  <c r="BC153" i="7"/>
  <c r="BD153" i="7" s="1"/>
  <c r="BE153" i="7" s="1"/>
  <c r="BF153" i="7" s="1"/>
  <c r="BC90" i="7"/>
  <c r="BD90" i="7" s="1"/>
  <c r="BE90" i="7" s="1"/>
  <c r="BF90" i="7" s="1"/>
  <c r="BC130" i="7"/>
  <c r="BD130" i="7" s="1"/>
  <c r="BE130" i="7" s="1"/>
  <c r="BC24" i="7"/>
  <c r="BD24" i="7" s="1"/>
  <c r="BE24" i="7" s="1"/>
  <c r="BF24" i="7" s="1"/>
  <c r="BC32" i="7"/>
  <c r="BD32" i="7" s="1"/>
  <c r="BE32" i="7" s="1"/>
  <c r="BF32" i="7" s="1"/>
  <c r="BC40" i="7"/>
  <c r="BD40" i="7" s="1"/>
  <c r="BE40" i="7" s="1"/>
  <c r="BF40" i="7" s="1"/>
  <c r="BC48" i="7"/>
  <c r="BD48" i="7" s="1"/>
  <c r="BE48" i="7" s="1"/>
  <c r="BC56" i="7"/>
  <c r="BD56" i="7" s="1"/>
  <c r="BE56" i="7" s="1"/>
  <c r="BF56" i="7" s="1"/>
  <c r="BC64" i="7"/>
  <c r="BD64" i="7" s="1"/>
  <c r="BE64" i="7" s="1"/>
  <c r="BC72" i="7"/>
  <c r="BD72" i="7" s="1"/>
  <c r="BE72" i="7" s="1"/>
  <c r="BC80" i="7"/>
  <c r="BD80" i="7" s="1"/>
  <c r="BE80" i="7" s="1"/>
  <c r="BF80" i="7" s="1"/>
  <c r="BC88" i="7"/>
  <c r="BD88" i="7" s="1"/>
  <c r="BE88" i="7" s="1"/>
  <c r="BF88" i="7" s="1"/>
  <c r="BC96" i="7"/>
  <c r="BD96" i="7" s="1"/>
  <c r="BE96" i="7" s="1"/>
  <c r="BF96" i="7" s="1"/>
  <c r="BC104" i="7"/>
  <c r="BD104" i="7" s="1"/>
  <c r="BC112" i="7"/>
  <c r="BD112" i="7" s="1"/>
  <c r="BE112" i="7" s="1"/>
  <c r="BF112" i="7" s="1"/>
  <c r="BC120" i="7"/>
  <c r="BD120" i="7" s="1"/>
  <c r="BE120" i="7" s="1"/>
  <c r="BF120" i="7" s="1"/>
  <c r="BC128" i="7"/>
  <c r="BD128" i="7" s="1"/>
  <c r="BE128" i="7" s="1"/>
  <c r="BF128" i="7" s="1"/>
  <c r="BC136" i="7"/>
  <c r="BD136" i="7" s="1"/>
  <c r="BE136" i="7" s="1"/>
  <c r="BF136" i="7" s="1"/>
  <c r="BC144" i="7"/>
  <c r="BD144" i="7" s="1"/>
  <c r="BE144" i="7" s="1"/>
  <c r="BC152" i="7"/>
  <c r="BD152" i="7" s="1"/>
  <c r="BE152" i="7" s="1"/>
  <c r="BF152" i="7" s="1"/>
  <c r="BC18" i="7"/>
  <c r="BD18" i="7" s="1"/>
  <c r="BE18" i="7" s="1"/>
  <c r="BF18" i="7" s="1"/>
  <c r="BC34" i="7"/>
  <c r="BD34" i="7" s="1"/>
  <c r="BC50" i="7"/>
  <c r="BD50" i="7" s="1"/>
  <c r="BE50" i="7" s="1"/>
  <c r="BF50" i="7" s="1"/>
  <c r="BC58" i="7"/>
  <c r="BD58" i="7" s="1"/>
  <c r="BE58" i="7" s="1"/>
  <c r="BF58" i="7" s="1"/>
  <c r="BC66" i="7"/>
  <c r="BD66" i="7" s="1"/>
  <c r="BE66" i="7" s="1"/>
  <c r="BF66" i="7" s="1"/>
  <c r="BC23" i="7"/>
  <c r="BD23" i="7" s="1"/>
  <c r="BE23" i="7" s="1"/>
  <c r="BC31" i="7"/>
  <c r="BD31" i="7" s="1"/>
  <c r="BE31" i="7" s="1"/>
  <c r="BF31" i="7" s="1"/>
  <c r="BC39" i="7"/>
  <c r="BD39" i="7" s="1"/>
  <c r="BE39" i="7" s="1"/>
  <c r="BF39" i="7" s="1"/>
  <c r="BC47" i="7"/>
  <c r="BD47" i="7" s="1"/>
  <c r="BC55" i="7"/>
  <c r="BD55" i="7" s="1"/>
  <c r="BE55" i="7" s="1"/>
  <c r="BF55" i="7" s="1"/>
  <c r="BC63" i="7"/>
  <c r="BD63" i="7" s="1"/>
  <c r="BE63" i="7" s="1"/>
  <c r="BF63" i="7" s="1"/>
  <c r="BC71" i="7"/>
  <c r="BD71" i="7" s="1"/>
  <c r="BE71" i="7" s="1"/>
  <c r="BF71" i="7" s="1"/>
  <c r="BC79" i="7"/>
  <c r="BD79" i="7" s="1"/>
  <c r="BE79" i="7" s="1"/>
  <c r="BF79" i="7" s="1"/>
  <c r="BC87" i="7"/>
  <c r="BD87" i="7" s="1"/>
  <c r="BE87" i="7" s="1"/>
  <c r="BC95" i="7"/>
  <c r="BD95" i="7" s="1"/>
  <c r="BE95" i="7" s="1"/>
  <c r="BF95" i="7" s="1"/>
  <c r="BC103" i="7"/>
  <c r="BD103" i="7" s="1"/>
  <c r="BE103" i="7" s="1"/>
  <c r="BF103" i="7" s="1"/>
  <c r="BC111" i="7"/>
  <c r="BD111" i="7" s="1"/>
  <c r="BE111" i="7" s="1"/>
  <c r="BF111" i="7" s="1"/>
  <c r="BC119" i="7"/>
  <c r="BD119" i="7" s="1"/>
  <c r="BE119" i="7" s="1"/>
  <c r="BF119" i="7" s="1"/>
  <c r="BC127" i="7"/>
  <c r="BD127" i="7" s="1"/>
  <c r="BE127" i="7" s="1"/>
  <c r="BF127" i="7" s="1"/>
  <c r="BC135" i="7"/>
  <c r="BD135" i="7" s="1"/>
  <c r="BE135" i="7" s="1"/>
  <c r="BF135" i="7" s="1"/>
  <c r="BC143" i="7"/>
  <c r="BD143" i="7" s="1"/>
  <c r="BE143" i="7" s="1"/>
  <c r="BF143" i="7" s="1"/>
  <c r="BC151" i="7"/>
  <c r="BD151" i="7" s="1"/>
  <c r="BE151" i="7" s="1"/>
  <c r="BF151" i="7" s="1"/>
  <c r="BC159" i="7"/>
  <c r="BD159" i="7" s="1"/>
  <c r="BE159" i="7" s="1"/>
  <c r="BF159" i="7" s="1"/>
  <c r="BC98" i="7"/>
  <c r="BD98" i="7" s="1"/>
  <c r="BE98" i="7" s="1"/>
  <c r="BC106" i="7"/>
  <c r="BD106" i="7" s="1"/>
  <c r="BE106" i="7" s="1"/>
  <c r="BF106" i="7" s="1"/>
  <c r="BC114" i="7"/>
  <c r="BD114" i="7" s="1"/>
  <c r="BE114" i="7" s="1"/>
  <c r="BF114" i="7" s="1"/>
  <c r="BC22" i="7"/>
  <c r="BD22" i="7" s="1"/>
  <c r="BE22" i="7" s="1"/>
  <c r="BF22" i="7" s="1"/>
  <c r="BC30" i="7"/>
  <c r="BD30" i="7" s="1"/>
  <c r="BE30" i="7" s="1"/>
  <c r="BF30" i="7" s="1"/>
  <c r="BC38" i="7"/>
  <c r="BD38" i="7" s="1"/>
  <c r="BE38" i="7" s="1"/>
  <c r="BF38" i="7" s="1"/>
  <c r="BC46" i="7"/>
  <c r="BD46" i="7" s="1"/>
  <c r="BC54" i="7"/>
  <c r="BD54" i="7" s="1"/>
  <c r="BE54" i="7" s="1"/>
  <c r="BF54" i="7" s="1"/>
  <c r="BC62" i="7"/>
  <c r="BD62" i="7" s="1"/>
  <c r="BE62" i="7" s="1"/>
  <c r="BF62" i="7" s="1"/>
  <c r="BC70" i="7"/>
  <c r="BD70" i="7" s="1"/>
  <c r="BE70" i="7" s="1"/>
  <c r="BF70" i="7" s="1"/>
  <c r="BC78" i="7"/>
  <c r="BD78" i="7" s="1"/>
  <c r="BC86" i="7"/>
  <c r="BD86" i="7" s="1"/>
  <c r="BE86" i="7" s="1"/>
  <c r="BF86" i="7" s="1"/>
  <c r="BC94" i="7"/>
  <c r="BD94" i="7" s="1"/>
  <c r="BE94" i="7" s="1"/>
  <c r="BF94" i="7" s="1"/>
  <c r="BC102" i="7"/>
  <c r="BD102" i="7" s="1"/>
  <c r="BE102" i="7" s="1"/>
  <c r="BF102" i="7" s="1"/>
  <c r="BC110" i="7"/>
  <c r="BD110" i="7" s="1"/>
  <c r="BE110" i="7" s="1"/>
  <c r="BF110" i="7" s="1"/>
  <c r="BC118" i="7"/>
  <c r="BD118" i="7" s="1"/>
  <c r="BE118" i="7" s="1"/>
  <c r="BF118" i="7" s="1"/>
  <c r="BC126" i="7"/>
  <c r="BD126" i="7" s="1"/>
  <c r="BE126" i="7" s="1"/>
  <c r="BF126" i="7" s="1"/>
  <c r="BC134" i="7"/>
  <c r="BD134" i="7" s="1"/>
  <c r="BE134" i="7" s="1"/>
  <c r="BC142" i="7"/>
  <c r="BD142" i="7" s="1"/>
  <c r="BE142" i="7" s="1"/>
  <c r="BF142" i="7" s="1"/>
  <c r="BC150" i="7"/>
  <c r="BD150" i="7" s="1"/>
  <c r="BE150" i="7" s="1"/>
  <c r="BF150" i="7" s="1"/>
  <c r="BC158" i="7"/>
  <c r="BD158" i="7" s="1"/>
  <c r="BE158" i="7" s="1"/>
  <c r="BF158" i="7" s="1"/>
  <c r="BC82" i="7"/>
  <c r="BD82" i="7" s="1"/>
  <c r="BE82" i="7" s="1"/>
  <c r="BF82" i="7" s="1"/>
  <c r="BC21" i="7"/>
  <c r="BD21" i="7" s="1"/>
  <c r="BE21" i="7" s="1"/>
  <c r="BF21" i="7" s="1"/>
  <c r="BC29" i="7"/>
  <c r="BD29" i="7" s="1"/>
  <c r="BE29" i="7" s="1"/>
  <c r="BF29" i="7" s="1"/>
  <c r="BC37" i="7"/>
  <c r="BD37" i="7" s="1"/>
  <c r="BE37" i="7" s="1"/>
  <c r="BC45" i="7"/>
  <c r="BD45" i="7" s="1"/>
  <c r="BC53" i="7"/>
  <c r="BD53" i="7" s="1"/>
  <c r="BE53" i="7" s="1"/>
  <c r="BF53" i="7" s="1"/>
  <c r="BC61" i="7"/>
  <c r="BD61" i="7" s="1"/>
  <c r="BE61" i="7" s="1"/>
  <c r="BF61" i="7" s="1"/>
  <c r="BC69" i="7"/>
  <c r="BD69" i="7" s="1"/>
  <c r="BE69" i="7" s="1"/>
  <c r="BF69" i="7" s="1"/>
  <c r="BC77" i="7"/>
  <c r="BD77" i="7" s="1"/>
  <c r="BE77" i="7" s="1"/>
  <c r="BC85" i="7"/>
  <c r="BD85" i="7" s="1"/>
  <c r="BE85" i="7" s="1"/>
  <c r="BF85" i="7" s="1"/>
  <c r="BC93" i="7"/>
  <c r="BD93" i="7" s="1"/>
  <c r="BE93" i="7" s="1"/>
  <c r="BF93" i="7" s="1"/>
  <c r="BC101" i="7"/>
  <c r="BD101" i="7" s="1"/>
  <c r="BE101" i="7" s="1"/>
  <c r="BF101" i="7" s="1"/>
  <c r="BC109" i="7"/>
  <c r="BD109" i="7" s="1"/>
  <c r="BE109" i="7" s="1"/>
  <c r="BF109" i="7" s="1"/>
  <c r="BC117" i="7"/>
  <c r="BD117" i="7" s="1"/>
  <c r="BC125" i="7"/>
  <c r="BD125" i="7" s="1"/>
  <c r="BE125" i="7" s="1"/>
  <c r="BF125" i="7" s="1"/>
  <c r="BC133" i="7"/>
  <c r="BD133" i="7" s="1"/>
  <c r="BE133" i="7" s="1"/>
  <c r="BF133" i="7" s="1"/>
  <c r="BC141" i="7"/>
  <c r="BD141" i="7" s="1"/>
  <c r="BE141" i="7" s="1"/>
  <c r="BF141" i="7" s="1"/>
  <c r="BC149" i="7"/>
  <c r="BD149" i="7" s="1"/>
  <c r="BE149" i="7" s="1"/>
  <c r="BF149" i="7" s="1"/>
  <c r="BC157" i="7"/>
  <c r="BD157" i="7" s="1"/>
  <c r="BE157" i="7" s="1"/>
  <c r="BF157" i="7" s="1"/>
  <c r="BC138" i="7"/>
  <c r="BD138" i="7" s="1"/>
  <c r="BE138" i="7" s="1"/>
  <c r="BF138" i="7" s="1"/>
  <c r="BC146" i="7"/>
  <c r="BD146" i="7" s="1"/>
  <c r="BE146" i="7" s="1"/>
  <c r="BC154" i="7"/>
  <c r="BD154" i="7" s="1"/>
  <c r="BE154" i="7" s="1"/>
  <c r="BF154" i="7" s="1"/>
  <c r="BC20" i="7"/>
  <c r="BD20" i="7" s="1"/>
  <c r="BE20" i="7" s="1"/>
  <c r="BF20" i="7" s="1"/>
  <c r="BC28" i="7"/>
  <c r="BD28" i="7" s="1"/>
  <c r="BE28" i="7" s="1"/>
  <c r="BF28" i="7" s="1"/>
  <c r="BC36" i="7"/>
  <c r="BD36" i="7" s="1"/>
  <c r="BE36" i="7" s="1"/>
  <c r="BF36" i="7" s="1"/>
  <c r="BC44" i="7"/>
  <c r="BD44" i="7" s="1"/>
  <c r="BC52" i="7"/>
  <c r="BD52" i="7" s="1"/>
  <c r="BE52" i="7" s="1"/>
  <c r="BF52" i="7" s="1"/>
  <c r="BC60" i="7"/>
  <c r="BD60" i="7" s="1"/>
  <c r="BE60" i="7" s="1"/>
  <c r="BF60" i="7" s="1"/>
  <c r="BC68" i="7"/>
  <c r="BD68" i="7" s="1"/>
  <c r="BE68" i="7" s="1"/>
  <c r="BF68" i="7" s="1"/>
  <c r="BC76" i="7"/>
  <c r="BD76" i="7" s="1"/>
  <c r="BE76" i="7" s="1"/>
  <c r="BF76" i="7" s="1"/>
  <c r="BC84" i="7"/>
  <c r="BD84" i="7" s="1"/>
  <c r="BE84" i="7" s="1"/>
  <c r="BF84" i="7" s="1"/>
  <c r="BC92" i="7"/>
  <c r="BD92" i="7" s="1"/>
  <c r="BE92" i="7" s="1"/>
  <c r="BC100" i="7"/>
  <c r="BD100" i="7" s="1"/>
  <c r="BE100" i="7" s="1"/>
  <c r="BF100" i="7" s="1"/>
  <c r="BC108" i="7"/>
  <c r="BD108" i="7" s="1"/>
  <c r="BE108" i="7" s="1"/>
  <c r="BF108" i="7" s="1"/>
  <c r="BC116" i="7"/>
  <c r="BD116" i="7" s="1"/>
  <c r="BE116" i="7" s="1"/>
  <c r="BC124" i="7"/>
  <c r="BD124" i="7" s="1"/>
  <c r="BE124" i="7" s="1"/>
  <c r="BF124" i="7" s="1"/>
  <c r="BC132" i="7"/>
  <c r="BD132" i="7" s="1"/>
  <c r="BE132" i="7" s="1"/>
  <c r="BC140" i="7"/>
  <c r="BD140" i="7" s="1"/>
  <c r="BE140" i="7" s="1"/>
  <c r="BF140" i="7" s="1"/>
  <c r="BC148" i="7"/>
  <c r="BD148" i="7" s="1"/>
  <c r="BE148" i="7" s="1"/>
  <c r="BF148" i="7" s="1"/>
  <c r="BC156" i="7"/>
  <c r="BD156" i="7" s="1"/>
  <c r="BE156" i="7" s="1"/>
  <c r="BF156" i="7" s="1"/>
  <c r="BC26" i="7"/>
  <c r="BD26" i="7" s="1"/>
  <c r="BE26" i="7" s="1"/>
  <c r="BF26" i="7" s="1"/>
  <c r="BC42" i="7"/>
  <c r="BD42" i="7" s="1"/>
  <c r="BE42" i="7" s="1"/>
  <c r="BF42" i="7" s="1"/>
  <c r="BC74" i="7"/>
  <c r="BD74" i="7" s="1"/>
  <c r="BE74" i="7" s="1"/>
  <c r="BF74" i="7" s="1"/>
  <c r="BC19" i="7"/>
  <c r="BD19" i="7" s="1"/>
  <c r="BE19" i="7" s="1"/>
  <c r="BF19" i="7" s="1"/>
  <c r="BC27" i="7"/>
  <c r="BD27" i="7" s="1"/>
  <c r="BE27" i="7" s="1"/>
  <c r="BF27" i="7" s="1"/>
  <c r="BC35" i="7"/>
  <c r="BD35" i="7" s="1"/>
  <c r="BE35" i="7" s="1"/>
  <c r="BC43" i="7"/>
  <c r="BD43" i="7" s="1"/>
  <c r="BE43" i="7" s="1"/>
  <c r="BF43" i="7" s="1"/>
  <c r="BC51" i="7"/>
  <c r="BD51" i="7" s="1"/>
  <c r="BE51" i="7" s="1"/>
  <c r="BF51" i="7" s="1"/>
  <c r="BC59" i="7"/>
  <c r="BD59" i="7" s="1"/>
  <c r="BE59" i="7" s="1"/>
  <c r="BF59" i="7" s="1"/>
  <c r="BC67" i="7"/>
  <c r="BD67" i="7" s="1"/>
  <c r="BE67" i="7" s="1"/>
  <c r="BF67" i="7" s="1"/>
  <c r="BC75" i="7"/>
  <c r="BD75" i="7" s="1"/>
  <c r="BE75" i="7" s="1"/>
  <c r="BF75" i="7" s="1"/>
  <c r="BC83" i="7"/>
  <c r="BD83" i="7" s="1"/>
  <c r="BE83" i="7" s="1"/>
  <c r="BC91" i="7"/>
  <c r="BD91" i="7" s="1"/>
  <c r="BE91" i="7" s="1"/>
  <c r="BF91" i="7" s="1"/>
  <c r="BC99" i="7"/>
  <c r="BD99" i="7" s="1"/>
  <c r="BE99" i="7" s="1"/>
  <c r="BF99" i="7" s="1"/>
  <c r="BC107" i="7"/>
  <c r="BD107" i="7" s="1"/>
  <c r="BE107" i="7" s="1"/>
  <c r="BC115" i="7"/>
  <c r="BD115" i="7" s="1"/>
  <c r="BE115" i="7" s="1"/>
  <c r="BF115" i="7" s="1"/>
  <c r="BC123" i="7"/>
  <c r="BD123" i="7" s="1"/>
  <c r="BE123" i="7" s="1"/>
  <c r="BF123" i="7" s="1"/>
  <c r="BC131" i="7"/>
  <c r="BD131" i="7" s="1"/>
  <c r="BE131" i="7" s="1"/>
  <c r="BF131" i="7" s="1"/>
  <c r="BC139" i="7"/>
  <c r="BD139" i="7" s="1"/>
  <c r="BE139" i="7" s="1"/>
  <c r="BF139" i="7" s="1"/>
  <c r="BC147" i="7"/>
  <c r="BD147" i="7" s="1"/>
  <c r="BE147" i="7" s="1"/>
  <c r="BF147" i="7" s="1"/>
  <c r="BC155" i="7"/>
  <c r="BD155" i="7" s="1"/>
  <c r="BE155" i="7" s="1"/>
  <c r="BF155" i="7" s="1"/>
  <c r="BC16" i="7"/>
  <c r="BD16" i="7" s="1"/>
  <c r="BE16" i="7" s="1"/>
  <c r="BF16" i="7" s="1"/>
  <c r="BA25" i="7"/>
  <c r="BA42" i="7"/>
  <c r="BB58" i="7"/>
  <c r="BB106" i="7"/>
  <c r="BA33" i="7"/>
  <c r="BA129" i="7"/>
  <c r="BB16" i="7"/>
  <c r="BB24" i="7"/>
  <c r="BB32" i="7"/>
  <c r="BB72" i="7"/>
  <c r="BB80" i="7"/>
  <c r="BA96" i="7"/>
  <c r="BA104" i="7"/>
  <c r="BB112" i="7"/>
  <c r="BB128" i="7"/>
  <c r="BB144" i="7"/>
  <c r="BA17" i="7"/>
  <c r="BB63" i="7"/>
  <c r="BA71" i="7"/>
  <c r="BA79" i="7"/>
  <c r="BB22" i="7"/>
  <c r="BA54" i="7"/>
  <c r="BA62" i="7"/>
  <c r="BA78" i="7"/>
  <c r="BA86" i="7"/>
  <c r="BA94" i="7"/>
  <c r="BA102" i="7"/>
  <c r="BA110" i="7"/>
  <c r="BB134" i="7"/>
  <c r="BA37" i="7"/>
  <c r="BB45" i="7"/>
  <c r="BB61" i="7"/>
  <c r="BB69" i="7"/>
  <c r="BB77" i="7"/>
  <c r="BB93" i="7"/>
  <c r="BB65" i="7"/>
  <c r="BA52" i="7"/>
  <c r="BA92" i="7"/>
  <c r="BA116" i="7"/>
  <c r="BA124" i="7"/>
  <c r="BA140" i="7"/>
  <c r="BA59" i="7"/>
  <c r="BB99" i="7"/>
  <c r="BA107" i="7"/>
  <c r="BB115" i="7"/>
  <c r="BB123" i="7"/>
  <c r="BB139" i="7"/>
  <c r="AU89" i="7"/>
  <c r="AV89" i="7" s="1"/>
  <c r="AW89" i="7" s="1"/>
  <c r="AX89" i="7" s="1"/>
  <c r="AU137" i="7"/>
  <c r="AV137" i="7" s="1"/>
  <c r="AW137" i="7" s="1"/>
  <c r="AX137" i="7" s="1"/>
  <c r="AU24" i="7"/>
  <c r="AV24" i="7" s="1"/>
  <c r="AW24" i="7" s="1"/>
  <c r="AX24" i="7" s="1"/>
  <c r="AU32" i="7"/>
  <c r="AV32" i="7" s="1"/>
  <c r="AW32" i="7" s="1"/>
  <c r="AX32" i="7" s="1"/>
  <c r="AU40" i="7"/>
  <c r="AV40" i="7" s="1"/>
  <c r="AW40" i="7" s="1"/>
  <c r="AX40" i="7" s="1"/>
  <c r="AU48" i="7"/>
  <c r="AV48" i="7" s="1"/>
  <c r="AW48" i="7" s="1"/>
  <c r="AX48" i="7" s="1"/>
  <c r="AU56" i="7"/>
  <c r="AV56" i="7" s="1"/>
  <c r="AW56" i="7" s="1"/>
  <c r="AX56" i="7" s="1"/>
  <c r="AU64" i="7"/>
  <c r="AV64" i="7" s="1"/>
  <c r="AW64" i="7" s="1"/>
  <c r="AX64" i="7" s="1"/>
  <c r="AU72" i="7"/>
  <c r="AV72" i="7" s="1"/>
  <c r="AW72" i="7" s="1"/>
  <c r="AX72" i="7" s="1"/>
  <c r="AU80" i="7"/>
  <c r="AV80" i="7" s="1"/>
  <c r="AW80" i="7" s="1"/>
  <c r="AX80" i="7" s="1"/>
  <c r="AU88" i="7"/>
  <c r="AV88" i="7" s="1"/>
  <c r="AW88" i="7" s="1"/>
  <c r="AX88" i="7" s="1"/>
  <c r="AU96" i="7"/>
  <c r="AV96" i="7" s="1"/>
  <c r="AW96" i="7" s="1"/>
  <c r="AX96" i="7" s="1"/>
  <c r="AU104" i="7"/>
  <c r="AV104" i="7" s="1"/>
  <c r="AW104" i="7" s="1"/>
  <c r="AX104" i="7" s="1"/>
  <c r="AU112" i="7"/>
  <c r="AV112" i="7" s="1"/>
  <c r="AW112" i="7" s="1"/>
  <c r="AX112" i="7" s="1"/>
  <c r="AU120" i="7"/>
  <c r="AV120" i="7" s="1"/>
  <c r="AW120" i="7" s="1"/>
  <c r="AX120" i="7" s="1"/>
  <c r="AU128" i="7"/>
  <c r="AV128" i="7" s="1"/>
  <c r="AU136" i="7"/>
  <c r="AV136" i="7" s="1"/>
  <c r="AW136" i="7" s="1"/>
  <c r="AX136" i="7" s="1"/>
  <c r="AU144" i="7"/>
  <c r="AV144" i="7" s="1"/>
  <c r="AW144" i="7" s="1"/>
  <c r="AX144" i="7" s="1"/>
  <c r="AU152" i="7"/>
  <c r="AV152" i="7" s="1"/>
  <c r="AW152" i="7" s="1"/>
  <c r="AX152" i="7" s="1"/>
  <c r="AU17" i="7"/>
  <c r="AV17" i="7" s="1"/>
  <c r="AW17" i="7" s="1"/>
  <c r="AX17" i="7" s="1"/>
  <c r="AU49" i="7"/>
  <c r="AV49" i="7" s="1"/>
  <c r="AW49" i="7" s="1"/>
  <c r="AX49" i="7" s="1"/>
  <c r="AU65" i="7"/>
  <c r="AV65" i="7" s="1"/>
  <c r="AW65" i="7" s="1"/>
  <c r="AX65" i="7" s="1"/>
  <c r="AU113" i="7"/>
  <c r="AV113" i="7" s="1"/>
  <c r="AW113" i="7" s="1"/>
  <c r="AX113" i="7" s="1"/>
  <c r="AU23" i="7"/>
  <c r="AV23" i="7" s="1"/>
  <c r="AW23" i="7" s="1"/>
  <c r="AX23" i="7" s="1"/>
  <c r="AU31" i="7"/>
  <c r="AV31" i="7" s="1"/>
  <c r="AW31" i="7" s="1"/>
  <c r="AX31" i="7" s="1"/>
  <c r="AU39" i="7"/>
  <c r="AV39" i="7" s="1"/>
  <c r="AW39" i="7" s="1"/>
  <c r="AX39" i="7" s="1"/>
  <c r="AU47" i="7"/>
  <c r="AV47" i="7" s="1"/>
  <c r="AW47" i="7" s="1"/>
  <c r="AX47" i="7" s="1"/>
  <c r="AU55" i="7"/>
  <c r="AV55" i="7" s="1"/>
  <c r="AW55" i="7" s="1"/>
  <c r="AX55" i="7" s="1"/>
  <c r="AU63" i="7"/>
  <c r="AV63" i="7" s="1"/>
  <c r="AW63" i="7" s="1"/>
  <c r="AX63" i="7" s="1"/>
  <c r="AU71" i="7"/>
  <c r="AV71" i="7" s="1"/>
  <c r="AW71" i="7" s="1"/>
  <c r="AX71" i="7" s="1"/>
  <c r="AU79" i="7"/>
  <c r="AV79" i="7" s="1"/>
  <c r="AW79" i="7" s="1"/>
  <c r="AU87" i="7"/>
  <c r="AV87" i="7" s="1"/>
  <c r="AU95" i="7"/>
  <c r="AV95" i="7" s="1"/>
  <c r="AW95" i="7" s="1"/>
  <c r="AX95" i="7" s="1"/>
  <c r="AU103" i="7"/>
  <c r="AV103" i="7" s="1"/>
  <c r="AW103" i="7" s="1"/>
  <c r="AX103" i="7" s="1"/>
  <c r="AU111" i="7"/>
  <c r="AV111" i="7" s="1"/>
  <c r="AW111" i="7" s="1"/>
  <c r="AX111" i="7" s="1"/>
  <c r="AU119" i="7"/>
  <c r="AV119" i="7" s="1"/>
  <c r="AW119" i="7" s="1"/>
  <c r="AX119" i="7" s="1"/>
  <c r="AU127" i="7"/>
  <c r="AV127" i="7" s="1"/>
  <c r="AW127" i="7" s="1"/>
  <c r="AU135" i="7"/>
  <c r="AV135" i="7" s="1"/>
  <c r="AW135" i="7" s="1"/>
  <c r="AX135" i="7" s="1"/>
  <c r="AU143" i="7"/>
  <c r="AV143" i="7" s="1"/>
  <c r="AW143" i="7" s="1"/>
  <c r="AX143" i="7" s="1"/>
  <c r="AU151" i="7"/>
  <c r="AV151" i="7" s="1"/>
  <c r="AU159" i="7"/>
  <c r="AV159" i="7" s="1"/>
  <c r="AW159" i="7" s="1"/>
  <c r="AX159" i="7" s="1"/>
  <c r="AU129" i="7"/>
  <c r="AV129" i="7" s="1"/>
  <c r="AW129" i="7" s="1"/>
  <c r="AX129" i="7" s="1"/>
  <c r="AU145" i="7"/>
  <c r="AV145" i="7" s="1"/>
  <c r="AW145" i="7" s="1"/>
  <c r="AX145" i="7" s="1"/>
  <c r="AU153" i="7"/>
  <c r="AV153" i="7" s="1"/>
  <c r="AW153" i="7" s="1"/>
  <c r="AX153" i="7" s="1"/>
  <c r="AU22" i="7"/>
  <c r="AV22" i="7" s="1"/>
  <c r="AW22" i="7" s="1"/>
  <c r="AX22" i="7" s="1"/>
  <c r="AU30" i="7"/>
  <c r="AV30" i="7" s="1"/>
  <c r="AW30" i="7" s="1"/>
  <c r="AX30" i="7" s="1"/>
  <c r="AU38" i="7"/>
  <c r="AV38" i="7" s="1"/>
  <c r="AW38" i="7" s="1"/>
  <c r="AX38" i="7" s="1"/>
  <c r="AU46" i="7"/>
  <c r="AV46" i="7" s="1"/>
  <c r="AU54" i="7"/>
  <c r="AV54" i="7" s="1"/>
  <c r="AW54" i="7" s="1"/>
  <c r="AU62" i="7"/>
  <c r="AV62" i="7" s="1"/>
  <c r="AU70" i="7"/>
  <c r="AV70" i="7" s="1"/>
  <c r="AW70" i="7" s="1"/>
  <c r="AU78" i="7"/>
  <c r="AV78" i="7" s="1"/>
  <c r="AW78" i="7" s="1"/>
  <c r="AX78" i="7" s="1"/>
  <c r="AU86" i="7"/>
  <c r="AV86" i="7" s="1"/>
  <c r="AW86" i="7" s="1"/>
  <c r="AX86" i="7" s="1"/>
  <c r="AU94" i="7"/>
  <c r="AV94" i="7" s="1"/>
  <c r="AW94" i="7" s="1"/>
  <c r="AX94" i="7" s="1"/>
  <c r="AU102" i="7"/>
  <c r="AV102" i="7" s="1"/>
  <c r="AW102" i="7" s="1"/>
  <c r="AX102" i="7" s="1"/>
  <c r="AU110" i="7"/>
  <c r="AV110" i="7" s="1"/>
  <c r="AW110" i="7" s="1"/>
  <c r="AX110" i="7" s="1"/>
  <c r="AU118" i="7"/>
  <c r="AV118" i="7" s="1"/>
  <c r="AW118" i="7" s="1"/>
  <c r="AX118" i="7" s="1"/>
  <c r="AU126" i="7"/>
  <c r="AV126" i="7" s="1"/>
  <c r="AW126" i="7" s="1"/>
  <c r="AX126" i="7" s="1"/>
  <c r="AU134" i="7"/>
  <c r="AV134" i="7" s="1"/>
  <c r="AW134" i="7" s="1"/>
  <c r="AX134" i="7" s="1"/>
  <c r="AU142" i="7"/>
  <c r="AV142" i="7" s="1"/>
  <c r="AW142" i="7" s="1"/>
  <c r="AX142" i="7" s="1"/>
  <c r="AU150" i="7"/>
  <c r="AV150" i="7" s="1"/>
  <c r="AW150" i="7" s="1"/>
  <c r="AX150" i="7" s="1"/>
  <c r="AU158" i="7"/>
  <c r="AV158" i="7" s="1"/>
  <c r="AW158" i="7" s="1"/>
  <c r="AX158" i="7" s="1"/>
  <c r="AU25" i="7"/>
  <c r="AV25" i="7" s="1"/>
  <c r="AW25" i="7" s="1"/>
  <c r="AX25" i="7" s="1"/>
  <c r="AU33" i="7"/>
  <c r="AV33" i="7" s="1"/>
  <c r="AW33" i="7" s="1"/>
  <c r="AX33" i="7" s="1"/>
  <c r="AU73" i="7"/>
  <c r="AV73" i="7" s="1"/>
  <c r="AW73" i="7" s="1"/>
  <c r="AX73" i="7" s="1"/>
  <c r="AU121" i="7"/>
  <c r="AV121" i="7" s="1"/>
  <c r="AW121" i="7" s="1"/>
  <c r="AU21" i="7"/>
  <c r="AV21" i="7" s="1"/>
  <c r="AW21" i="7" s="1"/>
  <c r="AX21" i="7" s="1"/>
  <c r="AU29" i="7"/>
  <c r="AV29" i="7" s="1"/>
  <c r="AW29" i="7" s="1"/>
  <c r="AX29" i="7" s="1"/>
  <c r="AU37" i="7"/>
  <c r="AV37" i="7" s="1"/>
  <c r="AW37" i="7" s="1"/>
  <c r="AX37" i="7" s="1"/>
  <c r="AU45" i="7"/>
  <c r="AV45" i="7" s="1"/>
  <c r="AW45" i="7" s="1"/>
  <c r="AX45" i="7" s="1"/>
  <c r="AU53" i="7"/>
  <c r="AV53" i="7" s="1"/>
  <c r="AW53" i="7" s="1"/>
  <c r="AX53" i="7" s="1"/>
  <c r="AU61" i="7"/>
  <c r="AV61" i="7" s="1"/>
  <c r="AW61" i="7" s="1"/>
  <c r="AX61" i="7" s="1"/>
  <c r="AU69" i="7"/>
  <c r="AV69" i="7" s="1"/>
  <c r="AW69" i="7" s="1"/>
  <c r="AX69" i="7" s="1"/>
  <c r="AU77" i="7"/>
  <c r="AV77" i="7" s="1"/>
  <c r="AW77" i="7" s="1"/>
  <c r="AX77" i="7" s="1"/>
  <c r="AU85" i="7"/>
  <c r="AV85" i="7" s="1"/>
  <c r="AU93" i="7"/>
  <c r="AV93" i="7" s="1"/>
  <c r="AW93" i="7" s="1"/>
  <c r="AX93" i="7" s="1"/>
  <c r="AU101" i="7"/>
  <c r="AV101" i="7" s="1"/>
  <c r="AW101" i="7" s="1"/>
  <c r="AX101" i="7" s="1"/>
  <c r="AU109" i="7"/>
  <c r="AV109" i="7" s="1"/>
  <c r="AW109" i="7" s="1"/>
  <c r="AX109" i="7" s="1"/>
  <c r="AU117" i="7"/>
  <c r="AV117" i="7" s="1"/>
  <c r="AW117" i="7" s="1"/>
  <c r="AX117" i="7" s="1"/>
  <c r="AU125" i="7"/>
  <c r="AV125" i="7" s="1"/>
  <c r="AW125" i="7" s="1"/>
  <c r="AX125" i="7" s="1"/>
  <c r="AU133" i="7"/>
  <c r="AV133" i="7" s="1"/>
  <c r="AW133" i="7" s="1"/>
  <c r="AX133" i="7" s="1"/>
  <c r="AU141" i="7"/>
  <c r="AV141" i="7" s="1"/>
  <c r="AW141" i="7" s="1"/>
  <c r="AX141" i="7" s="1"/>
  <c r="AU149" i="7"/>
  <c r="AV149" i="7" s="1"/>
  <c r="AW149" i="7" s="1"/>
  <c r="AX149" i="7" s="1"/>
  <c r="AU157" i="7"/>
  <c r="AV157" i="7" s="1"/>
  <c r="AW157" i="7" s="1"/>
  <c r="AX157" i="7" s="1"/>
  <c r="AU41" i="7"/>
  <c r="AV41" i="7" s="1"/>
  <c r="AU97" i="7"/>
  <c r="AV97" i="7" s="1"/>
  <c r="AW97" i="7" s="1"/>
  <c r="AX97" i="7" s="1"/>
  <c r="AU105" i="7"/>
  <c r="AV105" i="7" s="1"/>
  <c r="AW105" i="7" s="1"/>
  <c r="AX105" i="7" s="1"/>
  <c r="AU20" i="7"/>
  <c r="AV20" i="7" s="1"/>
  <c r="AW20" i="7" s="1"/>
  <c r="AX20" i="7" s="1"/>
  <c r="AU28" i="7"/>
  <c r="AV28" i="7" s="1"/>
  <c r="AW28" i="7" s="1"/>
  <c r="AX28" i="7" s="1"/>
  <c r="AU36" i="7"/>
  <c r="AV36" i="7" s="1"/>
  <c r="AW36" i="7" s="1"/>
  <c r="AX36" i="7" s="1"/>
  <c r="AU44" i="7"/>
  <c r="AV44" i="7" s="1"/>
  <c r="AU52" i="7"/>
  <c r="AV52" i="7" s="1"/>
  <c r="AW52" i="7" s="1"/>
  <c r="AX52" i="7" s="1"/>
  <c r="AU60" i="7"/>
  <c r="AV60" i="7" s="1"/>
  <c r="AW60" i="7" s="1"/>
  <c r="AX60" i="7" s="1"/>
  <c r="AU68" i="7"/>
  <c r="AV68" i="7" s="1"/>
  <c r="AW68" i="7" s="1"/>
  <c r="AX68" i="7" s="1"/>
  <c r="AU76" i="7"/>
  <c r="AV76" i="7" s="1"/>
  <c r="AW76" i="7" s="1"/>
  <c r="AX76" i="7" s="1"/>
  <c r="AU84" i="7"/>
  <c r="AV84" i="7" s="1"/>
  <c r="AW84" i="7" s="1"/>
  <c r="AX84" i="7" s="1"/>
  <c r="AU92" i="7"/>
  <c r="AV92" i="7" s="1"/>
  <c r="AW92" i="7" s="1"/>
  <c r="AU100" i="7"/>
  <c r="AV100" i="7" s="1"/>
  <c r="AW100" i="7" s="1"/>
  <c r="AX100" i="7" s="1"/>
  <c r="AU108" i="7"/>
  <c r="AV108" i="7" s="1"/>
  <c r="AW108" i="7" s="1"/>
  <c r="AX108" i="7" s="1"/>
  <c r="AU116" i="7"/>
  <c r="AV116" i="7" s="1"/>
  <c r="AU124" i="7"/>
  <c r="AV124" i="7" s="1"/>
  <c r="AW124" i="7" s="1"/>
  <c r="AX124" i="7" s="1"/>
  <c r="AU132" i="7"/>
  <c r="AV132" i="7" s="1"/>
  <c r="AW132" i="7" s="1"/>
  <c r="AX132" i="7" s="1"/>
  <c r="AU140" i="7"/>
  <c r="AV140" i="7" s="1"/>
  <c r="AW140" i="7" s="1"/>
  <c r="AX140" i="7" s="1"/>
  <c r="AU148" i="7"/>
  <c r="AV148" i="7" s="1"/>
  <c r="AW148" i="7" s="1"/>
  <c r="AU156" i="7"/>
  <c r="AV156" i="7" s="1"/>
  <c r="AW156" i="7" s="1"/>
  <c r="AX156" i="7" s="1"/>
  <c r="AU81" i="7"/>
  <c r="AV81" i="7" s="1"/>
  <c r="AW81" i="7" s="1"/>
  <c r="AX81" i="7" s="1"/>
  <c r="AU19" i="7"/>
  <c r="AV19" i="7" s="1"/>
  <c r="AW19" i="7" s="1"/>
  <c r="AX19" i="7" s="1"/>
  <c r="AU27" i="7"/>
  <c r="AV27" i="7" s="1"/>
  <c r="AW27" i="7" s="1"/>
  <c r="AX27" i="7" s="1"/>
  <c r="AU35" i="7"/>
  <c r="AV35" i="7" s="1"/>
  <c r="AW35" i="7" s="1"/>
  <c r="AX35" i="7" s="1"/>
  <c r="AU43" i="7"/>
  <c r="AV43" i="7" s="1"/>
  <c r="AW43" i="7" s="1"/>
  <c r="AX43" i="7" s="1"/>
  <c r="AU51" i="7"/>
  <c r="AV51" i="7" s="1"/>
  <c r="AW51" i="7" s="1"/>
  <c r="AX51" i="7" s="1"/>
  <c r="AU59" i="7"/>
  <c r="AV59" i="7" s="1"/>
  <c r="AW59" i="7" s="1"/>
  <c r="AX59" i="7" s="1"/>
  <c r="AU67" i="7"/>
  <c r="AV67" i="7" s="1"/>
  <c r="AW67" i="7" s="1"/>
  <c r="AX67" i="7" s="1"/>
  <c r="AU75" i="7"/>
  <c r="AV75" i="7" s="1"/>
  <c r="AW75" i="7" s="1"/>
  <c r="AX75" i="7" s="1"/>
  <c r="AU83" i="7"/>
  <c r="AV83" i="7" s="1"/>
  <c r="AW83" i="7" s="1"/>
  <c r="AX83" i="7" s="1"/>
  <c r="AU91" i="7"/>
  <c r="AV91" i="7" s="1"/>
  <c r="AU99" i="7"/>
  <c r="AV99" i="7" s="1"/>
  <c r="AW99" i="7" s="1"/>
  <c r="AX99" i="7" s="1"/>
  <c r="AU107" i="7"/>
  <c r="AV107" i="7" s="1"/>
  <c r="AW107" i="7" s="1"/>
  <c r="AX107" i="7" s="1"/>
  <c r="AU115" i="7"/>
  <c r="AV115" i="7" s="1"/>
  <c r="AW115" i="7" s="1"/>
  <c r="AX115" i="7" s="1"/>
  <c r="AU123" i="7"/>
  <c r="AV123" i="7" s="1"/>
  <c r="AW123" i="7" s="1"/>
  <c r="AX123" i="7" s="1"/>
  <c r="AU131" i="7"/>
  <c r="AV131" i="7" s="1"/>
  <c r="AW131" i="7" s="1"/>
  <c r="AX131" i="7" s="1"/>
  <c r="AU139" i="7"/>
  <c r="AV139" i="7" s="1"/>
  <c r="AW139" i="7" s="1"/>
  <c r="AX139" i="7" s="1"/>
  <c r="AU147" i="7"/>
  <c r="AV147" i="7" s="1"/>
  <c r="AW147" i="7" s="1"/>
  <c r="AX147" i="7" s="1"/>
  <c r="AU155" i="7"/>
  <c r="AV155" i="7" s="1"/>
  <c r="AW155" i="7" s="1"/>
  <c r="AX155" i="7" s="1"/>
  <c r="AU57" i="7"/>
  <c r="AV57" i="7" s="1"/>
  <c r="AW57" i="7" s="1"/>
  <c r="AX57" i="7" s="1"/>
  <c r="AU18" i="7"/>
  <c r="AV18" i="7" s="1"/>
  <c r="AW18" i="7" s="1"/>
  <c r="AX18" i="7" s="1"/>
  <c r="AU26" i="7"/>
  <c r="AV26" i="7" s="1"/>
  <c r="AW26" i="7" s="1"/>
  <c r="AX26" i="7" s="1"/>
  <c r="AU34" i="7"/>
  <c r="AV34" i="7" s="1"/>
  <c r="AW34" i="7" s="1"/>
  <c r="AX34" i="7" s="1"/>
  <c r="AU42" i="7"/>
  <c r="AV42" i="7" s="1"/>
  <c r="AW42" i="7" s="1"/>
  <c r="AX42" i="7" s="1"/>
  <c r="AU50" i="7"/>
  <c r="AV50" i="7" s="1"/>
  <c r="AW50" i="7" s="1"/>
  <c r="AU58" i="7"/>
  <c r="AV58" i="7" s="1"/>
  <c r="AW58" i="7" s="1"/>
  <c r="AX58" i="7" s="1"/>
  <c r="AU66" i="7"/>
  <c r="AV66" i="7" s="1"/>
  <c r="AW66" i="7" s="1"/>
  <c r="AX66" i="7" s="1"/>
  <c r="AU74" i="7"/>
  <c r="AV74" i="7" s="1"/>
  <c r="AW74" i="7" s="1"/>
  <c r="AU82" i="7"/>
  <c r="AV82" i="7" s="1"/>
  <c r="AW82" i="7" s="1"/>
  <c r="AX82" i="7" s="1"/>
  <c r="AU90" i="7"/>
  <c r="AV90" i="7" s="1"/>
  <c r="AW90" i="7" s="1"/>
  <c r="AX90" i="7" s="1"/>
  <c r="AU98" i="7"/>
  <c r="AV98" i="7" s="1"/>
  <c r="AW98" i="7" s="1"/>
  <c r="AX98" i="7" s="1"/>
  <c r="AU106" i="7"/>
  <c r="AV106" i="7" s="1"/>
  <c r="AW106" i="7" s="1"/>
  <c r="AX106" i="7" s="1"/>
  <c r="AU114" i="7"/>
  <c r="AV114" i="7" s="1"/>
  <c r="AW114" i="7" s="1"/>
  <c r="AX114" i="7" s="1"/>
  <c r="AU122" i="7"/>
  <c r="AV122" i="7" s="1"/>
  <c r="AW122" i="7" s="1"/>
  <c r="AX122" i="7" s="1"/>
  <c r="AU130" i="7"/>
  <c r="AV130" i="7" s="1"/>
  <c r="AW130" i="7" s="1"/>
  <c r="AX130" i="7" s="1"/>
  <c r="AU138" i="7"/>
  <c r="AV138" i="7" s="1"/>
  <c r="AW138" i="7" s="1"/>
  <c r="AX138" i="7" s="1"/>
  <c r="AU146" i="7"/>
  <c r="AV146" i="7" s="1"/>
  <c r="AW146" i="7" s="1"/>
  <c r="AX146" i="7" s="1"/>
  <c r="AU154" i="7"/>
  <c r="AV154" i="7" s="1"/>
  <c r="AW154" i="7" s="1"/>
  <c r="AX154" i="7" s="1"/>
  <c r="AU16" i="7"/>
  <c r="AV16" i="7" s="1"/>
  <c r="AW16" i="7" s="1"/>
  <c r="AX16" i="7" s="1"/>
  <c r="AS120" i="7"/>
  <c r="AT41" i="7"/>
  <c r="AT49" i="7"/>
  <c r="AT57" i="7"/>
  <c r="AT65" i="7"/>
  <c r="AT73" i="7"/>
  <c r="AT81" i="7"/>
  <c r="AT89" i="7"/>
  <c r="AS97" i="7"/>
  <c r="AT113" i="7"/>
  <c r="AT121" i="7"/>
  <c r="AS39" i="7"/>
  <c r="AS55" i="7"/>
  <c r="AS63" i="7"/>
  <c r="AT111" i="7"/>
  <c r="AT127" i="7"/>
  <c r="AT88" i="7"/>
  <c r="AS96" i="7"/>
  <c r="AT54" i="7"/>
  <c r="AS21" i="7"/>
  <c r="AS29" i="7"/>
  <c r="AT37" i="7"/>
  <c r="AT45" i="7"/>
  <c r="AT69" i="7"/>
  <c r="AS117" i="7"/>
  <c r="AS125" i="7"/>
  <c r="AS133" i="7"/>
  <c r="AT141" i="7"/>
  <c r="AT20" i="7"/>
  <c r="AT28" i="7"/>
  <c r="AT36" i="7"/>
  <c r="AT44" i="7"/>
  <c r="AT60" i="7"/>
  <c r="AT68" i="7"/>
  <c r="AT76" i="7"/>
  <c r="AT84" i="7"/>
  <c r="AS100" i="7"/>
  <c r="AS108" i="7"/>
  <c r="AT116" i="7"/>
  <c r="AT132" i="7"/>
  <c r="AT156" i="7"/>
  <c r="AT43" i="7"/>
  <c r="AS51" i="7"/>
  <c r="AS59" i="7"/>
  <c r="AS91" i="7"/>
  <c r="AT99" i="7"/>
  <c r="AT107" i="7"/>
  <c r="AS136" i="7"/>
  <c r="AT18" i="7"/>
  <c r="AT26" i="7"/>
  <c r="AT42" i="7"/>
  <c r="AS50" i="7"/>
  <c r="AS66" i="7"/>
  <c r="AS74" i="7"/>
  <c r="AS82" i="7"/>
  <c r="AM62" i="7"/>
  <c r="AN62" i="7" s="1"/>
  <c r="AO62" i="7" s="1"/>
  <c r="AP62" i="7" s="1"/>
  <c r="AM70" i="7"/>
  <c r="AN70" i="7" s="1"/>
  <c r="AO70" i="7" s="1"/>
  <c r="AP70" i="7" s="1"/>
  <c r="AM94" i="7"/>
  <c r="AN94" i="7" s="1"/>
  <c r="AO94" i="7" s="1"/>
  <c r="AP94" i="7" s="1"/>
  <c r="AM29" i="7"/>
  <c r="AN29" i="7" s="1"/>
  <c r="AO29" i="7" s="1"/>
  <c r="AP29" i="7" s="1"/>
  <c r="AM77" i="7"/>
  <c r="AN77" i="7" s="1"/>
  <c r="AO77" i="7" s="1"/>
  <c r="AP77" i="7" s="1"/>
  <c r="AM85" i="7"/>
  <c r="AN85" i="7" s="1"/>
  <c r="AO85" i="7" s="1"/>
  <c r="AM132" i="7"/>
  <c r="AN132" i="7" s="1"/>
  <c r="AM19" i="7"/>
  <c r="AN19" i="7" s="1"/>
  <c r="AO19" i="7" s="1"/>
  <c r="AP19" i="7" s="1"/>
  <c r="AM67" i="7"/>
  <c r="AN67" i="7" s="1"/>
  <c r="AO67" i="7" s="1"/>
  <c r="AP67" i="7" s="1"/>
  <c r="AM83" i="7"/>
  <c r="AN83" i="7" s="1"/>
  <c r="AO83" i="7" s="1"/>
  <c r="AP83" i="7" s="1"/>
  <c r="AM154" i="7"/>
  <c r="AN154" i="7" s="1"/>
  <c r="AO154" i="7" s="1"/>
  <c r="AP154" i="7" s="1"/>
  <c r="AM25" i="7"/>
  <c r="AN25" i="7" s="1"/>
  <c r="AO25" i="7" s="1"/>
  <c r="AP25" i="7" s="1"/>
  <c r="AM33" i="7"/>
  <c r="AN33" i="7" s="1"/>
  <c r="AO33" i="7" s="1"/>
  <c r="AP33" i="7" s="1"/>
  <c r="AM41" i="7"/>
  <c r="AN41" i="7" s="1"/>
  <c r="AO41" i="7" s="1"/>
  <c r="AP41" i="7" s="1"/>
  <c r="AM65" i="7"/>
  <c r="AN65" i="7" s="1"/>
  <c r="AO65" i="7" s="1"/>
  <c r="AP65" i="7" s="1"/>
  <c r="AM113" i="7"/>
  <c r="AN113" i="7" s="1"/>
  <c r="AO113" i="7" s="1"/>
  <c r="AP113" i="7" s="1"/>
  <c r="AM129" i="7"/>
  <c r="AN129" i="7" s="1"/>
  <c r="AO129" i="7" s="1"/>
  <c r="AP129" i="7" s="1"/>
  <c r="AM137" i="7"/>
  <c r="AN137" i="7" s="1"/>
  <c r="AO137" i="7" s="1"/>
  <c r="AP137" i="7" s="1"/>
  <c r="AM80" i="7"/>
  <c r="AN80" i="7" s="1"/>
  <c r="AO80" i="7" s="1"/>
  <c r="AP80" i="7" s="1"/>
  <c r="AM23" i="7"/>
  <c r="AN23" i="7" s="1"/>
  <c r="AO23" i="7" s="1"/>
  <c r="AP23" i="7" s="1"/>
  <c r="AM31" i="7"/>
  <c r="AN31" i="7" s="1"/>
  <c r="AO31" i="7" s="1"/>
  <c r="AP31" i="7" s="1"/>
  <c r="AM39" i="7"/>
  <c r="AN39" i="7" s="1"/>
  <c r="AO39" i="7" s="1"/>
  <c r="AP39" i="7" s="1"/>
  <c r="AM47" i="7"/>
  <c r="AN47" i="7" s="1"/>
  <c r="AO47" i="7" s="1"/>
  <c r="AP47" i="7" s="1"/>
  <c r="AM55" i="7"/>
  <c r="AN55" i="7" s="1"/>
  <c r="AO55" i="7" s="1"/>
  <c r="AP55" i="7" s="1"/>
  <c r="AM63" i="7"/>
  <c r="AN63" i="7" s="1"/>
  <c r="AO63" i="7" s="1"/>
  <c r="AP63" i="7" s="1"/>
  <c r="AM71" i="7"/>
  <c r="AN71" i="7" s="1"/>
  <c r="AO71" i="7" s="1"/>
  <c r="AP71" i="7" s="1"/>
  <c r="AM79" i="7"/>
  <c r="AN79" i="7" s="1"/>
  <c r="AO79" i="7" s="1"/>
  <c r="AP79" i="7" s="1"/>
  <c r="AM87" i="7"/>
  <c r="AN87" i="7" s="1"/>
  <c r="AO87" i="7" s="1"/>
  <c r="AP87" i="7" s="1"/>
  <c r="AM95" i="7"/>
  <c r="AN95" i="7" s="1"/>
  <c r="AO95" i="7" s="1"/>
  <c r="AP95" i="7" s="1"/>
  <c r="AM103" i="7"/>
  <c r="AN103" i="7" s="1"/>
  <c r="AO103" i="7" s="1"/>
  <c r="AP103" i="7" s="1"/>
  <c r="AM111" i="7"/>
  <c r="AN111" i="7" s="1"/>
  <c r="AO111" i="7" s="1"/>
  <c r="AP111" i="7" s="1"/>
  <c r="AM119" i="7"/>
  <c r="AN119" i="7" s="1"/>
  <c r="AO119" i="7" s="1"/>
  <c r="AP119" i="7" s="1"/>
  <c r="AM127" i="7"/>
  <c r="AN127" i="7" s="1"/>
  <c r="AO127" i="7" s="1"/>
  <c r="AP127" i="7" s="1"/>
  <c r="AM135" i="7"/>
  <c r="AN135" i="7" s="1"/>
  <c r="AO135" i="7" s="1"/>
  <c r="AP135" i="7" s="1"/>
  <c r="AM143" i="7"/>
  <c r="AN143" i="7" s="1"/>
  <c r="AM151" i="7"/>
  <c r="AN151" i="7" s="1"/>
  <c r="AO151" i="7" s="1"/>
  <c r="AP151" i="7" s="1"/>
  <c r="AM159" i="7"/>
  <c r="AN159" i="7" s="1"/>
  <c r="AO159" i="7" s="1"/>
  <c r="AP159" i="7" s="1"/>
  <c r="AM24" i="7"/>
  <c r="AN24" i="7" s="1"/>
  <c r="AO24" i="7" s="1"/>
  <c r="AP24" i="7" s="1"/>
  <c r="AM56" i="7"/>
  <c r="AN56" i="7" s="1"/>
  <c r="AO56" i="7" s="1"/>
  <c r="AP56" i="7" s="1"/>
  <c r="AM128" i="7"/>
  <c r="AN128" i="7" s="1"/>
  <c r="AO128" i="7" s="1"/>
  <c r="AP128" i="7" s="1"/>
  <c r="AM144" i="7"/>
  <c r="AN144" i="7" s="1"/>
  <c r="AM22" i="7"/>
  <c r="AN22" i="7" s="1"/>
  <c r="AO22" i="7" s="1"/>
  <c r="AP22" i="7" s="1"/>
  <c r="AM30" i="7"/>
  <c r="AN30" i="7" s="1"/>
  <c r="AO30" i="7" s="1"/>
  <c r="AP30" i="7" s="1"/>
  <c r="AM38" i="7"/>
  <c r="AN38" i="7" s="1"/>
  <c r="AO38" i="7" s="1"/>
  <c r="AP38" i="7" s="1"/>
  <c r="AM46" i="7"/>
  <c r="AN46" i="7" s="1"/>
  <c r="AO46" i="7" s="1"/>
  <c r="AP46" i="7" s="1"/>
  <c r="AM54" i="7"/>
  <c r="AN54" i="7" s="1"/>
  <c r="AO54" i="7" s="1"/>
  <c r="AP54" i="7" s="1"/>
  <c r="AM78" i="7"/>
  <c r="AN78" i="7" s="1"/>
  <c r="AO78" i="7" s="1"/>
  <c r="AM86" i="7"/>
  <c r="AN86" i="7" s="1"/>
  <c r="AO86" i="7" s="1"/>
  <c r="AP86" i="7" s="1"/>
  <c r="AM102" i="7"/>
  <c r="AN102" i="7" s="1"/>
  <c r="AO102" i="7" s="1"/>
  <c r="AP102" i="7" s="1"/>
  <c r="AM110" i="7"/>
  <c r="AN110" i="7" s="1"/>
  <c r="AO110" i="7" s="1"/>
  <c r="AP110" i="7" s="1"/>
  <c r="AM118" i="7"/>
  <c r="AN118" i="7" s="1"/>
  <c r="AO118" i="7" s="1"/>
  <c r="AM126" i="7"/>
  <c r="AN126" i="7" s="1"/>
  <c r="AO126" i="7" s="1"/>
  <c r="AP126" i="7" s="1"/>
  <c r="AM134" i="7"/>
  <c r="AN134" i="7" s="1"/>
  <c r="AO134" i="7" s="1"/>
  <c r="AP134" i="7" s="1"/>
  <c r="AM142" i="7"/>
  <c r="AN142" i="7" s="1"/>
  <c r="AO142" i="7" s="1"/>
  <c r="AP142" i="7" s="1"/>
  <c r="AM150" i="7"/>
  <c r="AN150" i="7" s="1"/>
  <c r="AM158" i="7"/>
  <c r="AN158" i="7" s="1"/>
  <c r="AO158" i="7" s="1"/>
  <c r="AP158" i="7" s="1"/>
  <c r="AM40" i="7"/>
  <c r="AN40" i="7" s="1"/>
  <c r="AM48" i="7"/>
  <c r="AN48" i="7" s="1"/>
  <c r="AO48" i="7" s="1"/>
  <c r="AP48" i="7" s="1"/>
  <c r="AM96" i="7"/>
  <c r="AN96" i="7" s="1"/>
  <c r="AO96" i="7" s="1"/>
  <c r="AP96" i="7" s="1"/>
  <c r="AM112" i="7"/>
  <c r="AN112" i="7" s="1"/>
  <c r="AO112" i="7" s="1"/>
  <c r="AP112" i="7" s="1"/>
  <c r="AM136" i="7"/>
  <c r="AN136" i="7" s="1"/>
  <c r="AO136" i="7" s="1"/>
  <c r="AP136" i="7" s="1"/>
  <c r="AM21" i="7"/>
  <c r="AN21" i="7" s="1"/>
  <c r="AO21" i="7" s="1"/>
  <c r="AP21" i="7" s="1"/>
  <c r="AM37" i="7"/>
  <c r="AN37" i="7" s="1"/>
  <c r="AO37" i="7" s="1"/>
  <c r="AP37" i="7" s="1"/>
  <c r="AM45" i="7"/>
  <c r="AN45" i="7" s="1"/>
  <c r="AO45" i="7" s="1"/>
  <c r="AP45" i="7" s="1"/>
  <c r="AM53" i="7"/>
  <c r="AN53" i="7" s="1"/>
  <c r="AO53" i="7" s="1"/>
  <c r="AP53" i="7" s="1"/>
  <c r="AM61" i="7"/>
  <c r="AN61" i="7" s="1"/>
  <c r="AO61" i="7" s="1"/>
  <c r="AP61" i="7" s="1"/>
  <c r="AM69" i="7"/>
  <c r="AN69" i="7" s="1"/>
  <c r="AO69" i="7" s="1"/>
  <c r="AP69" i="7" s="1"/>
  <c r="AM93" i="7"/>
  <c r="AN93" i="7" s="1"/>
  <c r="AO93" i="7" s="1"/>
  <c r="AP93" i="7" s="1"/>
  <c r="AM101" i="7"/>
  <c r="AN101" i="7" s="1"/>
  <c r="AO101" i="7" s="1"/>
  <c r="AP101" i="7" s="1"/>
  <c r="AM109" i="7"/>
  <c r="AN109" i="7" s="1"/>
  <c r="AO109" i="7" s="1"/>
  <c r="AM117" i="7"/>
  <c r="AN117" i="7" s="1"/>
  <c r="AO117" i="7" s="1"/>
  <c r="AP117" i="7" s="1"/>
  <c r="AM125" i="7"/>
  <c r="AN125" i="7" s="1"/>
  <c r="AO125" i="7" s="1"/>
  <c r="AP125" i="7" s="1"/>
  <c r="AM133" i="7"/>
  <c r="AN133" i="7" s="1"/>
  <c r="AO133" i="7" s="1"/>
  <c r="AP133" i="7" s="1"/>
  <c r="AM141" i="7"/>
  <c r="AN141" i="7" s="1"/>
  <c r="AO141" i="7" s="1"/>
  <c r="AP141" i="7" s="1"/>
  <c r="AM149" i="7"/>
  <c r="AN149" i="7" s="1"/>
  <c r="AO149" i="7" s="1"/>
  <c r="AP149" i="7" s="1"/>
  <c r="AM157" i="7"/>
  <c r="AN157" i="7" s="1"/>
  <c r="AO157" i="7" s="1"/>
  <c r="AP157" i="7" s="1"/>
  <c r="AM20" i="7"/>
  <c r="AN20" i="7" s="1"/>
  <c r="AO20" i="7" s="1"/>
  <c r="AP20" i="7" s="1"/>
  <c r="AM28" i="7"/>
  <c r="AN28" i="7" s="1"/>
  <c r="AM36" i="7"/>
  <c r="AN36" i="7" s="1"/>
  <c r="AO36" i="7" s="1"/>
  <c r="AP36" i="7" s="1"/>
  <c r="AM44" i="7"/>
  <c r="AN44" i="7" s="1"/>
  <c r="AO44" i="7" s="1"/>
  <c r="AP44" i="7" s="1"/>
  <c r="AM52" i="7"/>
  <c r="AN52" i="7" s="1"/>
  <c r="AO52" i="7" s="1"/>
  <c r="AP52" i="7" s="1"/>
  <c r="AM60" i="7"/>
  <c r="AN60" i="7" s="1"/>
  <c r="AO60" i="7" s="1"/>
  <c r="AP60" i="7" s="1"/>
  <c r="AM68" i="7"/>
  <c r="AN68" i="7" s="1"/>
  <c r="AO68" i="7" s="1"/>
  <c r="AP68" i="7" s="1"/>
  <c r="AM76" i="7"/>
  <c r="AN76" i="7" s="1"/>
  <c r="AO76" i="7" s="1"/>
  <c r="AP76" i="7" s="1"/>
  <c r="AM84" i="7"/>
  <c r="AN84" i="7" s="1"/>
  <c r="AM92" i="7"/>
  <c r="AN92" i="7" s="1"/>
  <c r="AO92" i="7" s="1"/>
  <c r="AP92" i="7" s="1"/>
  <c r="AM100" i="7"/>
  <c r="AN100" i="7" s="1"/>
  <c r="AO100" i="7" s="1"/>
  <c r="AP100" i="7" s="1"/>
  <c r="AM108" i="7"/>
  <c r="AN108" i="7" s="1"/>
  <c r="AO108" i="7" s="1"/>
  <c r="AM116" i="7"/>
  <c r="AN116" i="7" s="1"/>
  <c r="AO116" i="7" s="1"/>
  <c r="AP116" i="7" s="1"/>
  <c r="AM124" i="7"/>
  <c r="AN124" i="7" s="1"/>
  <c r="AO124" i="7" s="1"/>
  <c r="AP124" i="7" s="1"/>
  <c r="AM140" i="7"/>
  <c r="AN140" i="7" s="1"/>
  <c r="AO140" i="7" s="1"/>
  <c r="AP140" i="7" s="1"/>
  <c r="AM148" i="7"/>
  <c r="AN148" i="7" s="1"/>
  <c r="AO148" i="7" s="1"/>
  <c r="AP148" i="7" s="1"/>
  <c r="AM156" i="7"/>
  <c r="AN156" i="7" s="1"/>
  <c r="AO156" i="7" s="1"/>
  <c r="AP156" i="7" s="1"/>
  <c r="AM64" i="7"/>
  <c r="AN64" i="7" s="1"/>
  <c r="AO64" i="7" s="1"/>
  <c r="AM72" i="7"/>
  <c r="AN72" i="7" s="1"/>
  <c r="AO72" i="7" s="1"/>
  <c r="AP72" i="7" s="1"/>
  <c r="AM104" i="7"/>
  <c r="AN104" i="7" s="1"/>
  <c r="AO104" i="7" s="1"/>
  <c r="AP104" i="7" s="1"/>
  <c r="AM120" i="7"/>
  <c r="AN120" i="7" s="1"/>
  <c r="AO120" i="7" s="1"/>
  <c r="AP120" i="7" s="1"/>
  <c r="AM152" i="7"/>
  <c r="AN152" i="7" s="1"/>
  <c r="AO152" i="7" s="1"/>
  <c r="AP152" i="7" s="1"/>
  <c r="AM27" i="7"/>
  <c r="AN27" i="7" s="1"/>
  <c r="AO27" i="7" s="1"/>
  <c r="AP27" i="7" s="1"/>
  <c r="AM35" i="7"/>
  <c r="AN35" i="7" s="1"/>
  <c r="AO35" i="7" s="1"/>
  <c r="AP35" i="7" s="1"/>
  <c r="AM43" i="7"/>
  <c r="AN43" i="7" s="1"/>
  <c r="AO43" i="7" s="1"/>
  <c r="AP43" i="7" s="1"/>
  <c r="AM51" i="7"/>
  <c r="AN51" i="7" s="1"/>
  <c r="AO51" i="7" s="1"/>
  <c r="AP51" i="7" s="1"/>
  <c r="AM59" i="7"/>
  <c r="AN59" i="7" s="1"/>
  <c r="AO59" i="7" s="1"/>
  <c r="AP59" i="7" s="1"/>
  <c r="AM75" i="7"/>
  <c r="AN75" i="7" s="1"/>
  <c r="AO75" i="7" s="1"/>
  <c r="AP75" i="7" s="1"/>
  <c r="AM91" i="7"/>
  <c r="AN91" i="7" s="1"/>
  <c r="AO91" i="7" s="1"/>
  <c r="AP91" i="7" s="1"/>
  <c r="AM99" i="7"/>
  <c r="AN99" i="7" s="1"/>
  <c r="AO99" i="7" s="1"/>
  <c r="AP99" i="7" s="1"/>
  <c r="AM107" i="7"/>
  <c r="AN107" i="7" s="1"/>
  <c r="AO107" i="7" s="1"/>
  <c r="AP107" i="7" s="1"/>
  <c r="AM115" i="7"/>
  <c r="AN115" i="7" s="1"/>
  <c r="AO115" i="7" s="1"/>
  <c r="AP115" i="7" s="1"/>
  <c r="AM123" i="7"/>
  <c r="AN123" i="7" s="1"/>
  <c r="AO123" i="7" s="1"/>
  <c r="AP123" i="7" s="1"/>
  <c r="AM131" i="7"/>
  <c r="AN131" i="7" s="1"/>
  <c r="AM139" i="7"/>
  <c r="AN139" i="7" s="1"/>
  <c r="AO139" i="7" s="1"/>
  <c r="AP139" i="7" s="1"/>
  <c r="AM147" i="7"/>
  <c r="AN147" i="7" s="1"/>
  <c r="AO147" i="7" s="1"/>
  <c r="AP147" i="7" s="1"/>
  <c r="AM155" i="7"/>
  <c r="AN155" i="7" s="1"/>
  <c r="AO155" i="7" s="1"/>
  <c r="AP155" i="7" s="1"/>
  <c r="AM88" i="7"/>
  <c r="AN88" i="7" s="1"/>
  <c r="AO88" i="7" s="1"/>
  <c r="AP88" i="7" s="1"/>
  <c r="AM18" i="7"/>
  <c r="AN18" i="7" s="1"/>
  <c r="AO18" i="7" s="1"/>
  <c r="AP18" i="7" s="1"/>
  <c r="AM26" i="7"/>
  <c r="AN26" i="7" s="1"/>
  <c r="AO26" i="7" s="1"/>
  <c r="AP26" i="7" s="1"/>
  <c r="AM34" i="7"/>
  <c r="AN34" i="7" s="1"/>
  <c r="AO34" i="7" s="1"/>
  <c r="AP34" i="7" s="1"/>
  <c r="AM42" i="7"/>
  <c r="AN42" i="7" s="1"/>
  <c r="AO42" i="7" s="1"/>
  <c r="AP42" i="7" s="1"/>
  <c r="AM50" i="7"/>
  <c r="AN50" i="7" s="1"/>
  <c r="AO50" i="7" s="1"/>
  <c r="AP50" i="7" s="1"/>
  <c r="AM58" i="7"/>
  <c r="AN58" i="7" s="1"/>
  <c r="AO58" i="7" s="1"/>
  <c r="AP58" i="7" s="1"/>
  <c r="AM66" i="7"/>
  <c r="AN66" i="7" s="1"/>
  <c r="AM74" i="7"/>
  <c r="AN74" i="7" s="1"/>
  <c r="AO74" i="7" s="1"/>
  <c r="AP74" i="7" s="1"/>
  <c r="AM82" i="7"/>
  <c r="AN82" i="7" s="1"/>
  <c r="AO82" i="7" s="1"/>
  <c r="AP82" i="7" s="1"/>
  <c r="AM90" i="7"/>
  <c r="AN90" i="7" s="1"/>
  <c r="AO90" i="7" s="1"/>
  <c r="AP90" i="7" s="1"/>
  <c r="AM98" i="7"/>
  <c r="AN98" i="7" s="1"/>
  <c r="AO98" i="7" s="1"/>
  <c r="AP98" i="7" s="1"/>
  <c r="AM106" i="7"/>
  <c r="AN106" i="7" s="1"/>
  <c r="AM114" i="7"/>
  <c r="AN114" i="7" s="1"/>
  <c r="AO114" i="7" s="1"/>
  <c r="AP114" i="7" s="1"/>
  <c r="AM122" i="7"/>
  <c r="AN122" i="7" s="1"/>
  <c r="AO122" i="7" s="1"/>
  <c r="AP122" i="7" s="1"/>
  <c r="AM130" i="7"/>
  <c r="AN130" i="7" s="1"/>
  <c r="AO130" i="7" s="1"/>
  <c r="AP130" i="7" s="1"/>
  <c r="AM138" i="7"/>
  <c r="AN138" i="7" s="1"/>
  <c r="AO138" i="7" s="1"/>
  <c r="AP138" i="7" s="1"/>
  <c r="AM146" i="7"/>
  <c r="AN146" i="7" s="1"/>
  <c r="AO146" i="7" s="1"/>
  <c r="AP146" i="7" s="1"/>
  <c r="AM32" i="7"/>
  <c r="AN32" i="7" s="1"/>
  <c r="AO32" i="7" s="1"/>
  <c r="AP32" i="7" s="1"/>
  <c r="AM17" i="7"/>
  <c r="AN17" i="7" s="1"/>
  <c r="AO17" i="7" s="1"/>
  <c r="AP17" i="7" s="1"/>
  <c r="AM49" i="7"/>
  <c r="AN49" i="7" s="1"/>
  <c r="AO49" i="7" s="1"/>
  <c r="AP49" i="7" s="1"/>
  <c r="AM57" i="7"/>
  <c r="AN57" i="7" s="1"/>
  <c r="AO57" i="7" s="1"/>
  <c r="AP57" i="7" s="1"/>
  <c r="AM73" i="7"/>
  <c r="AN73" i="7" s="1"/>
  <c r="AO73" i="7" s="1"/>
  <c r="AP73" i="7" s="1"/>
  <c r="AM81" i="7"/>
  <c r="AN81" i="7" s="1"/>
  <c r="AO81" i="7" s="1"/>
  <c r="AP81" i="7" s="1"/>
  <c r="AM89" i="7"/>
  <c r="AN89" i="7" s="1"/>
  <c r="AO89" i="7" s="1"/>
  <c r="AP89" i="7" s="1"/>
  <c r="AM97" i="7"/>
  <c r="AN97" i="7" s="1"/>
  <c r="AO97" i="7" s="1"/>
  <c r="AP97" i="7" s="1"/>
  <c r="AM105" i="7"/>
  <c r="AN105" i="7" s="1"/>
  <c r="AO105" i="7" s="1"/>
  <c r="AP105" i="7" s="1"/>
  <c r="AM121" i="7"/>
  <c r="AN121" i="7" s="1"/>
  <c r="AO121" i="7" s="1"/>
  <c r="AP121" i="7" s="1"/>
  <c r="AM145" i="7"/>
  <c r="AN145" i="7" s="1"/>
  <c r="AO145" i="7" s="1"/>
  <c r="AP145" i="7" s="1"/>
  <c r="AM153" i="7"/>
  <c r="AN153" i="7" s="1"/>
  <c r="AO153" i="7" s="1"/>
  <c r="AP153" i="7" s="1"/>
  <c r="AM16" i="7"/>
  <c r="AN16" i="7" s="1"/>
  <c r="AO16" i="7" s="1"/>
  <c r="AP16" i="7" s="1"/>
  <c r="AL95" i="7"/>
  <c r="AL16" i="7"/>
  <c r="AL24" i="7"/>
  <c r="AL32" i="7"/>
  <c r="AK40" i="7"/>
  <c r="AL64" i="7"/>
  <c r="AL72" i="7"/>
  <c r="AL80" i="7"/>
  <c r="AL88" i="7"/>
  <c r="AK96" i="7"/>
  <c r="AK104" i="7"/>
  <c r="AK112" i="7"/>
  <c r="AL120" i="7"/>
  <c r="AL128" i="7"/>
  <c r="AL152" i="7"/>
  <c r="AL103" i="7"/>
  <c r="AL22" i="7"/>
  <c r="AK54" i="7"/>
  <c r="AK62" i="7"/>
  <c r="AK70" i="7"/>
  <c r="AK78" i="7"/>
  <c r="AK86" i="7"/>
  <c r="AK94" i="7"/>
  <c r="AL118" i="7"/>
  <c r="AL134" i="7"/>
  <c r="AK37" i="7"/>
  <c r="AL45" i="7"/>
  <c r="AL61" i="7"/>
  <c r="AL69" i="7"/>
  <c r="AL85" i="7"/>
  <c r="AL93" i="7"/>
  <c r="AL101" i="7"/>
  <c r="AK109" i="7"/>
  <c r="AK71" i="7"/>
  <c r="AK68" i="7"/>
  <c r="AK92" i="7"/>
  <c r="AK116" i="7"/>
  <c r="AK124" i="7"/>
  <c r="AK59" i="7"/>
  <c r="AK107" i="7"/>
  <c r="AL123" i="7"/>
  <c r="AL139" i="7"/>
  <c r="AK47" i="7"/>
  <c r="AL106" i="7"/>
  <c r="AK111" i="7"/>
  <c r="AK17" i="7"/>
  <c r="AK25" i="7"/>
  <c r="AK33" i="7"/>
  <c r="AL41" i="7"/>
  <c r="AL65" i="7"/>
  <c r="AK121" i="7"/>
  <c r="AK137" i="7"/>
  <c r="AL145" i="7"/>
  <c r="AE79" i="7"/>
  <c r="AF79" i="7" s="1"/>
  <c r="AG79" i="7" s="1"/>
  <c r="AH79" i="7" s="1"/>
  <c r="AE151" i="7"/>
  <c r="AF151" i="7" s="1"/>
  <c r="AG151" i="7" s="1"/>
  <c r="AH151" i="7" s="1"/>
  <c r="AE22" i="7"/>
  <c r="AF22" i="7" s="1"/>
  <c r="AG22" i="7" s="1"/>
  <c r="AH22" i="7" s="1"/>
  <c r="AE30" i="7"/>
  <c r="AF30" i="7" s="1"/>
  <c r="AG30" i="7" s="1"/>
  <c r="AH30" i="7" s="1"/>
  <c r="AE38" i="7"/>
  <c r="AF38" i="7" s="1"/>
  <c r="AG38" i="7" s="1"/>
  <c r="AH38" i="7" s="1"/>
  <c r="AE46" i="7"/>
  <c r="AF46" i="7" s="1"/>
  <c r="AE54" i="7"/>
  <c r="AF54" i="7" s="1"/>
  <c r="AG54" i="7" s="1"/>
  <c r="AH54" i="7" s="1"/>
  <c r="AE62" i="7"/>
  <c r="AF62" i="7" s="1"/>
  <c r="AG62" i="7" s="1"/>
  <c r="AH62" i="7" s="1"/>
  <c r="AE70" i="7"/>
  <c r="AF70" i="7" s="1"/>
  <c r="AG70" i="7" s="1"/>
  <c r="AH70" i="7" s="1"/>
  <c r="AE78" i="7"/>
  <c r="AF78" i="7" s="1"/>
  <c r="AG78" i="7" s="1"/>
  <c r="AH78" i="7" s="1"/>
  <c r="AE86" i="7"/>
  <c r="AF86" i="7" s="1"/>
  <c r="AG86" i="7" s="1"/>
  <c r="AH86" i="7" s="1"/>
  <c r="AE94" i="7"/>
  <c r="AF94" i="7" s="1"/>
  <c r="AE102" i="7"/>
  <c r="AF102" i="7" s="1"/>
  <c r="AG102" i="7" s="1"/>
  <c r="AH102" i="7" s="1"/>
  <c r="AE110" i="7"/>
  <c r="AF110" i="7" s="1"/>
  <c r="AG110" i="7" s="1"/>
  <c r="AH110" i="7" s="1"/>
  <c r="AE118" i="7"/>
  <c r="AF118" i="7" s="1"/>
  <c r="AG118" i="7" s="1"/>
  <c r="AH118" i="7" s="1"/>
  <c r="AE126" i="7"/>
  <c r="AF126" i="7" s="1"/>
  <c r="AG126" i="7" s="1"/>
  <c r="AH126" i="7" s="1"/>
  <c r="AE134" i="7"/>
  <c r="AF134" i="7" s="1"/>
  <c r="AE142" i="7"/>
  <c r="AF142" i="7" s="1"/>
  <c r="AG142" i="7" s="1"/>
  <c r="AH142" i="7" s="1"/>
  <c r="AE150" i="7"/>
  <c r="AF150" i="7" s="1"/>
  <c r="AG150" i="7" s="1"/>
  <c r="AH150" i="7" s="1"/>
  <c r="AE158" i="7"/>
  <c r="AF158" i="7" s="1"/>
  <c r="AG158" i="7" s="1"/>
  <c r="AH158" i="7" s="1"/>
  <c r="AE63" i="7"/>
  <c r="AF63" i="7" s="1"/>
  <c r="AG63" i="7" s="1"/>
  <c r="AH63" i="7" s="1"/>
  <c r="AE21" i="7"/>
  <c r="AF21" i="7" s="1"/>
  <c r="AG21" i="7" s="1"/>
  <c r="AH21" i="7" s="1"/>
  <c r="AE29" i="7"/>
  <c r="AF29" i="7" s="1"/>
  <c r="AG29" i="7" s="1"/>
  <c r="AH29" i="7" s="1"/>
  <c r="AE37" i="7"/>
  <c r="AF37" i="7" s="1"/>
  <c r="AG37" i="7" s="1"/>
  <c r="AH37" i="7" s="1"/>
  <c r="AE45" i="7"/>
  <c r="AF45" i="7" s="1"/>
  <c r="AG45" i="7" s="1"/>
  <c r="AH45" i="7" s="1"/>
  <c r="AE53" i="7"/>
  <c r="AF53" i="7" s="1"/>
  <c r="AE61" i="7"/>
  <c r="AF61" i="7" s="1"/>
  <c r="AG61" i="7" s="1"/>
  <c r="AH61" i="7" s="1"/>
  <c r="AE69" i="7"/>
  <c r="AF69" i="7" s="1"/>
  <c r="AG69" i="7" s="1"/>
  <c r="AH69" i="7" s="1"/>
  <c r="AE77" i="7"/>
  <c r="AF77" i="7" s="1"/>
  <c r="AG77" i="7" s="1"/>
  <c r="AH77" i="7" s="1"/>
  <c r="AE85" i="7"/>
  <c r="AF85" i="7" s="1"/>
  <c r="AG85" i="7" s="1"/>
  <c r="AH85" i="7" s="1"/>
  <c r="AE93" i="7"/>
  <c r="AF93" i="7" s="1"/>
  <c r="AG93" i="7" s="1"/>
  <c r="AH93" i="7" s="1"/>
  <c r="AE101" i="7"/>
  <c r="AF101" i="7" s="1"/>
  <c r="AG101" i="7" s="1"/>
  <c r="AH101" i="7" s="1"/>
  <c r="AE109" i="7"/>
  <c r="AF109" i="7" s="1"/>
  <c r="AG109" i="7" s="1"/>
  <c r="AH109" i="7" s="1"/>
  <c r="AE117" i="7"/>
  <c r="AF117" i="7" s="1"/>
  <c r="AG117" i="7" s="1"/>
  <c r="AH117" i="7" s="1"/>
  <c r="AE125" i="7"/>
  <c r="AF125" i="7" s="1"/>
  <c r="AG125" i="7" s="1"/>
  <c r="AH125" i="7" s="1"/>
  <c r="AE133" i="7"/>
  <c r="AF133" i="7" s="1"/>
  <c r="AG133" i="7" s="1"/>
  <c r="AH133" i="7" s="1"/>
  <c r="AE141" i="7"/>
  <c r="AF141" i="7" s="1"/>
  <c r="AG141" i="7" s="1"/>
  <c r="AH141" i="7" s="1"/>
  <c r="AE149" i="7"/>
  <c r="AF149" i="7" s="1"/>
  <c r="AG149" i="7" s="1"/>
  <c r="AH149" i="7" s="1"/>
  <c r="AE157" i="7"/>
  <c r="AF157" i="7" s="1"/>
  <c r="AE31" i="7"/>
  <c r="AF31" i="7" s="1"/>
  <c r="AG31" i="7" s="1"/>
  <c r="AH31" i="7" s="1"/>
  <c r="AE135" i="7"/>
  <c r="AF135" i="7" s="1"/>
  <c r="AG135" i="7" s="1"/>
  <c r="AH135" i="7" s="1"/>
  <c r="AE143" i="7"/>
  <c r="AF143" i="7" s="1"/>
  <c r="AG143" i="7" s="1"/>
  <c r="AH143" i="7" s="1"/>
  <c r="AE20" i="7"/>
  <c r="AF20" i="7" s="1"/>
  <c r="AG20" i="7" s="1"/>
  <c r="AH20" i="7" s="1"/>
  <c r="AE28" i="7"/>
  <c r="AF28" i="7" s="1"/>
  <c r="AG28" i="7" s="1"/>
  <c r="AH28" i="7" s="1"/>
  <c r="AE36" i="7"/>
  <c r="AF36" i="7" s="1"/>
  <c r="AG36" i="7" s="1"/>
  <c r="AH36" i="7" s="1"/>
  <c r="AE44" i="7"/>
  <c r="AF44" i="7" s="1"/>
  <c r="AG44" i="7" s="1"/>
  <c r="AH44" i="7" s="1"/>
  <c r="AE52" i="7"/>
  <c r="AF52" i="7" s="1"/>
  <c r="AG52" i="7" s="1"/>
  <c r="AH52" i="7" s="1"/>
  <c r="AE60" i="7"/>
  <c r="AF60" i="7" s="1"/>
  <c r="AG60" i="7" s="1"/>
  <c r="AH60" i="7" s="1"/>
  <c r="AE68" i="7"/>
  <c r="AF68" i="7" s="1"/>
  <c r="AG68" i="7" s="1"/>
  <c r="AH68" i="7" s="1"/>
  <c r="AE76" i="7"/>
  <c r="AF76" i="7" s="1"/>
  <c r="AG76" i="7" s="1"/>
  <c r="AH76" i="7" s="1"/>
  <c r="AE84" i="7"/>
  <c r="AF84" i="7" s="1"/>
  <c r="AG84" i="7" s="1"/>
  <c r="AH84" i="7" s="1"/>
  <c r="AE92" i="7"/>
  <c r="AF92" i="7" s="1"/>
  <c r="AG92" i="7" s="1"/>
  <c r="AH92" i="7" s="1"/>
  <c r="AE100" i="7"/>
  <c r="AF100" i="7" s="1"/>
  <c r="AG100" i="7" s="1"/>
  <c r="AH100" i="7" s="1"/>
  <c r="AE108" i="7"/>
  <c r="AF108" i="7" s="1"/>
  <c r="AG108" i="7" s="1"/>
  <c r="AH108" i="7" s="1"/>
  <c r="AE116" i="7"/>
  <c r="AF116" i="7" s="1"/>
  <c r="AG116" i="7" s="1"/>
  <c r="AH116" i="7" s="1"/>
  <c r="AE124" i="7"/>
  <c r="AF124" i="7" s="1"/>
  <c r="AE132" i="7"/>
  <c r="AF132" i="7" s="1"/>
  <c r="AG132" i="7" s="1"/>
  <c r="AH132" i="7" s="1"/>
  <c r="AE140" i="7"/>
  <c r="AF140" i="7" s="1"/>
  <c r="AG140" i="7" s="1"/>
  <c r="AH140" i="7" s="1"/>
  <c r="AE148" i="7"/>
  <c r="AF148" i="7" s="1"/>
  <c r="AG148" i="7" s="1"/>
  <c r="AH148" i="7" s="1"/>
  <c r="AE156" i="7"/>
  <c r="AF156" i="7" s="1"/>
  <c r="AG156" i="7" s="1"/>
  <c r="AH156" i="7" s="1"/>
  <c r="AE47" i="7"/>
  <c r="AF47" i="7" s="1"/>
  <c r="AG47" i="7" s="1"/>
  <c r="AH47" i="7" s="1"/>
  <c r="AE55" i="7"/>
  <c r="AF55" i="7" s="1"/>
  <c r="AG55" i="7" s="1"/>
  <c r="AH55" i="7" s="1"/>
  <c r="AE119" i="7"/>
  <c r="AF119" i="7" s="1"/>
  <c r="AG119" i="7" s="1"/>
  <c r="AH119" i="7" s="1"/>
  <c r="AE19" i="7"/>
  <c r="AF19" i="7" s="1"/>
  <c r="AE27" i="7"/>
  <c r="AF27" i="7" s="1"/>
  <c r="AG27" i="7" s="1"/>
  <c r="AH27" i="7" s="1"/>
  <c r="AE35" i="7"/>
  <c r="AF35" i="7" s="1"/>
  <c r="AG35" i="7" s="1"/>
  <c r="AH35" i="7" s="1"/>
  <c r="AE43" i="7"/>
  <c r="AF43" i="7" s="1"/>
  <c r="AG43" i="7" s="1"/>
  <c r="AH43" i="7" s="1"/>
  <c r="AE51" i="7"/>
  <c r="AF51" i="7" s="1"/>
  <c r="AG51" i="7" s="1"/>
  <c r="AH51" i="7" s="1"/>
  <c r="AE59" i="7"/>
  <c r="AF59" i="7" s="1"/>
  <c r="AG59" i="7" s="1"/>
  <c r="AH59" i="7" s="1"/>
  <c r="AE67" i="7"/>
  <c r="AF67" i="7" s="1"/>
  <c r="AG67" i="7" s="1"/>
  <c r="AH67" i="7" s="1"/>
  <c r="AE75" i="7"/>
  <c r="AF75" i="7" s="1"/>
  <c r="AG75" i="7" s="1"/>
  <c r="AH75" i="7" s="1"/>
  <c r="AE83" i="7"/>
  <c r="AF83" i="7" s="1"/>
  <c r="AG83" i="7" s="1"/>
  <c r="AH83" i="7" s="1"/>
  <c r="AE91" i="7"/>
  <c r="AF91" i="7" s="1"/>
  <c r="AG91" i="7" s="1"/>
  <c r="AH91" i="7" s="1"/>
  <c r="AE99" i="7"/>
  <c r="AF99" i="7" s="1"/>
  <c r="AG99" i="7" s="1"/>
  <c r="AH99" i="7" s="1"/>
  <c r="AE107" i="7"/>
  <c r="AF107" i="7" s="1"/>
  <c r="AG107" i="7" s="1"/>
  <c r="AH107" i="7" s="1"/>
  <c r="AE115" i="7"/>
  <c r="AF115" i="7" s="1"/>
  <c r="AG115" i="7" s="1"/>
  <c r="AH115" i="7" s="1"/>
  <c r="AE123" i="7"/>
  <c r="AF123" i="7" s="1"/>
  <c r="AG123" i="7" s="1"/>
  <c r="AH123" i="7" s="1"/>
  <c r="AE131" i="7"/>
  <c r="AF131" i="7" s="1"/>
  <c r="AG131" i="7" s="1"/>
  <c r="AH131" i="7" s="1"/>
  <c r="AE139" i="7"/>
  <c r="AF139" i="7" s="1"/>
  <c r="AG139" i="7" s="1"/>
  <c r="AH139" i="7" s="1"/>
  <c r="AE147" i="7"/>
  <c r="AF147" i="7" s="1"/>
  <c r="AG147" i="7" s="1"/>
  <c r="AH147" i="7" s="1"/>
  <c r="AE155" i="7"/>
  <c r="AF155" i="7" s="1"/>
  <c r="AG155" i="7" s="1"/>
  <c r="AH155" i="7" s="1"/>
  <c r="AE23" i="7"/>
  <c r="AF23" i="7" s="1"/>
  <c r="AG23" i="7" s="1"/>
  <c r="AH23" i="7" s="1"/>
  <c r="AE103" i="7"/>
  <c r="AF103" i="7" s="1"/>
  <c r="AG103" i="7" s="1"/>
  <c r="AH103" i="7" s="1"/>
  <c r="AE111" i="7"/>
  <c r="AF111" i="7" s="1"/>
  <c r="AG111" i="7" s="1"/>
  <c r="AH111" i="7" s="1"/>
  <c r="AE159" i="7"/>
  <c r="AF159" i="7" s="1"/>
  <c r="AG159" i="7" s="1"/>
  <c r="AH159" i="7" s="1"/>
  <c r="AE18" i="7"/>
  <c r="AF18" i="7" s="1"/>
  <c r="AG18" i="7" s="1"/>
  <c r="AH18" i="7" s="1"/>
  <c r="AE26" i="7"/>
  <c r="AF26" i="7" s="1"/>
  <c r="AG26" i="7" s="1"/>
  <c r="AH26" i="7" s="1"/>
  <c r="AE34" i="7"/>
  <c r="AF34" i="7" s="1"/>
  <c r="AG34" i="7" s="1"/>
  <c r="AH34" i="7" s="1"/>
  <c r="AE42" i="7"/>
  <c r="AF42" i="7" s="1"/>
  <c r="AG42" i="7" s="1"/>
  <c r="AH42" i="7" s="1"/>
  <c r="AE50" i="7"/>
  <c r="AF50" i="7" s="1"/>
  <c r="AG50" i="7" s="1"/>
  <c r="AH50" i="7" s="1"/>
  <c r="AE58" i="7"/>
  <c r="AF58" i="7" s="1"/>
  <c r="AG58" i="7" s="1"/>
  <c r="AH58" i="7" s="1"/>
  <c r="AE66" i="7"/>
  <c r="AF66" i="7" s="1"/>
  <c r="AG66" i="7" s="1"/>
  <c r="AH66" i="7" s="1"/>
  <c r="AE74" i="7"/>
  <c r="AF74" i="7" s="1"/>
  <c r="AE82" i="7"/>
  <c r="AF82" i="7" s="1"/>
  <c r="AG82" i="7" s="1"/>
  <c r="AH82" i="7" s="1"/>
  <c r="AE90" i="7"/>
  <c r="AF90" i="7" s="1"/>
  <c r="AG90" i="7" s="1"/>
  <c r="AH90" i="7" s="1"/>
  <c r="AE98" i="7"/>
  <c r="AF98" i="7" s="1"/>
  <c r="AG98" i="7" s="1"/>
  <c r="AH98" i="7" s="1"/>
  <c r="AE106" i="7"/>
  <c r="AF106" i="7" s="1"/>
  <c r="AE114" i="7"/>
  <c r="AF114" i="7" s="1"/>
  <c r="AG114" i="7" s="1"/>
  <c r="AH114" i="7" s="1"/>
  <c r="AE122" i="7"/>
  <c r="AF122" i="7" s="1"/>
  <c r="AG122" i="7" s="1"/>
  <c r="AH122" i="7" s="1"/>
  <c r="AE130" i="7"/>
  <c r="AF130" i="7" s="1"/>
  <c r="AG130" i="7" s="1"/>
  <c r="AH130" i="7" s="1"/>
  <c r="AE138" i="7"/>
  <c r="AF138" i="7" s="1"/>
  <c r="AG138" i="7" s="1"/>
  <c r="AH138" i="7" s="1"/>
  <c r="AE146" i="7"/>
  <c r="AF146" i="7" s="1"/>
  <c r="AE154" i="7"/>
  <c r="AF154" i="7" s="1"/>
  <c r="AG154" i="7" s="1"/>
  <c r="AH154" i="7" s="1"/>
  <c r="AE39" i="7"/>
  <c r="AF39" i="7" s="1"/>
  <c r="AG39" i="7" s="1"/>
  <c r="AH39" i="7" s="1"/>
  <c r="AE71" i="7"/>
  <c r="AF71" i="7" s="1"/>
  <c r="AG71" i="7" s="1"/>
  <c r="AH71" i="7" s="1"/>
  <c r="AE87" i="7"/>
  <c r="AF87" i="7" s="1"/>
  <c r="AG87" i="7" s="1"/>
  <c r="AH87" i="7" s="1"/>
  <c r="AE95" i="7"/>
  <c r="AF95" i="7" s="1"/>
  <c r="AG95" i="7" s="1"/>
  <c r="AH95" i="7" s="1"/>
  <c r="AE127" i="7"/>
  <c r="AF127" i="7" s="1"/>
  <c r="AG127" i="7" s="1"/>
  <c r="AH127" i="7" s="1"/>
  <c r="AE17" i="7"/>
  <c r="AF17" i="7" s="1"/>
  <c r="AE25" i="7"/>
  <c r="AF25" i="7" s="1"/>
  <c r="AG25" i="7" s="1"/>
  <c r="AH25" i="7" s="1"/>
  <c r="AE33" i="7"/>
  <c r="AF33" i="7" s="1"/>
  <c r="AG33" i="7" s="1"/>
  <c r="AH33" i="7" s="1"/>
  <c r="AE41" i="7"/>
  <c r="AF41" i="7" s="1"/>
  <c r="AG41" i="7" s="1"/>
  <c r="AH41" i="7" s="1"/>
  <c r="AE49" i="7"/>
  <c r="AF49" i="7" s="1"/>
  <c r="AG49" i="7" s="1"/>
  <c r="AH49" i="7" s="1"/>
  <c r="AE57" i="7"/>
  <c r="AF57" i="7" s="1"/>
  <c r="AE65" i="7"/>
  <c r="AF65" i="7" s="1"/>
  <c r="AG65" i="7" s="1"/>
  <c r="AH65" i="7" s="1"/>
  <c r="AE73" i="7"/>
  <c r="AF73" i="7" s="1"/>
  <c r="AG73" i="7" s="1"/>
  <c r="AH73" i="7" s="1"/>
  <c r="AE81" i="7"/>
  <c r="AF81" i="7" s="1"/>
  <c r="AG81" i="7" s="1"/>
  <c r="AH81" i="7" s="1"/>
  <c r="AE89" i="7"/>
  <c r="AF89" i="7" s="1"/>
  <c r="AG89" i="7" s="1"/>
  <c r="AH89" i="7" s="1"/>
  <c r="AE97" i="7"/>
  <c r="AF97" i="7" s="1"/>
  <c r="AG97" i="7" s="1"/>
  <c r="AH97" i="7" s="1"/>
  <c r="AE105" i="7"/>
  <c r="AF105" i="7" s="1"/>
  <c r="AG105" i="7" s="1"/>
  <c r="AH105" i="7" s="1"/>
  <c r="AE113" i="7"/>
  <c r="AF113" i="7" s="1"/>
  <c r="AG113" i="7" s="1"/>
  <c r="AH113" i="7" s="1"/>
  <c r="AE121" i="7"/>
  <c r="AF121" i="7" s="1"/>
  <c r="AG121" i="7" s="1"/>
  <c r="AH121" i="7" s="1"/>
  <c r="AE129" i="7"/>
  <c r="AF129" i="7" s="1"/>
  <c r="AG129" i="7" s="1"/>
  <c r="AH129" i="7" s="1"/>
  <c r="AE137" i="7"/>
  <c r="AF137" i="7" s="1"/>
  <c r="AE145" i="7"/>
  <c r="AF145" i="7" s="1"/>
  <c r="AG145" i="7" s="1"/>
  <c r="AH145" i="7" s="1"/>
  <c r="AE153" i="7"/>
  <c r="AF153" i="7" s="1"/>
  <c r="AG153" i="7" s="1"/>
  <c r="AH153" i="7" s="1"/>
  <c r="AE24" i="7"/>
  <c r="AF24" i="7" s="1"/>
  <c r="AG24" i="7" s="1"/>
  <c r="AH24" i="7" s="1"/>
  <c r="AE32" i="7"/>
  <c r="AF32" i="7" s="1"/>
  <c r="AG32" i="7" s="1"/>
  <c r="AH32" i="7" s="1"/>
  <c r="AE40" i="7"/>
  <c r="AF40" i="7" s="1"/>
  <c r="AG40" i="7" s="1"/>
  <c r="AH40" i="7" s="1"/>
  <c r="AE48" i="7"/>
  <c r="AF48" i="7" s="1"/>
  <c r="AG48" i="7" s="1"/>
  <c r="AH48" i="7" s="1"/>
  <c r="AE56" i="7"/>
  <c r="AF56" i="7" s="1"/>
  <c r="AG56" i="7" s="1"/>
  <c r="AH56" i="7" s="1"/>
  <c r="AE64" i="7"/>
  <c r="AF64" i="7" s="1"/>
  <c r="AG64" i="7" s="1"/>
  <c r="AH64" i="7" s="1"/>
  <c r="AE72" i="7"/>
  <c r="AF72" i="7" s="1"/>
  <c r="AG72" i="7" s="1"/>
  <c r="AH72" i="7" s="1"/>
  <c r="AE80" i="7"/>
  <c r="AF80" i="7" s="1"/>
  <c r="AG80" i="7" s="1"/>
  <c r="AH80" i="7" s="1"/>
  <c r="AE88" i="7"/>
  <c r="AF88" i="7" s="1"/>
  <c r="AE96" i="7"/>
  <c r="AF96" i="7" s="1"/>
  <c r="AG96" i="7" s="1"/>
  <c r="AH96" i="7" s="1"/>
  <c r="AE104" i="7"/>
  <c r="AF104" i="7" s="1"/>
  <c r="AG104" i="7" s="1"/>
  <c r="AH104" i="7" s="1"/>
  <c r="AE112" i="7"/>
  <c r="AF112" i="7" s="1"/>
  <c r="AG112" i="7" s="1"/>
  <c r="AH112" i="7" s="1"/>
  <c r="AE120" i="7"/>
  <c r="AF120" i="7" s="1"/>
  <c r="AE128" i="7"/>
  <c r="AF128" i="7" s="1"/>
  <c r="AG128" i="7" s="1"/>
  <c r="AH128" i="7" s="1"/>
  <c r="AE136" i="7"/>
  <c r="AF136" i="7" s="1"/>
  <c r="AG136" i="7" s="1"/>
  <c r="AH136" i="7" s="1"/>
  <c r="AE144" i="7"/>
  <c r="AF144" i="7" s="1"/>
  <c r="AG144" i="7" s="1"/>
  <c r="AH144" i="7" s="1"/>
  <c r="AE152" i="7"/>
  <c r="AF152" i="7" s="1"/>
  <c r="AG152" i="7" s="1"/>
  <c r="AH152" i="7" s="1"/>
  <c r="AE16" i="7"/>
  <c r="AF16" i="7" s="1"/>
  <c r="AG16" i="7" s="1"/>
  <c r="AH16" i="7" s="1"/>
  <c r="AC63" i="7"/>
  <c r="AC103" i="7"/>
  <c r="AD111" i="7"/>
  <c r="AD119" i="7"/>
  <c r="AD135" i="7"/>
  <c r="AC21" i="7"/>
  <c r="AC29" i="7"/>
  <c r="AC37" i="7"/>
  <c r="AD45" i="7"/>
  <c r="AC53" i="7"/>
  <c r="AC125" i="7"/>
  <c r="AC133" i="7"/>
  <c r="AC141" i="7"/>
  <c r="AD149" i="7"/>
  <c r="AD54" i="7"/>
  <c r="AD20" i="7"/>
  <c r="AD28" i="7"/>
  <c r="AD36" i="7"/>
  <c r="AD68" i="7"/>
  <c r="AD76" i="7"/>
  <c r="AD84" i="7"/>
  <c r="AD116" i="7"/>
  <c r="AC22" i="7"/>
  <c r="AC43" i="7"/>
  <c r="AC51" i="7"/>
  <c r="AD59" i="7"/>
  <c r="AC67" i="7"/>
  <c r="AC75" i="7"/>
  <c r="AC83" i="7"/>
  <c r="AD99" i="7"/>
  <c r="AD107" i="7"/>
  <c r="AD18" i="7"/>
  <c r="AD26" i="7"/>
  <c r="AC42" i="7"/>
  <c r="AC66" i="7"/>
  <c r="AC74" i="7"/>
  <c r="AC82" i="7"/>
  <c r="AC90" i="7"/>
  <c r="AD41" i="7"/>
  <c r="AD49" i="7"/>
  <c r="AD65" i="7"/>
  <c r="AD81" i="7"/>
  <c r="AD89" i="7"/>
  <c r="AC97" i="7"/>
  <c r="AC105" i="7"/>
  <c r="AD121" i="7"/>
  <c r="AD129" i="7"/>
  <c r="AC64" i="7"/>
  <c r="AD96" i="7"/>
  <c r="AD112" i="7"/>
  <c r="AC120" i="7"/>
  <c r="AC136" i="7"/>
  <c r="AC16" i="7"/>
  <c r="W142" i="7"/>
  <c r="X142" i="7" s="1"/>
  <c r="Y142" i="7" s="1"/>
  <c r="Z142" i="7" s="1"/>
  <c r="W150" i="7"/>
  <c r="X150" i="7" s="1"/>
  <c r="Y150" i="7" s="1"/>
  <c r="Z150" i="7" s="1"/>
  <c r="W21" i="7"/>
  <c r="X21" i="7" s="1"/>
  <c r="Y21" i="7" s="1"/>
  <c r="Z21" i="7" s="1"/>
  <c r="W29" i="7"/>
  <c r="X29" i="7" s="1"/>
  <c r="Y29" i="7" s="1"/>
  <c r="Z29" i="7" s="1"/>
  <c r="W37" i="7"/>
  <c r="X37" i="7" s="1"/>
  <c r="Y37" i="7" s="1"/>
  <c r="Z37" i="7" s="1"/>
  <c r="W53" i="7"/>
  <c r="X53" i="7" s="1"/>
  <c r="Y53" i="7" s="1"/>
  <c r="Z53" i="7" s="1"/>
  <c r="W69" i="7"/>
  <c r="X69" i="7" s="1"/>
  <c r="Y69" i="7" s="1"/>
  <c r="Z69" i="7" s="1"/>
  <c r="W77" i="7"/>
  <c r="X77" i="7" s="1"/>
  <c r="Y77" i="7" s="1"/>
  <c r="Z77" i="7" s="1"/>
  <c r="W85" i="7"/>
  <c r="X85" i="7" s="1"/>
  <c r="Y85" i="7" s="1"/>
  <c r="Z85" i="7" s="1"/>
  <c r="W101" i="7"/>
  <c r="X101" i="7" s="1"/>
  <c r="Y101" i="7" s="1"/>
  <c r="Z101" i="7" s="1"/>
  <c r="W109" i="7"/>
  <c r="X109" i="7" s="1"/>
  <c r="Y109" i="7" s="1"/>
  <c r="Z109" i="7" s="1"/>
  <c r="W125" i="7"/>
  <c r="X125" i="7" s="1"/>
  <c r="Y125" i="7" s="1"/>
  <c r="Z125" i="7" s="1"/>
  <c r="W133" i="7"/>
  <c r="X133" i="7" s="1"/>
  <c r="Y133" i="7" s="1"/>
  <c r="Z133" i="7" s="1"/>
  <c r="W141" i="7"/>
  <c r="X141" i="7" s="1"/>
  <c r="Y141" i="7" s="1"/>
  <c r="Z141" i="7" s="1"/>
  <c r="W149" i="7"/>
  <c r="X149" i="7" s="1"/>
  <c r="Y149" i="7" s="1"/>
  <c r="Z149" i="7" s="1"/>
  <c r="W157" i="7"/>
  <c r="X157" i="7" s="1"/>
  <c r="Y157" i="7" s="1"/>
  <c r="Z157" i="7" s="1"/>
  <c r="W102" i="7"/>
  <c r="X102" i="7" s="1"/>
  <c r="Y102" i="7" s="1"/>
  <c r="Z102" i="7" s="1"/>
  <c r="W20" i="7"/>
  <c r="X20" i="7" s="1"/>
  <c r="Y20" i="7" s="1"/>
  <c r="Z20" i="7" s="1"/>
  <c r="W28" i="7"/>
  <c r="X28" i="7" s="1"/>
  <c r="Y28" i="7" s="1"/>
  <c r="Z28" i="7" s="1"/>
  <c r="W36" i="7"/>
  <c r="X36" i="7" s="1"/>
  <c r="Y36" i="7" s="1"/>
  <c r="Z36" i="7" s="1"/>
  <c r="W44" i="7"/>
  <c r="X44" i="7" s="1"/>
  <c r="Y44" i="7" s="1"/>
  <c r="Z44" i="7" s="1"/>
  <c r="W52" i="7"/>
  <c r="X52" i="7" s="1"/>
  <c r="Y52" i="7" s="1"/>
  <c r="Z52" i="7" s="1"/>
  <c r="W68" i="7"/>
  <c r="X68" i="7" s="1"/>
  <c r="Y68" i="7" s="1"/>
  <c r="Z68" i="7" s="1"/>
  <c r="W76" i="7"/>
  <c r="X76" i="7" s="1"/>
  <c r="Y76" i="7" s="1"/>
  <c r="Z76" i="7" s="1"/>
  <c r="W84" i="7"/>
  <c r="X84" i="7" s="1"/>
  <c r="Y84" i="7" s="1"/>
  <c r="Z84" i="7" s="1"/>
  <c r="W100" i="7"/>
  <c r="X100" i="7" s="1"/>
  <c r="Y100" i="7" s="1"/>
  <c r="Z100" i="7" s="1"/>
  <c r="W108" i="7"/>
  <c r="X108" i="7" s="1"/>
  <c r="Y108" i="7" s="1"/>
  <c r="Z108" i="7" s="1"/>
  <c r="W132" i="7"/>
  <c r="X132" i="7" s="1"/>
  <c r="Y132" i="7" s="1"/>
  <c r="Z132" i="7" s="1"/>
  <c r="W148" i="7"/>
  <c r="X148" i="7" s="1"/>
  <c r="Y148" i="7" s="1"/>
  <c r="Z148" i="7" s="1"/>
  <c r="W156" i="7"/>
  <c r="X156" i="7" s="1"/>
  <c r="Y156" i="7" s="1"/>
  <c r="Z156" i="7" s="1"/>
  <c r="W70" i="7"/>
  <c r="X70" i="7" s="1"/>
  <c r="Y70" i="7" s="1"/>
  <c r="Z70" i="7" s="1"/>
  <c r="W110" i="7"/>
  <c r="X110" i="7" s="1"/>
  <c r="Y110" i="7" s="1"/>
  <c r="Z110" i="7" s="1"/>
  <c r="W19" i="7"/>
  <c r="X19" i="7" s="1"/>
  <c r="Y19" i="7" s="1"/>
  <c r="Z19" i="7" s="1"/>
  <c r="W27" i="7"/>
  <c r="X27" i="7" s="1"/>
  <c r="Y27" i="7" s="1"/>
  <c r="Z27" i="7" s="1"/>
  <c r="W35" i="7"/>
  <c r="X35" i="7" s="1"/>
  <c r="Y35" i="7" s="1"/>
  <c r="Z35" i="7" s="1"/>
  <c r="W43" i="7"/>
  <c r="X43" i="7" s="1"/>
  <c r="Y43" i="7" s="1"/>
  <c r="Z43" i="7" s="1"/>
  <c r="W51" i="7"/>
  <c r="X51" i="7" s="1"/>
  <c r="Y51" i="7" s="1"/>
  <c r="Z51" i="7" s="1"/>
  <c r="W67" i="7"/>
  <c r="X67" i="7" s="1"/>
  <c r="Y67" i="7" s="1"/>
  <c r="Z67" i="7" s="1"/>
  <c r="W75" i="7"/>
  <c r="X75" i="7" s="1"/>
  <c r="Y75" i="7" s="1"/>
  <c r="Z75" i="7" s="1"/>
  <c r="W83" i="7"/>
  <c r="X83" i="7" s="1"/>
  <c r="Y83" i="7" s="1"/>
  <c r="Z83" i="7" s="1"/>
  <c r="W91" i="7"/>
  <c r="X91" i="7" s="1"/>
  <c r="Y91" i="7" s="1"/>
  <c r="Z91" i="7" s="1"/>
  <c r="W115" i="7"/>
  <c r="X115" i="7" s="1"/>
  <c r="Y115" i="7" s="1"/>
  <c r="Z115" i="7" s="1"/>
  <c r="W123" i="7"/>
  <c r="X123" i="7" s="1"/>
  <c r="Y123" i="7" s="1"/>
  <c r="Z123" i="7" s="1"/>
  <c r="W131" i="7"/>
  <c r="X131" i="7" s="1"/>
  <c r="Y131" i="7" s="1"/>
  <c r="Z131" i="7" s="1"/>
  <c r="W147" i="7"/>
  <c r="X147" i="7" s="1"/>
  <c r="Y147" i="7" s="1"/>
  <c r="Z147" i="7" s="1"/>
  <c r="W155" i="7"/>
  <c r="X155" i="7" s="1"/>
  <c r="Y155" i="7" s="1"/>
  <c r="Z155" i="7" s="1"/>
  <c r="W30" i="7"/>
  <c r="X30" i="7" s="1"/>
  <c r="Y30" i="7" s="1"/>
  <c r="Z30" i="7" s="1"/>
  <c r="W18" i="7"/>
  <c r="X18" i="7" s="1"/>
  <c r="Y18" i="7" s="1"/>
  <c r="Z18" i="7" s="1"/>
  <c r="W50" i="7"/>
  <c r="X50" i="7" s="1"/>
  <c r="Y50" i="7" s="1"/>
  <c r="Z50" i="7" s="1"/>
  <c r="W66" i="7"/>
  <c r="X66" i="7" s="1"/>
  <c r="Y66" i="7" s="1"/>
  <c r="Z66" i="7" s="1"/>
  <c r="W74" i="7"/>
  <c r="X74" i="7" s="1"/>
  <c r="Y74" i="7" s="1"/>
  <c r="Z74" i="7" s="1"/>
  <c r="W82" i="7"/>
  <c r="X82" i="7" s="1"/>
  <c r="Y82" i="7" s="1"/>
  <c r="Z82" i="7" s="1"/>
  <c r="W90" i="7"/>
  <c r="X90" i="7" s="1"/>
  <c r="Y90" i="7" s="1"/>
  <c r="Z90" i="7" s="1"/>
  <c r="W98" i="7"/>
  <c r="X98" i="7" s="1"/>
  <c r="Y98" i="7" s="1"/>
  <c r="Z98" i="7" s="1"/>
  <c r="W106" i="7"/>
  <c r="X106" i="7" s="1"/>
  <c r="Y106" i="7" s="1"/>
  <c r="Z106" i="7" s="1"/>
  <c r="W114" i="7"/>
  <c r="X114" i="7" s="1"/>
  <c r="Y114" i="7" s="1"/>
  <c r="Z114" i="7" s="1"/>
  <c r="W122" i="7"/>
  <c r="X122" i="7" s="1"/>
  <c r="Y122" i="7" s="1"/>
  <c r="Z122" i="7" s="1"/>
  <c r="W130" i="7"/>
  <c r="X130" i="7" s="1"/>
  <c r="Y130" i="7" s="1"/>
  <c r="Z130" i="7" s="1"/>
  <c r="W138" i="7"/>
  <c r="X138" i="7" s="1"/>
  <c r="Y138" i="7" s="1"/>
  <c r="Z138" i="7" s="1"/>
  <c r="W146" i="7"/>
  <c r="X146" i="7" s="1"/>
  <c r="Y146" i="7" s="1"/>
  <c r="Z146" i="7" s="1"/>
  <c r="W154" i="7"/>
  <c r="X154" i="7" s="1"/>
  <c r="Y154" i="7" s="1"/>
  <c r="Z154" i="7" s="1"/>
  <c r="W41" i="7"/>
  <c r="X41" i="7" s="1"/>
  <c r="Y41" i="7" s="1"/>
  <c r="Z41" i="7" s="1"/>
  <c r="W49" i="7"/>
  <c r="X49" i="7" s="1"/>
  <c r="Y49" i="7" s="1"/>
  <c r="Z49" i="7" s="1"/>
  <c r="W57" i="7"/>
  <c r="X57" i="7" s="1"/>
  <c r="Y57" i="7" s="1"/>
  <c r="Z57" i="7" s="1"/>
  <c r="W65" i="7"/>
  <c r="X65" i="7" s="1"/>
  <c r="Y65" i="7" s="1"/>
  <c r="Z65" i="7" s="1"/>
  <c r="W81" i="7"/>
  <c r="X81" i="7" s="1"/>
  <c r="Y81" i="7" s="1"/>
  <c r="Z81" i="7" s="1"/>
  <c r="W89" i="7"/>
  <c r="X89" i="7" s="1"/>
  <c r="Y89" i="7" s="1"/>
  <c r="Z89" i="7" s="1"/>
  <c r="W97" i="7"/>
  <c r="X97" i="7" s="1"/>
  <c r="Y97" i="7" s="1"/>
  <c r="Z97" i="7" s="1"/>
  <c r="W137" i="7"/>
  <c r="X137" i="7" s="1"/>
  <c r="Y137" i="7" s="1"/>
  <c r="Z137" i="7" s="1"/>
  <c r="W145" i="7"/>
  <c r="X145" i="7" s="1"/>
  <c r="Y145" i="7" s="1"/>
  <c r="Z145" i="7" s="1"/>
  <c r="W38" i="7"/>
  <c r="X38" i="7" s="1"/>
  <c r="Y38" i="7" s="1"/>
  <c r="Z38" i="7" s="1"/>
  <c r="W40" i="7"/>
  <c r="X40" i="7" s="1"/>
  <c r="Y40" i="7" s="1"/>
  <c r="Z40" i="7" s="1"/>
  <c r="W48" i="7"/>
  <c r="X48" i="7" s="1"/>
  <c r="Y48" i="7" s="1"/>
  <c r="Z48" i="7" s="1"/>
  <c r="W56" i="7"/>
  <c r="X56" i="7" s="1"/>
  <c r="Y56" i="7" s="1"/>
  <c r="Z56" i="7" s="1"/>
  <c r="W104" i="7"/>
  <c r="X104" i="7" s="1"/>
  <c r="Y104" i="7" s="1"/>
  <c r="Z104" i="7" s="1"/>
  <c r="W112" i="7"/>
  <c r="X112" i="7" s="1"/>
  <c r="Y112" i="7" s="1"/>
  <c r="Z112" i="7" s="1"/>
  <c r="W120" i="7"/>
  <c r="X120" i="7" s="1"/>
  <c r="Y120" i="7" s="1"/>
  <c r="Z120" i="7" s="1"/>
  <c r="W144" i="7"/>
  <c r="X144" i="7" s="1"/>
  <c r="Y144" i="7" s="1"/>
  <c r="Z144" i="7" s="1"/>
  <c r="W152" i="7"/>
  <c r="X152" i="7" s="1"/>
  <c r="Y152" i="7" s="1"/>
  <c r="Z152" i="7" s="1"/>
  <c r="W46" i="7"/>
  <c r="X46" i="7" s="1"/>
  <c r="Y46" i="7" s="1"/>
  <c r="Z46" i="7" s="1"/>
  <c r="W118" i="7"/>
  <c r="X118" i="7" s="1"/>
  <c r="Y118" i="7" s="1"/>
  <c r="Z118" i="7" s="1"/>
  <c r="W126" i="7"/>
  <c r="X126" i="7" s="1"/>
  <c r="Y126" i="7" s="1"/>
  <c r="Z126" i="7" s="1"/>
  <c r="W158" i="7"/>
  <c r="X158" i="7" s="1"/>
  <c r="Y158" i="7" s="1"/>
  <c r="Z158" i="7" s="1"/>
  <c r="W23" i="7"/>
  <c r="X23" i="7" s="1"/>
  <c r="Y23" i="7" s="1"/>
  <c r="Z23" i="7" s="1"/>
  <c r="W31" i="7"/>
  <c r="X31" i="7" s="1"/>
  <c r="Y31" i="7" s="1"/>
  <c r="Z31" i="7" s="1"/>
  <c r="W39" i="7"/>
  <c r="X39" i="7" s="1"/>
  <c r="Y39" i="7" s="1"/>
  <c r="Z39" i="7" s="1"/>
  <c r="W47" i="7"/>
  <c r="X47" i="7" s="1"/>
  <c r="Y47" i="7" s="1"/>
  <c r="Z47" i="7" s="1"/>
  <c r="W71" i="7"/>
  <c r="X71" i="7" s="1"/>
  <c r="Y71" i="7" s="1"/>
  <c r="Z71" i="7" s="1"/>
  <c r="W79" i="7"/>
  <c r="X79" i="7" s="1"/>
  <c r="Y79" i="7" s="1"/>
  <c r="Z79" i="7" s="1"/>
  <c r="W87" i="7"/>
  <c r="X87" i="7" s="1"/>
  <c r="Y87" i="7" s="1"/>
  <c r="Z87" i="7" s="1"/>
  <c r="W103" i="7"/>
  <c r="X103" i="7" s="1"/>
  <c r="Y103" i="7" s="1"/>
  <c r="Z103" i="7" s="1"/>
  <c r="W111" i="7"/>
  <c r="X111" i="7" s="1"/>
  <c r="Y111" i="7" s="1"/>
  <c r="Z111" i="7" s="1"/>
  <c r="W119" i="7"/>
  <c r="X119" i="7" s="1"/>
  <c r="Y119" i="7" s="1"/>
  <c r="Z119" i="7" s="1"/>
  <c r="W127" i="7"/>
  <c r="X127" i="7" s="1"/>
  <c r="Y127" i="7" s="1"/>
  <c r="Z127" i="7" s="1"/>
  <c r="W135" i="7"/>
  <c r="X135" i="7" s="1"/>
  <c r="Y135" i="7" s="1"/>
  <c r="Z135" i="7" s="1"/>
  <c r="W143" i="7"/>
  <c r="X143" i="7" s="1"/>
  <c r="Y143" i="7" s="1"/>
  <c r="Z143" i="7" s="1"/>
  <c r="W151" i="7"/>
  <c r="X151" i="7" s="1"/>
  <c r="Y151" i="7" s="1"/>
  <c r="Z151" i="7" s="1"/>
  <c r="W159" i="7"/>
  <c r="X159" i="7" s="1"/>
  <c r="Y159" i="7" s="1"/>
  <c r="Z159" i="7" s="1"/>
  <c r="V45" i="7"/>
  <c r="W45" i="7"/>
  <c r="X45" i="7" s="1"/>
  <c r="Y45" i="7" s="1"/>
  <c r="Z45" i="7" s="1"/>
  <c r="V61" i="7"/>
  <c r="W61" i="7"/>
  <c r="X61" i="7" s="1"/>
  <c r="Y61" i="7" s="1"/>
  <c r="Z61" i="7" s="1"/>
  <c r="V93" i="7"/>
  <c r="W93" i="7"/>
  <c r="X93" i="7" s="1"/>
  <c r="Y93" i="7" s="1"/>
  <c r="Z93" i="7" s="1"/>
  <c r="V117" i="7"/>
  <c r="W117" i="7"/>
  <c r="X117" i="7" s="1"/>
  <c r="Y117" i="7" s="1"/>
  <c r="Z117" i="7" s="1"/>
  <c r="U60" i="7"/>
  <c r="W60" i="7"/>
  <c r="X60" i="7" s="1"/>
  <c r="Y60" i="7" s="1"/>
  <c r="Z60" i="7" s="1"/>
  <c r="U92" i="7"/>
  <c r="W92" i="7"/>
  <c r="X92" i="7" s="1"/>
  <c r="Y92" i="7" s="1"/>
  <c r="Z92" i="7" s="1"/>
  <c r="U116" i="7"/>
  <c r="W116" i="7"/>
  <c r="X116" i="7" s="1"/>
  <c r="Y116" i="7" s="1"/>
  <c r="Z116" i="7" s="1"/>
  <c r="U124" i="7"/>
  <c r="W124" i="7"/>
  <c r="X124" i="7" s="1"/>
  <c r="Y124" i="7" s="1"/>
  <c r="Z124" i="7" s="1"/>
  <c r="U140" i="7"/>
  <c r="W140" i="7"/>
  <c r="X140" i="7" s="1"/>
  <c r="Y140" i="7" s="1"/>
  <c r="U59" i="7"/>
  <c r="W59" i="7"/>
  <c r="X59" i="7" s="1"/>
  <c r="Y59" i="7" s="1"/>
  <c r="Z59" i="7" s="1"/>
  <c r="U99" i="7"/>
  <c r="W99" i="7"/>
  <c r="X99" i="7" s="1"/>
  <c r="Y99" i="7" s="1"/>
  <c r="Z99" i="7" s="1"/>
  <c r="U107" i="7"/>
  <c r="W107" i="7"/>
  <c r="X107" i="7" s="1"/>
  <c r="Y107" i="7" s="1"/>
  <c r="Z107" i="7" s="1"/>
  <c r="V139" i="7"/>
  <c r="W139" i="7"/>
  <c r="X139" i="7" s="1"/>
  <c r="Y139" i="7" s="1"/>
  <c r="Z139" i="7" s="1"/>
  <c r="V22" i="7"/>
  <c r="W22" i="7"/>
  <c r="X22" i="7" s="1"/>
  <c r="Y22" i="7" s="1"/>
  <c r="Z22" i="7" s="1"/>
  <c r="U78" i="7"/>
  <c r="W78" i="7"/>
  <c r="X78" i="7" s="1"/>
  <c r="Y78" i="7" s="1"/>
  <c r="Z78" i="7" s="1"/>
  <c r="U86" i="7"/>
  <c r="W86" i="7"/>
  <c r="X86" i="7" s="1"/>
  <c r="Y86" i="7" s="1"/>
  <c r="Z86" i="7" s="1"/>
  <c r="U26" i="7"/>
  <c r="W26" i="7"/>
  <c r="X26" i="7" s="1"/>
  <c r="Y26" i="7" s="1"/>
  <c r="Z26" i="7" s="1"/>
  <c r="U34" i="7"/>
  <c r="W34" i="7"/>
  <c r="X34" i="7" s="1"/>
  <c r="Y34" i="7" s="1"/>
  <c r="Z34" i="7" s="1"/>
  <c r="U42" i="7"/>
  <c r="W42" i="7"/>
  <c r="X42" i="7" s="1"/>
  <c r="Y42" i="7" s="1"/>
  <c r="Z42" i="7" s="1"/>
  <c r="V58" i="7"/>
  <c r="W58" i="7"/>
  <c r="X58" i="7" s="1"/>
  <c r="Y58" i="7" s="1"/>
  <c r="Z58" i="7" s="1"/>
  <c r="U17" i="7"/>
  <c r="W17" i="7"/>
  <c r="X17" i="7" s="1"/>
  <c r="Y17" i="7" s="1"/>
  <c r="Z17" i="7" s="1"/>
  <c r="U25" i="7"/>
  <c r="W25" i="7"/>
  <c r="X25" i="7" s="1"/>
  <c r="Y25" i="7" s="1"/>
  <c r="Z25" i="7" s="1"/>
  <c r="U33" i="7"/>
  <c r="W33" i="7"/>
  <c r="X33" i="7" s="1"/>
  <c r="Y33" i="7" s="1"/>
  <c r="Z33" i="7" s="1"/>
  <c r="V73" i="7"/>
  <c r="W73" i="7"/>
  <c r="X73" i="7" s="1"/>
  <c r="Y73" i="7" s="1"/>
  <c r="Z73" i="7" s="1"/>
  <c r="U105" i="7"/>
  <c r="W105" i="7"/>
  <c r="X105" i="7" s="1"/>
  <c r="Y105" i="7" s="1"/>
  <c r="Z105" i="7" s="1"/>
  <c r="V113" i="7"/>
  <c r="W113" i="7"/>
  <c r="X113" i="7" s="1"/>
  <c r="Y113" i="7" s="1"/>
  <c r="Z113" i="7" s="1"/>
  <c r="U121" i="7"/>
  <c r="W121" i="7"/>
  <c r="X121" i="7" s="1"/>
  <c r="Y121" i="7" s="1"/>
  <c r="Z121" i="7" s="1"/>
  <c r="U129" i="7"/>
  <c r="W129" i="7"/>
  <c r="X129" i="7" s="1"/>
  <c r="Y129" i="7" s="1"/>
  <c r="Z129" i="7" s="1"/>
  <c r="V153" i="7"/>
  <c r="W153" i="7"/>
  <c r="X153" i="7" s="1"/>
  <c r="Y153" i="7" s="1"/>
  <c r="Z153" i="7" s="1"/>
  <c r="U54" i="7"/>
  <c r="W54" i="7"/>
  <c r="X54" i="7" s="1"/>
  <c r="Y54" i="7" s="1"/>
  <c r="Z54" i="7" s="1"/>
  <c r="U62" i="7"/>
  <c r="W62" i="7"/>
  <c r="X62" i="7" s="1"/>
  <c r="Y62" i="7" s="1"/>
  <c r="Z62" i="7" s="1"/>
  <c r="U94" i="7"/>
  <c r="W94" i="7"/>
  <c r="X94" i="7" s="1"/>
  <c r="Y94" i="7" s="1"/>
  <c r="Z94" i="7" s="1"/>
  <c r="V24" i="7"/>
  <c r="W24" i="7"/>
  <c r="X24" i="7" s="1"/>
  <c r="Y24" i="7" s="1"/>
  <c r="Z24" i="7" s="1"/>
  <c r="V32" i="7"/>
  <c r="W32" i="7"/>
  <c r="X32" i="7" s="1"/>
  <c r="Y32" i="7" s="1"/>
  <c r="Z32" i="7" s="1"/>
  <c r="V64" i="7"/>
  <c r="W64" i="7"/>
  <c r="X64" i="7" s="1"/>
  <c r="Y64" i="7" s="1"/>
  <c r="Z64" i="7" s="1"/>
  <c r="V72" i="7"/>
  <c r="W72" i="7"/>
  <c r="X72" i="7" s="1"/>
  <c r="Y72" i="7" s="1"/>
  <c r="Z72" i="7" s="1"/>
  <c r="V80" i="7"/>
  <c r="W80" i="7"/>
  <c r="X80" i="7" s="1"/>
  <c r="Y80" i="7" s="1"/>
  <c r="Z80" i="7" s="1"/>
  <c r="V88" i="7"/>
  <c r="W88" i="7"/>
  <c r="X88" i="7" s="1"/>
  <c r="Y88" i="7" s="1"/>
  <c r="Z88" i="7" s="1"/>
  <c r="U96" i="7"/>
  <c r="W96" i="7"/>
  <c r="X96" i="7" s="1"/>
  <c r="Y96" i="7" s="1"/>
  <c r="Z96" i="7" s="1"/>
  <c r="V128" i="7"/>
  <c r="W128" i="7"/>
  <c r="X128" i="7" s="1"/>
  <c r="Y128" i="7" s="1"/>
  <c r="Z128" i="7" s="1"/>
  <c r="U136" i="7"/>
  <c r="W136" i="7"/>
  <c r="X136" i="7" s="1"/>
  <c r="Y136" i="7" s="1"/>
  <c r="Z136" i="7" s="1"/>
  <c r="V134" i="7"/>
  <c r="W134" i="7"/>
  <c r="X134" i="7" s="1"/>
  <c r="Y134" i="7" s="1"/>
  <c r="Z134" i="7" s="1"/>
  <c r="V55" i="7"/>
  <c r="W55" i="7"/>
  <c r="X55" i="7" s="1"/>
  <c r="Y55" i="7" s="1"/>
  <c r="Z55" i="7" s="1"/>
  <c r="U63" i="7"/>
  <c r="W63" i="7"/>
  <c r="X63" i="7" s="1"/>
  <c r="Y63" i="7" s="1"/>
  <c r="Z63" i="7" s="1"/>
  <c r="U95" i="7"/>
  <c r="W95" i="7"/>
  <c r="X95" i="7" s="1"/>
  <c r="Y95" i="7" s="1"/>
  <c r="Z95" i="7" s="1"/>
  <c r="V16" i="7"/>
  <c r="W16" i="7"/>
  <c r="X16" i="7" s="1"/>
  <c r="Y16" i="7" s="1"/>
  <c r="Z16" i="7" s="1"/>
  <c r="N20" i="7"/>
  <c r="N60" i="7"/>
  <c r="N68" i="7"/>
  <c r="M108" i="7"/>
  <c r="N116" i="7"/>
  <c r="N132" i="7"/>
  <c r="M59" i="7"/>
  <c r="M67" i="7"/>
  <c r="O83" i="7"/>
  <c r="N99" i="7"/>
  <c r="O107" i="7"/>
  <c r="P107" i="7" s="1"/>
  <c r="Q107" i="7" s="1"/>
  <c r="R107" i="7" s="1"/>
  <c r="O123" i="7"/>
  <c r="P123" i="7" s="1"/>
  <c r="Q123" i="7" s="1"/>
  <c r="R123" i="7" s="1"/>
  <c r="O139" i="7"/>
  <c r="P139" i="7" s="1"/>
  <c r="Q139" i="7" s="1"/>
  <c r="R139" i="7" s="1"/>
  <c r="N28" i="7"/>
  <c r="N36" i="7"/>
  <c r="N18" i="7"/>
  <c r="N26" i="7"/>
  <c r="M66" i="7"/>
  <c r="M74" i="7"/>
  <c r="M82" i="7"/>
  <c r="M90" i="7"/>
  <c r="O106" i="7"/>
  <c r="P106" i="7" s="1"/>
  <c r="Q106" i="7" s="1"/>
  <c r="R106" i="7" s="1"/>
  <c r="M114" i="7"/>
  <c r="O130" i="7"/>
  <c r="P130" i="7" s="1"/>
  <c r="Q130" i="7" s="1"/>
  <c r="O52" i="7"/>
  <c r="P52" i="7" s="1"/>
  <c r="Q52" i="7" s="1"/>
  <c r="R52" i="7" s="1"/>
  <c r="N76" i="7"/>
  <c r="O84" i="7"/>
  <c r="P84" i="7" s="1"/>
  <c r="Q84" i="7" s="1"/>
  <c r="R84" i="7" s="1"/>
  <c r="M100" i="7"/>
  <c r="O140" i="7"/>
  <c r="P140" i="7" s="1"/>
  <c r="Q140" i="7" s="1"/>
  <c r="R140" i="7" s="1"/>
  <c r="N41" i="7"/>
  <c r="N49" i="7"/>
  <c r="N65" i="7"/>
  <c r="M73" i="7"/>
  <c r="N81" i="7"/>
  <c r="N89" i="7"/>
  <c r="M105" i="7"/>
  <c r="O113" i="7"/>
  <c r="P113" i="7" s="1"/>
  <c r="Q113" i="7" s="1"/>
  <c r="R113" i="7" s="1"/>
  <c r="M129" i="7"/>
  <c r="M56" i="7"/>
  <c r="O88" i="7"/>
  <c r="P88" i="7" s="1"/>
  <c r="Q88" i="7" s="1"/>
  <c r="R88" i="7" s="1"/>
  <c r="O112" i="7"/>
  <c r="P112" i="7" s="1"/>
  <c r="Q112" i="7" s="1"/>
  <c r="R112" i="7" s="1"/>
  <c r="M136" i="7"/>
  <c r="O152" i="7"/>
  <c r="P152" i="7" s="1"/>
  <c r="Q152" i="7" s="1"/>
  <c r="R152" i="7" s="1"/>
  <c r="M39" i="7"/>
  <c r="M63" i="7"/>
  <c r="N111" i="7"/>
  <c r="N119" i="7"/>
  <c r="N127" i="7"/>
  <c r="N135" i="7"/>
  <c r="M22" i="7"/>
  <c r="N54" i="7"/>
  <c r="N62" i="7"/>
  <c r="O70" i="7"/>
  <c r="P70" i="7" s="1"/>
  <c r="Q70" i="7" s="1"/>
  <c r="O118" i="7"/>
  <c r="P118" i="7" s="1"/>
  <c r="Q118" i="7" s="1"/>
  <c r="R118" i="7" s="1"/>
  <c r="O134" i="7"/>
  <c r="O150" i="7"/>
  <c r="P150" i="7" s="1"/>
  <c r="Q150" i="7" s="1"/>
  <c r="R150" i="7" s="1"/>
  <c r="M21" i="7"/>
  <c r="M29" i="7"/>
  <c r="M37" i="7"/>
  <c r="N45" i="7"/>
  <c r="N69" i="7"/>
  <c r="M117" i="7"/>
  <c r="M125" i="7"/>
  <c r="M133" i="7"/>
  <c r="M141" i="7"/>
  <c r="M149" i="7"/>
  <c r="M157" i="7"/>
  <c r="O71" i="7"/>
  <c r="P71" i="7" s="1"/>
  <c r="Q71" i="7" s="1"/>
  <c r="R71" i="7" s="1"/>
  <c r="O126" i="7"/>
  <c r="P126" i="7" s="1"/>
  <c r="Q126" i="7" s="1"/>
  <c r="R126" i="7" s="1"/>
  <c r="O75" i="7"/>
  <c r="O122" i="7"/>
  <c r="P122" i="7" s="1"/>
  <c r="Q122" i="7" s="1"/>
  <c r="R122" i="7" s="1"/>
  <c r="O40" i="7"/>
  <c r="P40" i="7" s="1"/>
  <c r="Q40" i="7" s="1"/>
  <c r="R40" i="7" s="1"/>
  <c r="O144" i="7"/>
  <c r="P144" i="7" s="1"/>
  <c r="Q144" i="7" s="1"/>
  <c r="R144" i="7" s="1"/>
  <c r="O142" i="7"/>
  <c r="P142" i="7" s="1"/>
  <c r="Q142" i="7" s="1"/>
  <c r="O143" i="7"/>
  <c r="P143" i="7" s="1"/>
  <c r="Q143" i="7" s="1"/>
  <c r="R143" i="7" s="1"/>
  <c r="O55" i="7"/>
  <c r="P55" i="7" s="1"/>
  <c r="Q55" i="7" s="1"/>
  <c r="R55" i="7" s="1"/>
  <c r="O103" i="7"/>
  <c r="P103" i="7" s="1"/>
  <c r="Q103" i="7" s="1"/>
  <c r="R103" i="7" s="1"/>
  <c r="O109" i="7"/>
  <c r="O124" i="7"/>
  <c r="P124" i="7" s="1"/>
  <c r="Q124" i="7" s="1"/>
  <c r="R124" i="7" s="1"/>
  <c r="O138" i="7"/>
  <c r="P138" i="7" s="1"/>
  <c r="Q138" i="7" s="1"/>
  <c r="R138" i="7" s="1"/>
  <c r="O97" i="7"/>
  <c r="P97" i="7" s="1"/>
  <c r="Q97" i="7" s="1"/>
  <c r="R97" i="7" s="1"/>
  <c r="O120" i="7"/>
  <c r="P120" i="7" s="1"/>
  <c r="Q120" i="7" s="1"/>
  <c r="R120" i="7" s="1"/>
  <c r="O128" i="7"/>
  <c r="P128" i="7" s="1"/>
  <c r="Q128" i="7" s="1"/>
  <c r="R128" i="7" s="1"/>
  <c r="O136" i="7"/>
  <c r="P136" i="7" s="1"/>
  <c r="Q136" i="7" s="1"/>
  <c r="R136" i="7" s="1"/>
  <c r="O104" i="7"/>
  <c r="O96" i="7"/>
  <c r="P96" i="7" s="1"/>
  <c r="Q96" i="7" s="1"/>
  <c r="R96" i="7" s="1"/>
  <c r="O80" i="7"/>
  <c r="O24" i="7"/>
  <c r="P24" i="7" s="1"/>
  <c r="Q24" i="7" s="1"/>
  <c r="R24" i="7" s="1"/>
  <c r="O159" i="7"/>
  <c r="P159" i="7" s="1"/>
  <c r="Q159" i="7" s="1"/>
  <c r="R159" i="7" s="1"/>
  <c r="O151" i="7"/>
  <c r="O135" i="7"/>
  <c r="O127" i="7"/>
  <c r="P127" i="7" s="1"/>
  <c r="Q127" i="7" s="1"/>
  <c r="R127" i="7" s="1"/>
  <c r="O119" i="7"/>
  <c r="P119" i="7" s="1"/>
  <c r="Q119" i="7" s="1"/>
  <c r="R119" i="7" s="1"/>
  <c r="O111" i="7"/>
  <c r="P111" i="7" s="1"/>
  <c r="Q111" i="7" s="1"/>
  <c r="R111" i="7" s="1"/>
  <c r="O95" i="7"/>
  <c r="P95" i="7" s="1"/>
  <c r="Q95" i="7" s="1"/>
  <c r="R95" i="7" s="1"/>
  <c r="O87" i="7"/>
  <c r="P87" i="7" s="1"/>
  <c r="Q87" i="7" s="1"/>
  <c r="R87" i="7" s="1"/>
  <c r="O79" i="7"/>
  <c r="P79" i="7" s="1"/>
  <c r="Q79" i="7" s="1"/>
  <c r="R79" i="7" s="1"/>
  <c r="O63" i="7"/>
  <c r="P63" i="7" s="1"/>
  <c r="Q63" i="7" s="1"/>
  <c r="R63" i="7" s="1"/>
  <c r="O47" i="7"/>
  <c r="O39" i="7"/>
  <c r="P39" i="7" s="1"/>
  <c r="Q39" i="7" s="1"/>
  <c r="R39" i="7" s="1"/>
  <c r="O31" i="7"/>
  <c r="P31" i="7" s="1"/>
  <c r="Q31" i="7" s="1"/>
  <c r="R31" i="7" s="1"/>
  <c r="O23" i="7"/>
  <c r="P23" i="7" s="1"/>
  <c r="Q23" i="7" s="1"/>
  <c r="R23" i="7" s="1"/>
  <c r="O158" i="7"/>
  <c r="O110" i="7"/>
  <c r="P110" i="7" s="1"/>
  <c r="Q110" i="7" s="1"/>
  <c r="R110" i="7" s="1"/>
  <c r="O102" i="7"/>
  <c r="P102" i="7" s="1"/>
  <c r="Q102" i="7" s="1"/>
  <c r="R102" i="7" s="1"/>
  <c r="O94" i="7"/>
  <c r="P94" i="7" s="1"/>
  <c r="Q94" i="7" s="1"/>
  <c r="R94" i="7" s="1"/>
  <c r="O86" i="7"/>
  <c r="P86" i="7" s="1"/>
  <c r="Q86" i="7" s="1"/>
  <c r="R86" i="7" s="1"/>
  <c r="O78" i="7"/>
  <c r="P78" i="7" s="1"/>
  <c r="Q78" i="7" s="1"/>
  <c r="R78" i="7" s="1"/>
  <c r="O62" i="7"/>
  <c r="P62" i="7" s="1"/>
  <c r="Q62" i="7" s="1"/>
  <c r="R62" i="7" s="1"/>
  <c r="O54" i="7"/>
  <c r="P54" i="7" s="1"/>
  <c r="Q54" i="7" s="1"/>
  <c r="R54" i="7" s="1"/>
  <c r="O46" i="7"/>
  <c r="P46" i="7" s="1"/>
  <c r="Q46" i="7" s="1"/>
  <c r="R46" i="7" s="1"/>
  <c r="O38" i="7"/>
  <c r="P38" i="7" s="1"/>
  <c r="Q38" i="7" s="1"/>
  <c r="R38" i="7" s="1"/>
  <c r="O30" i="7"/>
  <c r="O22" i="7"/>
  <c r="P22" i="7" s="1"/>
  <c r="Q22" i="7" s="1"/>
  <c r="R22" i="7" s="1"/>
  <c r="O48" i="7"/>
  <c r="O157" i="7"/>
  <c r="P157" i="7" s="1"/>
  <c r="Q157" i="7" s="1"/>
  <c r="R157" i="7" s="1"/>
  <c r="O149" i="7"/>
  <c r="P149" i="7" s="1"/>
  <c r="Q149" i="7" s="1"/>
  <c r="R149" i="7" s="1"/>
  <c r="O141" i="7"/>
  <c r="P141" i="7" s="1"/>
  <c r="Q141" i="7" s="1"/>
  <c r="R141" i="7" s="1"/>
  <c r="O133" i="7"/>
  <c r="P133" i="7" s="1"/>
  <c r="Q133" i="7" s="1"/>
  <c r="R133" i="7" s="1"/>
  <c r="O125" i="7"/>
  <c r="P125" i="7" s="1"/>
  <c r="Q125" i="7" s="1"/>
  <c r="O117" i="7"/>
  <c r="P117" i="7" s="1"/>
  <c r="Q117" i="7" s="1"/>
  <c r="R117" i="7" s="1"/>
  <c r="O101" i="7"/>
  <c r="P101" i="7" s="1"/>
  <c r="Q101" i="7" s="1"/>
  <c r="R101" i="7" s="1"/>
  <c r="O93" i="7"/>
  <c r="O85" i="7"/>
  <c r="O77" i="7"/>
  <c r="P77" i="7" s="1"/>
  <c r="Q77" i="7" s="1"/>
  <c r="O69" i="7"/>
  <c r="P69" i="7" s="1"/>
  <c r="Q69" i="7" s="1"/>
  <c r="R69" i="7" s="1"/>
  <c r="O61" i="7"/>
  <c r="O53" i="7"/>
  <c r="P53" i="7" s="1"/>
  <c r="Q53" i="7" s="1"/>
  <c r="R53" i="7" s="1"/>
  <c r="O45" i="7"/>
  <c r="P45" i="7" s="1"/>
  <c r="Q45" i="7" s="1"/>
  <c r="R45" i="7" s="1"/>
  <c r="O37" i="7"/>
  <c r="P37" i="7" s="1"/>
  <c r="Q37" i="7" s="1"/>
  <c r="R37" i="7" s="1"/>
  <c r="O29" i="7"/>
  <c r="P29" i="7" s="1"/>
  <c r="Q29" i="7" s="1"/>
  <c r="R29" i="7" s="1"/>
  <c r="O21" i="7"/>
  <c r="P21" i="7" s="1"/>
  <c r="Q21" i="7" s="1"/>
  <c r="R21" i="7" s="1"/>
  <c r="O32" i="7"/>
  <c r="O156" i="7"/>
  <c r="O148" i="7"/>
  <c r="O132" i="7"/>
  <c r="O116" i="7"/>
  <c r="O108" i="7"/>
  <c r="P108" i="7" s="1"/>
  <c r="Q108" i="7" s="1"/>
  <c r="R108" i="7" s="1"/>
  <c r="O100" i="7"/>
  <c r="P100" i="7" s="1"/>
  <c r="Q100" i="7" s="1"/>
  <c r="R100" i="7" s="1"/>
  <c r="O92" i="7"/>
  <c r="O76" i="7"/>
  <c r="P76" i="7" s="1"/>
  <c r="Q76" i="7" s="1"/>
  <c r="R76" i="7" s="1"/>
  <c r="O68" i="7"/>
  <c r="O60" i="7"/>
  <c r="P60" i="7" s="1"/>
  <c r="Q60" i="7" s="1"/>
  <c r="R60" i="7" s="1"/>
  <c r="O44" i="7"/>
  <c r="P44" i="7" s="1"/>
  <c r="Q44" i="7" s="1"/>
  <c r="R44" i="7" s="1"/>
  <c r="O36" i="7"/>
  <c r="P36" i="7" s="1"/>
  <c r="Q36" i="7" s="1"/>
  <c r="R36" i="7" s="1"/>
  <c r="O28" i="7"/>
  <c r="P28" i="7" s="1"/>
  <c r="Q28" i="7" s="1"/>
  <c r="R28" i="7" s="1"/>
  <c r="O20" i="7"/>
  <c r="P20" i="7" s="1"/>
  <c r="Q20" i="7" s="1"/>
  <c r="R20" i="7" s="1"/>
  <c r="O56" i="7"/>
  <c r="P56" i="7" s="1"/>
  <c r="Q56" i="7" s="1"/>
  <c r="R56" i="7" s="1"/>
  <c r="O155" i="7"/>
  <c r="P155" i="7" s="1"/>
  <c r="Q155" i="7" s="1"/>
  <c r="R155" i="7" s="1"/>
  <c r="O147" i="7"/>
  <c r="P147" i="7" s="1"/>
  <c r="Q147" i="7" s="1"/>
  <c r="R147" i="7" s="1"/>
  <c r="O131" i="7"/>
  <c r="P131" i="7" s="1"/>
  <c r="Q131" i="7" s="1"/>
  <c r="R131" i="7" s="1"/>
  <c r="O115" i="7"/>
  <c r="O99" i="7"/>
  <c r="O91" i="7"/>
  <c r="P91" i="7" s="1"/>
  <c r="Q91" i="7" s="1"/>
  <c r="R91" i="7" s="1"/>
  <c r="O67" i="7"/>
  <c r="P67" i="7" s="1"/>
  <c r="Q67" i="7" s="1"/>
  <c r="R67" i="7" s="1"/>
  <c r="O59" i="7"/>
  <c r="P59" i="7" s="1"/>
  <c r="Q59" i="7" s="1"/>
  <c r="R59" i="7" s="1"/>
  <c r="O51" i="7"/>
  <c r="P51" i="7" s="1"/>
  <c r="Q51" i="7" s="1"/>
  <c r="R51" i="7" s="1"/>
  <c r="O43" i="7"/>
  <c r="O35" i="7"/>
  <c r="P35" i="7" s="1"/>
  <c r="Q35" i="7" s="1"/>
  <c r="R35" i="7" s="1"/>
  <c r="O27" i="7"/>
  <c r="O19" i="7"/>
  <c r="P19" i="7" s="1"/>
  <c r="Q19" i="7" s="1"/>
  <c r="O64" i="7"/>
  <c r="O154" i="7"/>
  <c r="P154" i="7" s="1"/>
  <c r="Q154" i="7" s="1"/>
  <c r="R154" i="7" s="1"/>
  <c r="O146" i="7"/>
  <c r="P146" i="7" s="1"/>
  <c r="Q146" i="7" s="1"/>
  <c r="R146" i="7" s="1"/>
  <c r="O114" i="7"/>
  <c r="P114" i="7" s="1"/>
  <c r="Q114" i="7" s="1"/>
  <c r="R114" i="7" s="1"/>
  <c r="O98" i="7"/>
  <c r="P98" i="7" s="1"/>
  <c r="Q98" i="7" s="1"/>
  <c r="R98" i="7" s="1"/>
  <c r="O90" i="7"/>
  <c r="P90" i="7" s="1"/>
  <c r="Q90" i="7" s="1"/>
  <c r="R90" i="7" s="1"/>
  <c r="O82" i="7"/>
  <c r="P82" i="7" s="1"/>
  <c r="Q82" i="7" s="1"/>
  <c r="R82" i="7" s="1"/>
  <c r="O74" i="7"/>
  <c r="P74" i="7" s="1"/>
  <c r="Q74" i="7" s="1"/>
  <c r="R74" i="7" s="1"/>
  <c r="O66" i="7"/>
  <c r="P66" i="7" s="1"/>
  <c r="Q66" i="7" s="1"/>
  <c r="R66" i="7" s="1"/>
  <c r="O58" i="7"/>
  <c r="O50" i="7"/>
  <c r="O42" i="7"/>
  <c r="O34" i="7"/>
  <c r="P34" i="7" s="1"/>
  <c r="Q34" i="7" s="1"/>
  <c r="R34" i="7" s="1"/>
  <c r="O26" i="7"/>
  <c r="P26" i="7" s="1"/>
  <c r="Q26" i="7" s="1"/>
  <c r="R26" i="7" s="1"/>
  <c r="O18" i="7"/>
  <c r="P18" i="7" s="1"/>
  <c r="Q18" i="7" s="1"/>
  <c r="R18" i="7" s="1"/>
  <c r="O72" i="7"/>
  <c r="P72" i="7" s="1"/>
  <c r="Q72" i="7" s="1"/>
  <c r="R72" i="7" s="1"/>
  <c r="O153" i="7"/>
  <c r="P153" i="7" s="1"/>
  <c r="Q153" i="7" s="1"/>
  <c r="R153" i="7" s="1"/>
  <c r="O145" i="7"/>
  <c r="P145" i="7" s="1"/>
  <c r="Q145" i="7" s="1"/>
  <c r="R145" i="7" s="1"/>
  <c r="O137" i="7"/>
  <c r="P137" i="7" s="1"/>
  <c r="Q137" i="7" s="1"/>
  <c r="R137" i="7" s="1"/>
  <c r="O129" i="7"/>
  <c r="P129" i="7" s="1"/>
  <c r="Q129" i="7" s="1"/>
  <c r="R129" i="7" s="1"/>
  <c r="O121" i="7"/>
  <c r="P121" i="7" s="1"/>
  <c r="Q121" i="7" s="1"/>
  <c r="R121" i="7" s="1"/>
  <c r="O105" i="7"/>
  <c r="P105" i="7" s="1"/>
  <c r="Q105" i="7" s="1"/>
  <c r="R105" i="7" s="1"/>
  <c r="O89" i="7"/>
  <c r="P89" i="7" s="1"/>
  <c r="Q89" i="7" s="1"/>
  <c r="R89" i="7" s="1"/>
  <c r="O81" i="7"/>
  <c r="P81" i="7" s="1"/>
  <c r="Q81" i="7" s="1"/>
  <c r="R81" i="7" s="1"/>
  <c r="O73" i="7"/>
  <c r="P73" i="7" s="1"/>
  <c r="Q73" i="7" s="1"/>
  <c r="R73" i="7" s="1"/>
  <c r="O65" i="7"/>
  <c r="P65" i="7" s="1"/>
  <c r="Q65" i="7" s="1"/>
  <c r="R65" i="7" s="1"/>
  <c r="O57" i="7"/>
  <c r="P57" i="7" s="1"/>
  <c r="Q57" i="7" s="1"/>
  <c r="R57" i="7" s="1"/>
  <c r="O49" i="7"/>
  <c r="P49" i="7" s="1"/>
  <c r="Q49" i="7" s="1"/>
  <c r="R49" i="7" s="1"/>
  <c r="O41" i="7"/>
  <c r="O33" i="7"/>
  <c r="P33" i="7" s="1"/>
  <c r="Q33" i="7" s="1"/>
  <c r="R33" i="7" s="1"/>
  <c r="O25" i="7"/>
  <c r="P25" i="7" s="1"/>
  <c r="Q25" i="7" s="1"/>
  <c r="R25" i="7" s="1"/>
  <c r="O17" i="7"/>
  <c r="O16" i="7"/>
  <c r="M19" i="7"/>
  <c r="BB38" i="7"/>
  <c r="AK87" i="7"/>
  <c r="N102" i="7"/>
  <c r="AD42" i="7"/>
  <c r="BB146" i="7"/>
  <c r="AT29" i="7"/>
  <c r="U36" i="7"/>
  <c r="I130" i="7"/>
  <c r="E141" i="7"/>
  <c r="C43" i="7"/>
  <c r="BA61" i="7"/>
  <c r="I89" i="7"/>
  <c r="M31" i="7"/>
  <c r="D83" i="7"/>
  <c r="D84" i="7"/>
  <c r="C85" i="7"/>
  <c r="D86" i="7"/>
  <c r="F156" i="7"/>
  <c r="BA76" i="7"/>
  <c r="M76" i="7"/>
  <c r="BB76" i="7"/>
  <c r="C130" i="7"/>
  <c r="C132" i="7"/>
  <c r="D141" i="7"/>
  <c r="G126" i="7"/>
  <c r="I154" i="7"/>
  <c r="N157" i="7"/>
  <c r="C158" i="7"/>
  <c r="M53" i="7"/>
  <c r="U72" i="7"/>
  <c r="AT91" i="7"/>
  <c r="J97" i="7"/>
  <c r="AL104" i="7"/>
  <c r="J113" i="7"/>
  <c r="E114" i="7"/>
  <c r="H126" i="7"/>
  <c r="I141" i="7"/>
  <c r="AK35" i="7"/>
  <c r="V81" i="7"/>
  <c r="U82" i="7"/>
  <c r="U80" i="7"/>
  <c r="AS16" i="7"/>
  <c r="M35" i="7"/>
  <c r="BA35" i="7"/>
  <c r="H43" i="7"/>
  <c r="H47" i="7"/>
  <c r="AC52" i="7"/>
  <c r="U57" i="7"/>
  <c r="N35" i="7"/>
  <c r="I43" i="7"/>
  <c r="AC96" i="7"/>
  <c r="AD158" i="7"/>
  <c r="J55" i="7"/>
  <c r="E57" i="7"/>
  <c r="E27" i="7"/>
  <c r="U32" i="7"/>
  <c r="F119" i="7"/>
  <c r="M23" i="7"/>
  <c r="C29" i="7"/>
  <c r="M44" i="7"/>
  <c r="AL54" i="7"/>
  <c r="AC65" i="7"/>
  <c r="AD66" i="7"/>
  <c r="AC68" i="7"/>
  <c r="BB78" i="7"/>
  <c r="E91" i="7"/>
  <c r="AK95" i="7"/>
  <c r="E98" i="7"/>
  <c r="D101" i="7"/>
  <c r="AD125" i="7"/>
  <c r="G127" i="7"/>
  <c r="N141" i="7"/>
  <c r="C16" i="7"/>
  <c r="U28" i="7"/>
  <c r="H29" i="7"/>
  <c r="AC32" i="7"/>
  <c r="M36" i="7"/>
  <c r="I42" i="7"/>
  <c r="AD43" i="7"/>
  <c r="BA48" i="7"/>
  <c r="N90" i="7"/>
  <c r="F91" i="7"/>
  <c r="BB94" i="7"/>
  <c r="G98" i="7"/>
  <c r="BB101" i="7"/>
  <c r="G108" i="7"/>
  <c r="AS109" i="7"/>
  <c r="AD137" i="7"/>
  <c r="D143" i="7"/>
  <c r="N145" i="7"/>
  <c r="H147" i="7"/>
  <c r="C150" i="7"/>
  <c r="C151" i="7"/>
  <c r="C17" i="7"/>
  <c r="BB17" i="7"/>
  <c r="U24" i="7"/>
  <c r="E30" i="7"/>
  <c r="BA31" i="7"/>
  <c r="V40" i="7"/>
  <c r="U41" i="7"/>
  <c r="U47" i="7"/>
  <c r="G48" i="7"/>
  <c r="I50" i="7"/>
  <c r="N77" i="7"/>
  <c r="H79" i="7"/>
  <c r="BB79" i="7"/>
  <c r="V89" i="7"/>
  <c r="AT96" i="7"/>
  <c r="H108" i="7"/>
  <c r="F109" i="7"/>
  <c r="AT109" i="7"/>
  <c r="G124" i="7"/>
  <c r="G20" i="7"/>
  <c r="C21" i="7"/>
  <c r="AC23" i="7"/>
  <c r="F30" i="7"/>
  <c r="BB31" i="7"/>
  <c r="BB34" i="7"/>
  <c r="F51" i="7"/>
  <c r="I79" i="7"/>
  <c r="AT82" i="7"/>
  <c r="M94" i="7"/>
  <c r="AK97" i="7"/>
  <c r="N98" i="7"/>
  <c r="U101" i="7"/>
  <c r="G109" i="7"/>
  <c r="F116" i="7"/>
  <c r="BA117" i="7"/>
  <c r="C122" i="7"/>
  <c r="I124" i="7"/>
  <c r="AL125" i="7"/>
  <c r="AL132" i="7"/>
  <c r="AC148" i="7"/>
  <c r="N22" i="7"/>
  <c r="AL47" i="7"/>
  <c r="U50" i="7"/>
  <c r="M65" i="7"/>
  <c r="G67" i="7"/>
  <c r="M72" i="7"/>
  <c r="C74" i="7"/>
  <c r="AD77" i="7"/>
  <c r="AS86" i="7"/>
  <c r="AT97" i="7"/>
  <c r="G119" i="7"/>
  <c r="AK16" i="7"/>
  <c r="BB19" i="7"/>
  <c r="AD21" i="7"/>
  <c r="V26" i="7"/>
  <c r="G27" i="7"/>
  <c r="AT27" i="7"/>
  <c r="AC38" i="7"/>
  <c r="AK50" i="7"/>
  <c r="G51" i="7"/>
  <c r="N56" i="7"/>
  <c r="G57" i="7"/>
  <c r="AK60" i="7"/>
  <c r="BB71" i="7"/>
  <c r="AC72" i="7"/>
  <c r="AS73" i="7"/>
  <c r="AD74" i="7"/>
  <c r="G75" i="7"/>
  <c r="AS75" i="7"/>
  <c r="AL78" i="7"/>
  <c r="AD90" i="7"/>
  <c r="I95" i="7"/>
  <c r="AL96" i="7"/>
  <c r="G101" i="7"/>
  <c r="V101" i="7"/>
  <c r="C102" i="7"/>
  <c r="AS104" i="7"/>
  <c r="AT115" i="7"/>
  <c r="D122" i="7"/>
  <c r="E134" i="7"/>
  <c r="AL137" i="7"/>
  <c r="AD140" i="7"/>
  <c r="F141" i="7"/>
  <c r="AT142" i="7"/>
  <c r="AK144" i="7"/>
  <c r="M146" i="7"/>
  <c r="D150" i="7"/>
  <c r="AC156" i="7"/>
  <c r="V17" i="7"/>
  <c r="BA20" i="7"/>
  <c r="C23" i="7"/>
  <c r="AC24" i="7"/>
  <c r="I27" i="7"/>
  <c r="AS28" i="7"/>
  <c r="N29" i="7"/>
  <c r="AC31" i="7"/>
  <c r="M32" i="7"/>
  <c r="BA34" i="7"/>
  <c r="C36" i="7"/>
  <c r="AD38" i="7"/>
  <c r="V39" i="7"/>
  <c r="I49" i="7"/>
  <c r="F50" i="7"/>
  <c r="H51" i="7"/>
  <c r="G58" i="7"/>
  <c r="AL60" i="7"/>
  <c r="U61" i="7"/>
  <c r="M64" i="7"/>
  <c r="AK66" i="7"/>
  <c r="U68" i="7"/>
  <c r="F71" i="7"/>
  <c r="AD72" i="7"/>
  <c r="AT75" i="7"/>
  <c r="BA77" i="7"/>
  <c r="U79" i="7"/>
  <c r="M80" i="7"/>
  <c r="M91" i="7"/>
  <c r="C92" i="7"/>
  <c r="H101" i="7"/>
  <c r="H102" i="7"/>
  <c r="AT104" i="7"/>
  <c r="U119" i="7"/>
  <c r="F122" i="7"/>
  <c r="J134" i="7"/>
  <c r="G141" i="7"/>
  <c r="U141" i="7"/>
  <c r="AD145" i="7"/>
  <c r="F147" i="7"/>
  <c r="E150" i="7"/>
  <c r="G154" i="7"/>
  <c r="U158" i="7"/>
  <c r="M159" i="7"/>
  <c r="I51" i="7"/>
  <c r="N64" i="7"/>
  <c r="C81" i="7"/>
  <c r="V86" i="7"/>
  <c r="I87" i="7"/>
  <c r="D89" i="7"/>
  <c r="AK90" i="7"/>
  <c r="BB92" i="7"/>
  <c r="D96" i="7"/>
  <c r="U97" i="7"/>
  <c r="AC99" i="7"/>
  <c r="I101" i="7"/>
  <c r="M104" i="7"/>
  <c r="V119" i="7"/>
  <c r="G122" i="7"/>
  <c r="AS122" i="7"/>
  <c r="N136" i="7"/>
  <c r="H141" i="7"/>
  <c r="H142" i="7"/>
  <c r="G147" i="7"/>
  <c r="G150" i="7"/>
  <c r="H154" i="7"/>
  <c r="H122" i="7"/>
  <c r="M24" i="7"/>
  <c r="V27" i="7"/>
  <c r="BA28" i="7"/>
  <c r="G30" i="7"/>
  <c r="C31" i="7"/>
  <c r="G35" i="7"/>
  <c r="AL35" i="7"/>
  <c r="C37" i="7"/>
  <c r="I47" i="7"/>
  <c r="AK48" i="7"/>
  <c r="C51" i="7"/>
  <c r="M51" i="7"/>
  <c r="AK52" i="7"/>
  <c r="D56" i="7"/>
  <c r="BA66" i="7"/>
  <c r="AK72" i="7"/>
  <c r="AT74" i="7"/>
  <c r="AD75" i="7"/>
  <c r="C76" i="7"/>
  <c r="M78" i="7"/>
  <c r="M81" i="7"/>
  <c r="AT85" i="7"/>
  <c r="V92" i="7"/>
  <c r="BA98" i="7"/>
  <c r="AT100" i="7"/>
  <c r="M101" i="7"/>
  <c r="I122" i="7"/>
  <c r="BA122" i="7"/>
  <c r="BB129" i="7"/>
  <c r="AK133" i="7"/>
  <c r="F138" i="7"/>
  <c r="AL146" i="7"/>
  <c r="N148" i="7"/>
  <c r="E149" i="7"/>
  <c r="M151" i="7"/>
  <c r="G37" i="7"/>
  <c r="D51" i="7"/>
  <c r="N51" i="7"/>
  <c r="AL52" i="7"/>
  <c r="E56" i="7"/>
  <c r="BB98" i="7"/>
  <c r="N101" i="7"/>
  <c r="G138" i="7"/>
  <c r="C141" i="7"/>
  <c r="AL141" i="7"/>
  <c r="V144" i="7"/>
  <c r="M145" i="7"/>
  <c r="H149" i="7"/>
  <c r="BA149" i="7"/>
  <c r="U155" i="7"/>
  <c r="N156" i="7"/>
  <c r="E51" i="7"/>
  <c r="AC57" i="7"/>
  <c r="N84" i="7"/>
  <c r="M84" i="7"/>
  <c r="AK155" i="7"/>
  <c r="U16" i="7"/>
  <c r="BA18" i="7"/>
  <c r="AC19" i="7"/>
  <c r="AC20" i="7"/>
  <c r="AT21" i="7"/>
  <c r="BA23" i="7"/>
  <c r="D28" i="7"/>
  <c r="AD31" i="7"/>
  <c r="C32" i="7"/>
  <c r="V33" i="7"/>
  <c r="AS35" i="7"/>
  <c r="BB37" i="7"/>
  <c r="D46" i="7"/>
  <c r="G50" i="7"/>
  <c r="D52" i="7"/>
  <c r="AT53" i="7"/>
  <c r="C56" i="7"/>
  <c r="G56" i="7"/>
  <c r="AD57" i="7"/>
  <c r="J65" i="7"/>
  <c r="D65" i="7"/>
  <c r="C65" i="7"/>
  <c r="H65" i="7"/>
  <c r="F65" i="7"/>
  <c r="BB88" i="7"/>
  <c r="BA88" i="7"/>
  <c r="V108" i="7"/>
  <c r="U108" i="7"/>
  <c r="AL117" i="7"/>
  <c r="AK117" i="7"/>
  <c r="AT126" i="7"/>
  <c r="AS126" i="7"/>
  <c r="V132" i="7"/>
  <c r="V157" i="7"/>
  <c r="V63" i="7"/>
  <c r="BA70" i="7"/>
  <c r="BB70" i="7"/>
  <c r="V106" i="7"/>
  <c r="U106" i="7"/>
  <c r="AL113" i="7"/>
  <c r="BA135" i="7"/>
  <c r="U145" i="7"/>
  <c r="V145" i="7"/>
  <c r="BA16" i="7"/>
  <c r="BB18" i="7"/>
  <c r="AD19" i="7"/>
  <c r="C20" i="7"/>
  <c r="N21" i="7"/>
  <c r="AS22" i="7"/>
  <c r="BB23" i="7"/>
  <c r="BB25" i="7"/>
  <c r="H27" i="7"/>
  <c r="AC27" i="7"/>
  <c r="F28" i="7"/>
  <c r="AC28" i="7"/>
  <c r="AK38" i="7"/>
  <c r="U39" i="7"/>
  <c r="M43" i="7"/>
  <c r="AS46" i="7"/>
  <c r="H50" i="7"/>
  <c r="E52" i="7"/>
  <c r="AC59" i="7"/>
  <c r="AD62" i="7"/>
  <c r="AC62" i="7"/>
  <c r="G65" i="7"/>
  <c r="M70" i="7"/>
  <c r="AD85" i="7"/>
  <c r="E111" i="7"/>
  <c r="H111" i="7"/>
  <c r="G111" i="7"/>
  <c r="V125" i="7"/>
  <c r="U125" i="7"/>
  <c r="BB154" i="7"/>
  <c r="BA154" i="7"/>
  <c r="AC56" i="7"/>
  <c r="AD56" i="7"/>
  <c r="BB89" i="7"/>
  <c r="I19" i="7"/>
  <c r="H20" i="7"/>
  <c r="AD23" i="7"/>
  <c r="C24" i="7"/>
  <c r="V25" i="7"/>
  <c r="H28" i="7"/>
  <c r="AC30" i="7"/>
  <c r="AT31" i="7"/>
  <c r="AS32" i="7"/>
  <c r="V34" i="7"/>
  <c r="AD35" i="7"/>
  <c r="BB35" i="7"/>
  <c r="E37" i="7"/>
  <c r="AD37" i="7"/>
  <c r="M38" i="7"/>
  <c r="F41" i="7"/>
  <c r="U46" i="7"/>
  <c r="H52" i="7"/>
  <c r="F56" i="7"/>
  <c r="V71" i="7"/>
  <c r="U71" i="7"/>
  <c r="AT83" i="7"/>
  <c r="AS83" i="7"/>
  <c r="V112" i="7"/>
  <c r="U112" i="7"/>
  <c r="G28" i="7"/>
  <c r="G52" i="7"/>
  <c r="E54" i="7"/>
  <c r="H54" i="7"/>
  <c r="AS140" i="7"/>
  <c r="E148" i="7"/>
  <c r="F148" i="7"/>
  <c r="AT19" i="7"/>
  <c r="I20" i="7"/>
  <c r="D22" i="7"/>
  <c r="AD22" i="7"/>
  <c r="M27" i="7"/>
  <c r="AS27" i="7"/>
  <c r="I28" i="7"/>
  <c r="AD30" i="7"/>
  <c r="F37" i="7"/>
  <c r="BA38" i="7"/>
  <c r="U40" i="7"/>
  <c r="V46" i="7"/>
  <c r="C47" i="7"/>
  <c r="H49" i="7"/>
  <c r="AD53" i="7"/>
  <c r="G54" i="7"/>
  <c r="H56" i="7"/>
  <c r="AT59" i="7"/>
  <c r="AT67" i="7"/>
  <c r="AS67" i="7"/>
  <c r="D82" i="7"/>
  <c r="H82" i="7"/>
  <c r="G82" i="7"/>
  <c r="F82" i="7"/>
  <c r="E82" i="7"/>
  <c r="C82" i="7"/>
  <c r="BB84" i="7"/>
  <c r="BA84" i="7"/>
  <c r="BB108" i="7"/>
  <c r="BA108" i="7"/>
  <c r="N126" i="7"/>
  <c r="M126" i="7"/>
  <c r="V137" i="7"/>
  <c r="U137" i="7"/>
  <c r="BB52" i="7"/>
  <c r="I54" i="7"/>
  <c r="AD73" i="7"/>
  <c r="AD88" i="7"/>
  <c r="AC88" i="7"/>
  <c r="N107" i="7"/>
  <c r="N118" i="7"/>
  <c r="M118" i="7"/>
  <c r="N122" i="7"/>
  <c r="M140" i="7"/>
  <c r="N140" i="7"/>
  <c r="BA19" i="7"/>
  <c r="AT23" i="7"/>
  <c r="AS24" i="7"/>
  <c r="U27" i="7"/>
  <c r="BB33" i="7"/>
  <c r="AK36" i="7"/>
  <c r="H37" i="7"/>
  <c r="E50" i="7"/>
  <c r="AT55" i="7"/>
  <c r="AS56" i="7"/>
  <c r="AS64" i="7"/>
  <c r="AT64" i="7"/>
  <c r="BB68" i="7"/>
  <c r="BA68" i="7"/>
  <c r="AL77" i="7"/>
  <c r="AS103" i="7"/>
  <c r="AT103" i="7"/>
  <c r="BB133" i="7"/>
  <c r="BA133" i="7"/>
  <c r="H89" i="7"/>
  <c r="I92" i="7"/>
  <c r="V95" i="7"/>
  <c r="E97" i="7"/>
  <c r="G102" i="7"/>
  <c r="V105" i="7"/>
  <c r="AD113" i="7"/>
  <c r="D114" i="7"/>
  <c r="D116" i="7"/>
  <c r="M121" i="7"/>
  <c r="N125" i="7"/>
  <c r="AK125" i="7"/>
  <c r="F127" i="7"/>
  <c r="BB132" i="7"/>
  <c r="H134" i="7"/>
  <c r="V136" i="7"/>
  <c r="M137" i="7"/>
  <c r="U142" i="7"/>
  <c r="C143" i="7"/>
  <c r="F149" i="7"/>
  <c r="AD150" i="7"/>
  <c r="AD153" i="7"/>
  <c r="M156" i="7"/>
  <c r="V68" i="7"/>
  <c r="E74" i="7"/>
  <c r="N80" i="7"/>
  <c r="G83" i="7"/>
  <c r="AL87" i="7"/>
  <c r="G91" i="7"/>
  <c r="AL97" i="7"/>
  <c r="H98" i="7"/>
  <c r="E101" i="7"/>
  <c r="I102" i="7"/>
  <c r="F114" i="7"/>
  <c r="J116" i="7"/>
  <c r="BB122" i="7"/>
  <c r="H127" i="7"/>
  <c r="D130" i="7"/>
  <c r="V141" i="7"/>
  <c r="G143" i="7"/>
  <c r="I149" i="7"/>
  <c r="D158" i="7"/>
  <c r="C77" i="7"/>
  <c r="C79" i="7"/>
  <c r="J98" i="7"/>
  <c r="F101" i="7"/>
  <c r="G114" i="7"/>
  <c r="I127" i="7"/>
  <c r="E130" i="7"/>
  <c r="AK142" i="7"/>
  <c r="C146" i="7"/>
  <c r="AS149" i="7"/>
  <c r="H150" i="7"/>
  <c r="AS150" i="7"/>
  <c r="U152" i="7"/>
  <c r="M153" i="7"/>
  <c r="M154" i="7"/>
  <c r="D157" i="7"/>
  <c r="E158" i="7"/>
  <c r="H114" i="7"/>
  <c r="BB124" i="7"/>
  <c r="F130" i="7"/>
  <c r="AK130" i="7"/>
  <c r="AT137" i="7"/>
  <c r="AD141" i="7"/>
  <c r="G142" i="7"/>
  <c r="U144" i="7"/>
  <c r="BA146" i="7"/>
  <c r="M148" i="7"/>
  <c r="N149" i="7"/>
  <c r="AT150" i="7"/>
  <c r="AC151" i="7"/>
  <c r="N153" i="7"/>
  <c r="BA153" i="7"/>
  <c r="H157" i="7"/>
  <c r="H158" i="7"/>
  <c r="AS158" i="7"/>
  <c r="AC159" i="7"/>
  <c r="AC70" i="7"/>
  <c r="G130" i="7"/>
  <c r="I157" i="7"/>
  <c r="AT158" i="7"/>
  <c r="AD67" i="7"/>
  <c r="AL68" i="7"/>
  <c r="BA69" i="7"/>
  <c r="H71" i="7"/>
  <c r="N72" i="7"/>
  <c r="BA74" i="7"/>
  <c r="D76" i="7"/>
  <c r="D81" i="7"/>
  <c r="AL81" i="7"/>
  <c r="AD83" i="7"/>
  <c r="AC86" i="7"/>
  <c r="AS88" i="7"/>
  <c r="E89" i="7"/>
  <c r="BA90" i="7"/>
  <c r="D92" i="7"/>
  <c r="AS95" i="7"/>
  <c r="AD97" i="7"/>
  <c r="D102" i="7"/>
  <c r="C104" i="7"/>
  <c r="AL107" i="7"/>
  <c r="U111" i="7"/>
  <c r="G112" i="7"/>
  <c r="N114" i="7"/>
  <c r="D115" i="7"/>
  <c r="E120" i="7"/>
  <c r="AS121" i="7"/>
  <c r="AC126" i="7"/>
  <c r="C127" i="7"/>
  <c r="N129" i="7"/>
  <c r="H130" i="7"/>
  <c r="D134" i="7"/>
  <c r="AC137" i="7"/>
  <c r="AC140" i="7"/>
  <c r="AK147" i="7"/>
  <c r="D149" i="7"/>
  <c r="U150" i="7"/>
  <c r="C154" i="7"/>
  <c r="AC154" i="7"/>
  <c r="AS157" i="7"/>
  <c r="I71" i="7"/>
  <c r="C84" i="7"/>
  <c r="N85" i="7"/>
  <c r="F89" i="7"/>
  <c r="AL89" i="7"/>
  <c r="H92" i="7"/>
  <c r="AL92" i="7"/>
  <c r="D97" i="7"/>
  <c r="N100" i="7"/>
  <c r="E102" i="7"/>
  <c r="I104" i="7"/>
  <c r="N108" i="7"/>
  <c r="AT108" i="7"/>
  <c r="V111" i="7"/>
  <c r="AC113" i="7"/>
  <c r="C114" i="7"/>
  <c r="C116" i="7"/>
  <c r="AD126" i="7"/>
  <c r="D127" i="7"/>
  <c r="N50" i="7"/>
  <c r="M50" i="7"/>
  <c r="N57" i="7"/>
  <c r="M57" i="7"/>
  <c r="BB60" i="7"/>
  <c r="BA60" i="7"/>
  <c r="D66" i="7"/>
  <c r="H66" i="7"/>
  <c r="G66" i="7"/>
  <c r="F66" i="7"/>
  <c r="E66" i="7"/>
  <c r="C66" i="7"/>
  <c r="N73" i="7"/>
  <c r="V76" i="7"/>
  <c r="U76" i="7"/>
  <c r="V85" i="7"/>
  <c r="AL98" i="7"/>
  <c r="AK98" i="7"/>
  <c r="D133" i="7"/>
  <c r="I133" i="7"/>
  <c r="H133" i="7"/>
  <c r="F133" i="7"/>
  <c r="E133" i="7"/>
  <c r="AL149" i="7"/>
  <c r="AK149" i="7"/>
  <c r="AL153" i="7"/>
  <c r="AK153" i="7"/>
  <c r="D16" i="7"/>
  <c r="AL17" i="7"/>
  <c r="AK18" i="7"/>
  <c r="N19" i="7"/>
  <c r="AK19" i="7"/>
  <c r="M20" i="7"/>
  <c r="AK20" i="7"/>
  <c r="E21" i="7"/>
  <c r="D23" i="7"/>
  <c r="N23" i="7"/>
  <c r="AK23" i="7"/>
  <c r="BA24" i="7"/>
  <c r="BA26" i="7"/>
  <c r="AD27" i="7"/>
  <c r="BA27" i="7"/>
  <c r="M30" i="7"/>
  <c r="D31" i="7"/>
  <c r="N31" i="7"/>
  <c r="AK31" i="7"/>
  <c r="BA32" i="7"/>
  <c r="AK34" i="7"/>
  <c r="U35" i="7"/>
  <c r="D36" i="7"/>
  <c r="AS36" i="7"/>
  <c r="C38" i="7"/>
  <c r="N38" i="7"/>
  <c r="BA39" i="7"/>
  <c r="G41" i="7"/>
  <c r="V41" i="7"/>
  <c r="M42" i="7"/>
  <c r="C44" i="7"/>
  <c r="N44" i="7"/>
  <c r="AC46" i="7"/>
  <c r="BA46" i="7"/>
  <c r="H48" i="7"/>
  <c r="AT50" i="7"/>
  <c r="AD51" i="7"/>
  <c r="F53" i="7"/>
  <c r="E53" i="7"/>
  <c r="AK53" i="7"/>
  <c r="AT56" i="7"/>
  <c r="C60" i="7"/>
  <c r="H61" i="7"/>
  <c r="G61" i="7"/>
  <c r="V62" i="7"/>
  <c r="E64" i="7"/>
  <c r="N66" i="7"/>
  <c r="AS70" i="7"/>
  <c r="U74" i="7"/>
  <c r="AL79" i="7"/>
  <c r="AK79" i="7"/>
  <c r="AT80" i="7"/>
  <c r="AS80" i="7"/>
  <c r="M97" i="7"/>
  <c r="N97" i="7"/>
  <c r="M55" i="7"/>
  <c r="N55" i="7"/>
  <c r="AL18" i="7"/>
  <c r="AL19" i="7"/>
  <c r="F21" i="7"/>
  <c r="E23" i="7"/>
  <c r="AL23" i="7"/>
  <c r="BB26" i="7"/>
  <c r="BB27" i="7"/>
  <c r="N30" i="7"/>
  <c r="E31" i="7"/>
  <c r="AL31" i="7"/>
  <c r="AL34" i="7"/>
  <c r="V35" i="7"/>
  <c r="F36" i="7"/>
  <c r="D38" i="7"/>
  <c r="BB39" i="7"/>
  <c r="H41" i="7"/>
  <c r="N42" i="7"/>
  <c r="D44" i="7"/>
  <c r="BB46" i="7"/>
  <c r="AS61" i="7"/>
  <c r="U66" i="7"/>
  <c r="J68" i="7"/>
  <c r="I68" i="7"/>
  <c r="H68" i="7"/>
  <c r="F68" i="7"/>
  <c r="E68" i="7"/>
  <c r="U70" i="7"/>
  <c r="AT72" i="7"/>
  <c r="AS72" i="7"/>
  <c r="AL76" i="7"/>
  <c r="AT77" i="7"/>
  <c r="N83" i="7"/>
  <c r="M83" i="7"/>
  <c r="J60" i="7"/>
  <c r="I60" i="7"/>
  <c r="F60" i="7"/>
  <c r="E60" i="7"/>
  <c r="M16" i="7"/>
  <c r="U18" i="7"/>
  <c r="E19" i="7"/>
  <c r="U19" i="7"/>
  <c r="D20" i="7"/>
  <c r="AS20" i="7"/>
  <c r="G21" i="7"/>
  <c r="E22" i="7"/>
  <c r="AT22" i="7"/>
  <c r="F23" i="7"/>
  <c r="U23" i="7"/>
  <c r="D24" i="7"/>
  <c r="AL25" i="7"/>
  <c r="AK26" i="7"/>
  <c r="N27" i="7"/>
  <c r="AK27" i="7"/>
  <c r="M28" i="7"/>
  <c r="AK28" i="7"/>
  <c r="E29" i="7"/>
  <c r="AS30" i="7"/>
  <c r="F31" i="7"/>
  <c r="U31" i="7"/>
  <c r="D32" i="7"/>
  <c r="AL33" i="7"/>
  <c r="H35" i="7"/>
  <c r="AT35" i="7"/>
  <c r="G36" i="7"/>
  <c r="F38" i="7"/>
  <c r="U38" i="7"/>
  <c r="AL38" i="7"/>
  <c r="AK39" i="7"/>
  <c r="AL40" i="7"/>
  <c r="I41" i="7"/>
  <c r="E42" i="7"/>
  <c r="D43" i="7"/>
  <c r="N43" i="7"/>
  <c r="E44" i="7"/>
  <c r="M46" i="7"/>
  <c r="AK46" i="7"/>
  <c r="V47" i="7"/>
  <c r="BA50" i="7"/>
  <c r="J57" i="7"/>
  <c r="D57" i="7"/>
  <c r="C57" i="7"/>
  <c r="I57" i="7"/>
  <c r="H57" i="7"/>
  <c r="H60" i="7"/>
  <c r="J61" i="7"/>
  <c r="N63" i="7"/>
  <c r="AK63" i="7"/>
  <c r="C68" i="7"/>
  <c r="V70" i="7"/>
  <c r="AK76" i="7"/>
  <c r="AS90" i="7"/>
  <c r="AT90" i="7"/>
  <c r="AC94" i="7"/>
  <c r="AK150" i="7"/>
  <c r="V18" i="7"/>
  <c r="G19" i="7"/>
  <c r="V19" i="7"/>
  <c r="AS19" i="7"/>
  <c r="F20" i="7"/>
  <c r="U20" i="7"/>
  <c r="H21" i="7"/>
  <c r="F22" i="7"/>
  <c r="G23" i="7"/>
  <c r="V23" i="7"/>
  <c r="AS23" i="7"/>
  <c r="AK24" i="7"/>
  <c r="C25" i="7"/>
  <c r="AL26" i="7"/>
  <c r="AL27" i="7"/>
  <c r="C28" i="7"/>
  <c r="F29" i="7"/>
  <c r="AD29" i="7"/>
  <c r="D30" i="7"/>
  <c r="AT30" i="7"/>
  <c r="G31" i="7"/>
  <c r="V31" i="7"/>
  <c r="AS31" i="7"/>
  <c r="AK32" i="7"/>
  <c r="C33" i="7"/>
  <c r="I35" i="7"/>
  <c r="AC35" i="7"/>
  <c r="H36" i="7"/>
  <c r="AC36" i="7"/>
  <c r="BA36" i="7"/>
  <c r="N37" i="7"/>
  <c r="AS37" i="7"/>
  <c r="H38" i="7"/>
  <c r="V38" i="7"/>
  <c r="AL39" i="7"/>
  <c r="F42" i="7"/>
  <c r="AS42" i="7"/>
  <c r="E43" i="7"/>
  <c r="AS43" i="7"/>
  <c r="F44" i="7"/>
  <c r="AC44" i="7"/>
  <c r="AL46" i="7"/>
  <c r="BA47" i="7"/>
  <c r="U48" i="7"/>
  <c r="F49" i="7"/>
  <c r="AC50" i="7"/>
  <c r="V54" i="7"/>
  <c r="BB54" i="7"/>
  <c r="N59" i="7"/>
  <c r="AL63" i="7"/>
  <c r="BB64" i="7"/>
  <c r="BA64" i="7"/>
  <c r="D68" i="7"/>
  <c r="V77" i="7"/>
  <c r="D100" i="7"/>
  <c r="C100" i="7"/>
  <c r="F100" i="7"/>
  <c r="E100" i="7"/>
  <c r="AD60" i="7"/>
  <c r="J63" i="7"/>
  <c r="I63" i="7"/>
  <c r="H63" i="7"/>
  <c r="F63" i="7"/>
  <c r="E63" i="7"/>
  <c r="H19" i="7"/>
  <c r="H23" i="7"/>
  <c r="G29" i="7"/>
  <c r="H31" i="7"/>
  <c r="I36" i="7"/>
  <c r="I38" i="7"/>
  <c r="G42" i="7"/>
  <c r="F43" i="7"/>
  <c r="G44" i="7"/>
  <c r="AD44" i="7"/>
  <c r="BB47" i="7"/>
  <c r="G49" i="7"/>
  <c r="AD50" i="7"/>
  <c r="AT51" i="7"/>
  <c r="M52" i="7"/>
  <c r="J62" i="7"/>
  <c r="I62" i="7"/>
  <c r="G62" i="7"/>
  <c r="F62" i="7"/>
  <c r="J73" i="7"/>
  <c r="H73" i="7"/>
  <c r="G73" i="7"/>
  <c r="F73" i="7"/>
  <c r="E73" i="7"/>
  <c r="D73" i="7"/>
  <c r="I73" i="7"/>
  <c r="N75" i="7"/>
  <c r="U77" i="7"/>
  <c r="BB85" i="7"/>
  <c r="BA85" i="7"/>
  <c r="AD91" i="7"/>
  <c r="AC91" i="7"/>
  <c r="AL58" i="7"/>
  <c r="AK58" i="7"/>
  <c r="AD61" i="7"/>
  <c r="I23" i="7"/>
  <c r="I31" i="7"/>
  <c r="J38" i="7"/>
  <c r="H42" i="7"/>
  <c r="G43" i="7"/>
  <c r="H44" i="7"/>
  <c r="V60" i="7"/>
  <c r="D62" i="7"/>
  <c r="AD64" i="7"/>
  <c r="N67" i="7"/>
  <c r="V69" i="7"/>
  <c r="U69" i="7"/>
  <c r="AL71" i="7"/>
  <c r="C73" i="7"/>
  <c r="AL73" i="7"/>
  <c r="M75" i="7"/>
  <c r="AL84" i="7"/>
  <c r="AK84" i="7"/>
  <c r="N88" i="7"/>
  <c r="M88" i="7"/>
  <c r="BB95" i="7"/>
  <c r="AC100" i="7"/>
  <c r="AD100" i="7"/>
  <c r="AK101" i="7"/>
  <c r="AD102" i="7"/>
  <c r="AC102" i="7"/>
  <c r="AD103" i="7"/>
  <c r="AL105" i="7"/>
  <c r="AK105" i="7"/>
  <c r="AC117" i="7"/>
  <c r="AT118" i="7"/>
  <c r="AS118" i="7"/>
  <c r="AT134" i="7"/>
  <c r="AS134" i="7"/>
  <c r="I140" i="7"/>
  <c r="G140" i="7"/>
  <c r="F140" i="7"/>
  <c r="E140" i="7"/>
  <c r="AT145" i="7"/>
  <c r="AS145" i="7"/>
  <c r="AT101" i="7"/>
  <c r="BB105" i="7"/>
  <c r="BA105" i="7"/>
  <c r="AC108" i="7"/>
  <c r="AD108" i="7"/>
  <c r="AL115" i="7"/>
  <c r="BA127" i="7"/>
  <c r="N134" i="7"/>
  <c r="BB141" i="7"/>
  <c r="BA141" i="7"/>
  <c r="AS146" i="7"/>
  <c r="I65" i="7"/>
  <c r="F74" i="7"/>
  <c r="E76" i="7"/>
  <c r="V78" i="7"/>
  <c r="AS78" i="7"/>
  <c r="AC80" i="7"/>
  <c r="E81" i="7"/>
  <c r="AS81" i="7"/>
  <c r="AD82" i="7"/>
  <c r="BA82" i="7"/>
  <c r="E84" i="7"/>
  <c r="U84" i="7"/>
  <c r="BB86" i="7"/>
  <c r="U87" i="7"/>
  <c r="G89" i="7"/>
  <c r="E90" i="7"/>
  <c r="U90" i="7"/>
  <c r="I91" i="7"/>
  <c r="M92" i="7"/>
  <c r="AC92" i="7"/>
  <c r="AS92" i="7"/>
  <c r="C93" i="7"/>
  <c r="AD93" i="7"/>
  <c r="D94" i="7"/>
  <c r="BA97" i="7"/>
  <c r="AK100" i="7"/>
  <c r="AS101" i="7"/>
  <c r="AL108" i="7"/>
  <c r="AK108" i="7"/>
  <c r="AT114" i="7"/>
  <c r="AS114" i="7"/>
  <c r="V122" i="7"/>
  <c r="U122" i="7"/>
  <c r="AD132" i="7"/>
  <c r="AT148" i="7"/>
  <c r="AS148" i="7"/>
  <c r="AD157" i="7"/>
  <c r="AC157" i="7"/>
  <c r="C52" i="7"/>
  <c r="AS52" i="7"/>
  <c r="J54" i="7"/>
  <c r="C55" i="7"/>
  <c r="G74" i="7"/>
  <c r="F76" i="7"/>
  <c r="AD80" i="7"/>
  <c r="F81" i="7"/>
  <c r="F84" i="7"/>
  <c r="V84" i="7"/>
  <c r="V87" i="7"/>
  <c r="F90" i="7"/>
  <c r="N92" i="7"/>
  <c r="AD92" i="7"/>
  <c r="AT92" i="7"/>
  <c r="D93" i="7"/>
  <c r="AL94" i="7"/>
  <c r="C95" i="7"/>
  <c r="BB97" i="7"/>
  <c r="N113" i="7"/>
  <c r="M113" i="7"/>
  <c r="U118" i="7"/>
  <c r="V118" i="7"/>
  <c r="AK129" i="7"/>
  <c r="AL129" i="7"/>
  <c r="V133" i="7"/>
  <c r="U133" i="7"/>
  <c r="N150" i="7"/>
  <c r="M150" i="7"/>
  <c r="H74" i="7"/>
  <c r="H76" i="7"/>
  <c r="G81" i="7"/>
  <c r="H84" i="7"/>
  <c r="BA87" i="7"/>
  <c r="AK88" i="7"/>
  <c r="G90" i="7"/>
  <c r="E93" i="7"/>
  <c r="U104" i="7"/>
  <c r="V104" i="7"/>
  <c r="N109" i="7"/>
  <c r="M109" i="7"/>
  <c r="BB113" i="7"/>
  <c r="BB120" i="7"/>
  <c r="BA120" i="7"/>
  <c r="BB125" i="7"/>
  <c r="BA125" i="7"/>
  <c r="U135" i="7"/>
  <c r="V135" i="7"/>
  <c r="BB136" i="7"/>
  <c r="BA136" i="7"/>
  <c r="BB137" i="7"/>
  <c r="BA137" i="7"/>
  <c r="BA63" i="7"/>
  <c r="AS65" i="7"/>
  <c r="D67" i="7"/>
  <c r="D75" i="7"/>
  <c r="I76" i="7"/>
  <c r="AS76" i="7"/>
  <c r="E77" i="7"/>
  <c r="AC78" i="7"/>
  <c r="V79" i="7"/>
  <c r="BA80" i="7"/>
  <c r="H81" i="7"/>
  <c r="AC81" i="7"/>
  <c r="BB81" i="7"/>
  <c r="N82" i="7"/>
  <c r="AK82" i="7"/>
  <c r="E83" i="7"/>
  <c r="I84" i="7"/>
  <c r="AS84" i="7"/>
  <c r="E85" i="7"/>
  <c r="AL86" i="7"/>
  <c r="C87" i="7"/>
  <c r="BB87" i="7"/>
  <c r="U88" i="7"/>
  <c r="H90" i="7"/>
  <c r="N91" i="7"/>
  <c r="E92" i="7"/>
  <c r="N96" i="7"/>
  <c r="F97" i="7"/>
  <c r="V97" i="7"/>
  <c r="AS98" i="7"/>
  <c r="V99" i="7"/>
  <c r="BA99" i="7"/>
  <c r="AD101" i="7"/>
  <c r="AC101" i="7"/>
  <c r="M103" i="7"/>
  <c r="AD104" i="7"/>
  <c r="AC104" i="7"/>
  <c r="G105" i="7"/>
  <c r="H105" i="7"/>
  <c r="D105" i="7"/>
  <c r="J110" i="7"/>
  <c r="E110" i="7"/>
  <c r="D110" i="7"/>
  <c r="C110" i="7"/>
  <c r="I110" i="7"/>
  <c r="H110" i="7"/>
  <c r="AS112" i="7"/>
  <c r="AD127" i="7"/>
  <c r="AC127" i="7"/>
  <c r="BB138" i="7"/>
  <c r="BA138" i="7"/>
  <c r="V146" i="7"/>
  <c r="U146" i="7"/>
  <c r="F52" i="7"/>
  <c r="AL57" i="7"/>
  <c r="U58" i="7"/>
  <c r="E65" i="7"/>
  <c r="E67" i="7"/>
  <c r="AK69" i="7"/>
  <c r="AL70" i="7"/>
  <c r="C71" i="7"/>
  <c r="BA72" i="7"/>
  <c r="AC73" i="7"/>
  <c r="BB73" i="7"/>
  <c r="N74" i="7"/>
  <c r="AK74" i="7"/>
  <c r="E75" i="7"/>
  <c r="AC76" i="7"/>
  <c r="AK77" i="7"/>
  <c r="D78" i="7"/>
  <c r="AK80" i="7"/>
  <c r="I81" i="7"/>
  <c r="F83" i="7"/>
  <c r="AC84" i="7"/>
  <c r="M86" i="7"/>
  <c r="H87" i="7"/>
  <c r="C89" i="7"/>
  <c r="D91" i="7"/>
  <c r="F92" i="7"/>
  <c r="N93" i="7"/>
  <c r="AT93" i="7"/>
  <c r="V94" i="7"/>
  <c r="AS94" i="7"/>
  <c r="H97" i="7"/>
  <c r="D98" i="7"/>
  <c r="V98" i="7"/>
  <c r="AT98" i="7"/>
  <c r="BB100" i="7"/>
  <c r="BB103" i="7"/>
  <c r="C105" i="7"/>
  <c r="AD109" i="7"/>
  <c r="AC109" i="7"/>
  <c r="F110" i="7"/>
  <c r="AT112" i="7"/>
  <c r="I108" i="7"/>
  <c r="H109" i="7"/>
  <c r="I111" i="7"/>
  <c r="I114" i="7"/>
  <c r="E115" i="7"/>
  <c r="G116" i="7"/>
  <c r="BB117" i="7"/>
  <c r="H119" i="7"/>
  <c r="N121" i="7"/>
  <c r="E122" i="7"/>
  <c r="AT122" i="7"/>
  <c r="I126" i="7"/>
  <c r="AL130" i="7"/>
  <c r="F132" i="7"/>
  <c r="AL133" i="7"/>
  <c r="N137" i="7"/>
  <c r="H138" i="7"/>
  <c r="AT140" i="7"/>
  <c r="AL144" i="7"/>
  <c r="D146" i="7"/>
  <c r="BB149" i="7"/>
  <c r="D151" i="7"/>
  <c r="V152" i="7"/>
  <c r="BB153" i="7"/>
  <c r="G156" i="7"/>
  <c r="AD156" i="7"/>
  <c r="AT157" i="7"/>
  <c r="I109" i="7"/>
  <c r="J111" i="7"/>
  <c r="G115" i="7"/>
  <c r="AL116" i="7"/>
  <c r="N117" i="7"/>
  <c r="I119" i="7"/>
  <c r="V129" i="7"/>
  <c r="AC131" i="7"/>
  <c r="G132" i="7"/>
  <c r="I138" i="7"/>
  <c r="AK139" i="7"/>
  <c r="AK141" i="7"/>
  <c r="AS142" i="7"/>
  <c r="AC145" i="7"/>
  <c r="F146" i="7"/>
  <c r="BA147" i="7"/>
  <c r="G149" i="7"/>
  <c r="U149" i="7"/>
  <c r="G151" i="7"/>
  <c r="AS151" i="7"/>
  <c r="BA152" i="7"/>
  <c r="U153" i="7"/>
  <c r="AK154" i="7"/>
  <c r="C155" i="7"/>
  <c r="C157" i="7"/>
  <c r="G158" i="7"/>
  <c r="AC158" i="7"/>
  <c r="BA158" i="7"/>
  <c r="H115" i="7"/>
  <c r="I132" i="7"/>
  <c r="G146" i="7"/>
  <c r="V149" i="7"/>
  <c r="BB152" i="7"/>
  <c r="AL154" i="7"/>
  <c r="F155" i="7"/>
  <c r="C111" i="7"/>
  <c r="M111" i="7"/>
  <c r="H118" i="7"/>
  <c r="AC118" i="7"/>
  <c r="M119" i="7"/>
  <c r="D121" i="7"/>
  <c r="BA123" i="7"/>
  <c r="AK127" i="7"/>
  <c r="AS129" i="7"/>
  <c r="U130" i="7"/>
  <c r="BA130" i="7"/>
  <c r="AT133" i="7"/>
  <c r="AK136" i="7"/>
  <c r="G139" i="7"/>
  <c r="BB140" i="7"/>
  <c r="C142" i="7"/>
  <c r="BA145" i="7"/>
  <c r="H146" i="7"/>
  <c r="AC146" i="7"/>
  <c r="U147" i="7"/>
  <c r="G155" i="7"/>
  <c r="E157" i="7"/>
  <c r="BA157" i="7"/>
  <c r="C159" i="7"/>
  <c r="F102" i="7"/>
  <c r="BB104" i="7"/>
  <c r="BA106" i="7"/>
  <c r="E108" i="7"/>
  <c r="D109" i="7"/>
  <c r="D111" i="7"/>
  <c r="AL111" i="7"/>
  <c r="AL112" i="7"/>
  <c r="E113" i="7"/>
  <c r="AS113" i="7"/>
  <c r="BA114" i="7"/>
  <c r="AS116" i="7"/>
  <c r="U117" i="7"/>
  <c r="AD118" i="7"/>
  <c r="C119" i="7"/>
  <c r="BB119" i="7"/>
  <c r="E121" i="7"/>
  <c r="AC121" i="7"/>
  <c r="AK122" i="7"/>
  <c r="E125" i="7"/>
  <c r="D126" i="7"/>
  <c r="AC129" i="7"/>
  <c r="AT129" i="7"/>
  <c r="V130" i="7"/>
  <c r="BB130" i="7"/>
  <c r="AS131" i="7"/>
  <c r="AD133" i="7"/>
  <c r="AL136" i="7"/>
  <c r="I137" i="7"/>
  <c r="C138" i="7"/>
  <c r="H139" i="7"/>
  <c r="AS141" i="7"/>
  <c r="D142" i="7"/>
  <c r="AC142" i="7"/>
  <c r="BA142" i="7"/>
  <c r="BA144" i="7"/>
  <c r="AK145" i="7"/>
  <c r="BB145" i="7"/>
  <c r="I146" i="7"/>
  <c r="G148" i="7"/>
  <c r="AD148" i="7"/>
  <c r="AC149" i="7"/>
  <c r="AT149" i="7"/>
  <c r="C152" i="7"/>
  <c r="AK152" i="7"/>
  <c r="AS153" i="7"/>
  <c r="D154" i="7"/>
  <c r="U154" i="7"/>
  <c r="AS154" i="7"/>
  <c r="H155" i="7"/>
  <c r="AS156" i="7"/>
  <c r="F157" i="7"/>
  <c r="AK157" i="7"/>
  <c r="BB157" i="7"/>
  <c r="M158" i="7"/>
  <c r="AK158" i="7"/>
  <c r="D159" i="7"/>
  <c r="F108" i="7"/>
  <c r="E109" i="7"/>
  <c r="F111" i="7"/>
  <c r="F113" i="7"/>
  <c r="BB114" i="7"/>
  <c r="D119" i="7"/>
  <c r="AL122" i="7"/>
  <c r="AL124" i="7"/>
  <c r="AT125" i="7"/>
  <c r="E126" i="7"/>
  <c r="AS127" i="7"/>
  <c r="N133" i="7"/>
  <c r="I134" i="7"/>
  <c r="AK134" i="7"/>
  <c r="M135" i="7"/>
  <c r="AS137" i="7"/>
  <c r="D138" i="7"/>
  <c r="BA139" i="7"/>
  <c r="E142" i="7"/>
  <c r="AD142" i="7"/>
  <c r="AK146" i="7"/>
  <c r="C147" i="7"/>
  <c r="C149" i="7"/>
  <c r="AC150" i="7"/>
  <c r="BA150" i="7"/>
  <c r="AC153" i="7"/>
  <c r="AT153" i="7"/>
  <c r="F154" i="7"/>
  <c r="V154" i="7"/>
  <c r="BA155" i="7"/>
  <c r="G157" i="7"/>
  <c r="U157" i="7"/>
  <c r="AL157" i="7"/>
  <c r="N158" i="7"/>
  <c r="G159" i="7"/>
  <c r="AS159" i="7"/>
  <c r="J17" i="7"/>
  <c r="I18" i="7"/>
  <c r="J25" i="7"/>
  <c r="I26" i="7"/>
  <c r="J33" i="7"/>
  <c r="I34" i="7"/>
  <c r="BB53" i="7"/>
  <c r="BA53" i="7"/>
  <c r="J18" i="7"/>
  <c r="J26" i="7"/>
  <c r="J34" i="7"/>
  <c r="G39" i="7"/>
  <c r="F39" i="7"/>
  <c r="E39" i="7"/>
  <c r="F40" i="7"/>
  <c r="E40" i="7"/>
  <c r="D40" i="7"/>
  <c r="AT40" i="7"/>
  <c r="AS40" i="7"/>
  <c r="V43" i="7"/>
  <c r="U43" i="7"/>
  <c r="AT62" i="7"/>
  <c r="AS62" i="7"/>
  <c r="U65" i="7"/>
  <c r="V65" i="7"/>
  <c r="I69" i="7"/>
  <c r="H69" i="7"/>
  <c r="G69" i="7"/>
  <c r="F69" i="7"/>
  <c r="D69" i="7"/>
  <c r="J69" i="7"/>
  <c r="E69" i="7"/>
  <c r="C69" i="7"/>
  <c r="BB75" i="7"/>
  <c r="BA75" i="7"/>
  <c r="E16" i="7"/>
  <c r="N16" i="7"/>
  <c r="AD16" i="7"/>
  <c r="AT16" i="7"/>
  <c r="D17" i="7"/>
  <c r="M17" i="7"/>
  <c r="AC17" i="7"/>
  <c r="AS17" i="7"/>
  <c r="C18" i="7"/>
  <c r="J19" i="7"/>
  <c r="V20" i="7"/>
  <c r="AL20" i="7"/>
  <c r="BB20" i="7"/>
  <c r="U21" i="7"/>
  <c r="AK21" i="7"/>
  <c r="BA21" i="7"/>
  <c r="G22" i="7"/>
  <c r="E24" i="7"/>
  <c r="N24" i="7"/>
  <c r="AD24" i="7"/>
  <c r="AT24" i="7"/>
  <c r="D25" i="7"/>
  <c r="M25" i="7"/>
  <c r="AC25" i="7"/>
  <c r="AS25" i="7"/>
  <c r="C26" i="7"/>
  <c r="J27" i="7"/>
  <c r="V28" i="7"/>
  <c r="AL28" i="7"/>
  <c r="BB28" i="7"/>
  <c r="U29" i="7"/>
  <c r="AK29" i="7"/>
  <c r="BA29" i="7"/>
  <c r="E32" i="7"/>
  <c r="N32" i="7"/>
  <c r="AD32" i="7"/>
  <c r="AT32" i="7"/>
  <c r="D33" i="7"/>
  <c r="M33" i="7"/>
  <c r="AC33" i="7"/>
  <c r="AS33" i="7"/>
  <c r="C34" i="7"/>
  <c r="J35" i="7"/>
  <c r="V36" i="7"/>
  <c r="AL36" i="7"/>
  <c r="BB36" i="7"/>
  <c r="U37" i="7"/>
  <c r="AL37" i="7"/>
  <c r="C39" i="7"/>
  <c r="C40" i="7"/>
  <c r="I45" i="7"/>
  <c r="H45" i="7"/>
  <c r="G45" i="7"/>
  <c r="F45" i="7"/>
  <c r="AL49" i="7"/>
  <c r="AK49" i="7"/>
  <c r="H59" i="7"/>
  <c r="I59" i="7"/>
  <c r="G59" i="7"/>
  <c r="F59" i="7"/>
  <c r="E59" i="7"/>
  <c r="D59" i="7"/>
  <c r="C59" i="7"/>
  <c r="J59" i="7"/>
  <c r="AD71" i="7"/>
  <c r="AC71" i="7"/>
  <c r="F16" i="7"/>
  <c r="E17" i="7"/>
  <c r="N17" i="7"/>
  <c r="AD17" i="7"/>
  <c r="AT17" i="7"/>
  <c r="D18" i="7"/>
  <c r="M18" i="7"/>
  <c r="AC18" i="7"/>
  <c r="AS18" i="7"/>
  <c r="C19" i="7"/>
  <c r="J20" i="7"/>
  <c r="I21" i="7"/>
  <c r="V21" i="7"/>
  <c r="AL21" i="7"/>
  <c r="BB21" i="7"/>
  <c r="H22" i="7"/>
  <c r="U22" i="7"/>
  <c r="AK22" i="7"/>
  <c r="BA22" i="7"/>
  <c r="F24" i="7"/>
  <c r="E25" i="7"/>
  <c r="N25" i="7"/>
  <c r="AD25" i="7"/>
  <c r="AT25" i="7"/>
  <c r="D26" i="7"/>
  <c r="M26" i="7"/>
  <c r="AC26" i="7"/>
  <c r="AS26" i="7"/>
  <c r="C27" i="7"/>
  <c r="J28" i="7"/>
  <c r="I29" i="7"/>
  <c r="V29" i="7"/>
  <c r="AL29" i="7"/>
  <c r="BB29" i="7"/>
  <c r="H30" i="7"/>
  <c r="U30" i="7"/>
  <c r="AK30" i="7"/>
  <c r="BA30" i="7"/>
  <c r="F32" i="7"/>
  <c r="E33" i="7"/>
  <c r="N33" i="7"/>
  <c r="AD33" i="7"/>
  <c r="AT33" i="7"/>
  <c r="D34" i="7"/>
  <c r="M34" i="7"/>
  <c r="AC34" i="7"/>
  <c r="AS34" i="7"/>
  <c r="C35" i="7"/>
  <c r="J36" i="7"/>
  <c r="I37" i="7"/>
  <c r="V37" i="7"/>
  <c r="AS38" i="7"/>
  <c r="D39" i="7"/>
  <c r="AT39" i="7"/>
  <c r="G40" i="7"/>
  <c r="BA40" i="7"/>
  <c r="BA41" i="7"/>
  <c r="BB42" i="7"/>
  <c r="BB43" i="7"/>
  <c r="BA43" i="7"/>
  <c r="C45" i="7"/>
  <c r="AC45" i="7"/>
  <c r="H46" i="7"/>
  <c r="G46" i="7"/>
  <c r="F46" i="7"/>
  <c r="E46" i="7"/>
  <c r="C46" i="7"/>
  <c r="G16" i="7"/>
  <c r="F17" i="7"/>
  <c r="E18" i="7"/>
  <c r="D19" i="7"/>
  <c r="J21" i="7"/>
  <c r="I22" i="7"/>
  <c r="G24" i="7"/>
  <c r="F25" i="7"/>
  <c r="E26" i="7"/>
  <c r="D27" i="7"/>
  <c r="J29" i="7"/>
  <c r="I30" i="7"/>
  <c r="V30" i="7"/>
  <c r="AL30" i="7"/>
  <c r="BB30" i="7"/>
  <c r="G32" i="7"/>
  <c r="F33" i="7"/>
  <c r="E34" i="7"/>
  <c r="N34" i="7"/>
  <c r="AD34" i="7"/>
  <c r="AT34" i="7"/>
  <c r="D35" i="7"/>
  <c r="J37" i="7"/>
  <c r="AT38" i="7"/>
  <c r="H39" i="7"/>
  <c r="H40" i="7"/>
  <c r="AD40" i="7"/>
  <c r="AC40" i="7"/>
  <c r="BB40" i="7"/>
  <c r="BB41" i="7"/>
  <c r="D45" i="7"/>
  <c r="AC55" i="7"/>
  <c r="AD55" i="7"/>
  <c r="BB57" i="7"/>
  <c r="BA57" i="7"/>
  <c r="H16" i="7"/>
  <c r="G17" i="7"/>
  <c r="F18" i="7"/>
  <c r="J22" i="7"/>
  <c r="H24" i="7"/>
  <c r="G25" i="7"/>
  <c r="F26" i="7"/>
  <c r="J30" i="7"/>
  <c r="H32" i="7"/>
  <c r="G33" i="7"/>
  <c r="F34" i="7"/>
  <c r="E35" i="7"/>
  <c r="I39" i="7"/>
  <c r="AD39" i="7"/>
  <c r="I40" i="7"/>
  <c r="AK41" i="7"/>
  <c r="AL42" i="7"/>
  <c r="E45" i="7"/>
  <c r="BB49" i="7"/>
  <c r="BA49" i="7"/>
  <c r="I16" i="7"/>
  <c r="H17" i="7"/>
  <c r="G18" i="7"/>
  <c r="I24" i="7"/>
  <c r="H25" i="7"/>
  <c r="G26" i="7"/>
  <c r="I32" i="7"/>
  <c r="H33" i="7"/>
  <c r="G34" i="7"/>
  <c r="E38" i="7"/>
  <c r="J39" i="7"/>
  <c r="AC39" i="7"/>
  <c r="J40" i="7"/>
  <c r="E41" i="7"/>
  <c r="D41" i="7"/>
  <c r="C41" i="7"/>
  <c r="AK42" i="7"/>
  <c r="AL43" i="7"/>
  <c r="AK43" i="7"/>
  <c r="AS44" i="7"/>
  <c r="J45" i="7"/>
  <c r="J46" i="7"/>
  <c r="N39" i="7"/>
  <c r="N40" i="7"/>
  <c r="M40" i="7"/>
  <c r="V42" i="7"/>
  <c r="M45" i="7"/>
  <c r="AS45" i="7"/>
  <c r="V49" i="7"/>
  <c r="U49" i="7"/>
  <c r="I55" i="7"/>
  <c r="F58" i="7"/>
  <c r="J47" i="7"/>
  <c r="I48" i="7"/>
  <c r="V48" i="7"/>
  <c r="AL48" i="7"/>
  <c r="BB48" i="7"/>
  <c r="N52" i="7"/>
  <c r="AD52" i="7"/>
  <c r="AT52" i="7"/>
  <c r="D53" i="7"/>
  <c r="N53" i="7"/>
  <c r="H58" i="7"/>
  <c r="AT61" i="7"/>
  <c r="V67" i="7"/>
  <c r="U67" i="7"/>
  <c r="AC69" i="7"/>
  <c r="J48" i="7"/>
  <c r="AK57" i="7"/>
  <c r="J58" i="7"/>
  <c r="AS58" i="7"/>
  <c r="AC61" i="7"/>
  <c r="F64" i="7"/>
  <c r="D64" i="7"/>
  <c r="C64" i="7"/>
  <c r="BA65" i="7"/>
  <c r="AS68" i="7"/>
  <c r="AD69" i="7"/>
  <c r="G72" i="7"/>
  <c r="F72" i="7"/>
  <c r="E72" i="7"/>
  <c r="D72" i="7"/>
  <c r="C72" i="7"/>
  <c r="I72" i="7"/>
  <c r="N46" i="7"/>
  <c r="AD46" i="7"/>
  <c r="AT46" i="7"/>
  <c r="D47" i="7"/>
  <c r="M47" i="7"/>
  <c r="AC47" i="7"/>
  <c r="AS47" i="7"/>
  <c r="C48" i="7"/>
  <c r="J49" i="7"/>
  <c r="V50" i="7"/>
  <c r="AL50" i="7"/>
  <c r="BB50" i="7"/>
  <c r="U51" i="7"/>
  <c r="AK51" i="7"/>
  <c r="BA51" i="7"/>
  <c r="G53" i="7"/>
  <c r="U53" i="7"/>
  <c r="AL53" i="7"/>
  <c r="AS54" i="7"/>
  <c r="E55" i="7"/>
  <c r="BA55" i="7"/>
  <c r="U56" i="7"/>
  <c r="AK56" i="7"/>
  <c r="BA56" i="7"/>
  <c r="AC58" i="7"/>
  <c r="AT58" i="7"/>
  <c r="BB59" i="7"/>
  <c r="BB67" i="7"/>
  <c r="BA67" i="7"/>
  <c r="H70" i="7"/>
  <c r="G70" i="7"/>
  <c r="F70" i="7"/>
  <c r="E70" i="7"/>
  <c r="C70" i="7"/>
  <c r="N71" i="7"/>
  <c r="M71" i="7"/>
  <c r="AL75" i="7"/>
  <c r="AK75" i="7"/>
  <c r="J42" i="7"/>
  <c r="U44" i="7"/>
  <c r="AK44" i="7"/>
  <c r="BA44" i="7"/>
  <c r="E47" i="7"/>
  <c r="N47" i="7"/>
  <c r="AD47" i="7"/>
  <c r="AT47" i="7"/>
  <c r="D48" i="7"/>
  <c r="M48" i="7"/>
  <c r="AC48" i="7"/>
  <c r="AS48" i="7"/>
  <c r="C49" i="7"/>
  <c r="J50" i="7"/>
  <c r="V51" i="7"/>
  <c r="AL51" i="7"/>
  <c r="BB51" i="7"/>
  <c r="U52" i="7"/>
  <c r="H53" i="7"/>
  <c r="V53" i="7"/>
  <c r="AC54" i="7"/>
  <c r="F55" i="7"/>
  <c r="AK55" i="7"/>
  <c r="BB55" i="7"/>
  <c r="V56" i="7"/>
  <c r="AL56" i="7"/>
  <c r="BB56" i="7"/>
  <c r="V57" i="7"/>
  <c r="C58" i="7"/>
  <c r="M58" i="7"/>
  <c r="AD58" i="7"/>
  <c r="AL59" i="7"/>
  <c r="I61" i="7"/>
  <c r="F61" i="7"/>
  <c r="M61" i="7"/>
  <c r="BB62" i="7"/>
  <c r="AT63" i="7"/>
  <c r="G64" i="7"/>
  <c r="AK64" i="7"/>
  <c r="M68" i="7"/>
  <c r="M69" i="7"/>
  <c r="D70" i="7"/>
  <c r="J72" i="7"/>
  <c r="M41" i="7"/>
  <c r="AC41" i="7"/>
  <c r="AS41" i="7"/>
  <c r="C42" i="7"/>
  <c r="I44" i="7"/>
  <c r="V44" i="7"/>
  <c r="AL44" i="7"/>
  <c r="BB44" i="7"/>
  <c r="U45" i="7"/>
  <c r="AK45" i="7"/>
  <c r="BA45" i="7"/>
  <c r="F47" i="7"/>
  <c r="E48" i="7"/>
  <c r="N48" i="7"/>
  <c r="AD48" i="7"/>
  <c r="AT48" i="7"/>
  <c r="D49" i="7"/>
  <c r="M49" i="7"/>
  <c r="AC49" i="7"/>
  <c r="AS49" i="7"/>
  <c r="C50" i="7"/>
  <c r="I52" i="7"/>
  <c r="V52" i="7"/>
  <c r="I53" i="7"/>
  <c r="C54" i="7"/>
  <c r="M54" i="7"/>
  <c r="G55" i="7"/>
  <c r="U55" i="7"/>
  <c r="AL55" i="7"/>
  <c r="J56" i="7"/>
  <c r="AS57" i="7"/>
  <c r="D58" i="7"/>
  <c r="N58" i="7"/>
  <c r="V59" i="7"/>
  <c r="M60" i="7"/>
  <c r="AC60" i="7"/>
  <c r="AS60" i="7"/>
  <c r="C61" i="7"/>
  <c r="N61" i="7"/>
  <c r="AK61" i="7"/>
  <c r="H62" i="7"/>
  <c r="E62" i="7"/>
  <c r="M62" i="7"/>
  <c r="AD63" i="7"/>
  <c r="H64" i="7"/>
  <c r="U64" i="7"/>
  <c r="AK65" i="7"/>
  <c r="AT66" i="7"/>
  <c r="I70" i="7"/>
  <c r="AT71" i="7"/>
  <c r="AS71" i="7"/>
  <c r="U73" i="7"/>
  <c r="J53" i="7"/>
  <c r="AS53" i="7"/>
  <c r="D54" i="7"/>
  <c r="H55" i="7"/>
  <c r="E58" i="7"/>
  <c r="BA58" i="7"/>
  <c r="D61" i="7"/>
  <c r="C62" i="7"/>
  <c r="AL62" i="7"/>
  <c r="G63" i="7"/>
  <c r="D63" i="7"/>
  <c r="I64" i="7"/>
  <c r="AL67" i="7"/>
  <c r="AK67" i="7"/>
  <c r="AS69" i="7"/>
  <c r="J70" i="7"/>
  <c r="V75" i="7"/>
  <c r="U75" i="7"/>
  <c r="F67" i="7"/>
  <c r="J71" i="7"/>
  <c r="AK73" i="7"/>
  <c r="BA73" i="7"/>
  <c r="F75" i="7"/>
  <c r="D77" i="7"/>
  <c r="M77" i="7"/>
  <c r="AC77" i="7"/>
  <c r="AS77" i="7"/>
  <c r="C78" i="7"/>
  <c r="J79" i="7"/>
  <c r="I80" i="7"/>
  <c r="U81" i="7"/>
  <c r="AK81" i="7"/>
  <c r="BA81" i="7"/>
  <c r="D85" i="7"/>
  <c r="M85" i="7"/>
  <c r="AC85" i="7"/>
  <c r="AS85" i="7"/>
  <c r="C86" i="7"/>
  <c r="J87" i="7"/>
  <c r="I88" i="7"/>
  <c r="U89" i="7"/>
  <c r="AK89" i="7"/>
  <c r="BA89" i="7"/>
  <c r="M93" i="7"/>
  <c r="AC93" i="7"/>
  <c r="AS93" i="7"/>
  <c r="C94" i="7"/>
  <c r="J95" i="7"/>
  <c r="C96" i="7"/>
  <c r="M96" i="7"/>
  <c r="U98" i="7"/>
  <c r="J99" i="7"/>
  <c r="AS99" i="7"/>
  <c r="BA100" i="7"/>
  <c r="M102" i="7"/>
  <c r="M120" i="7"/>
  <c r="N120" i="7"/>
  <c r="AD123" i="7"/>
  <c r="AC123" i="7"/>
  <c r="AD139" i="7"/>
  <c r="AC139" i="7"/>
  <c r="BB156" i="7"/>
  <c r="BA156" i="7"/>
  <c r="J80" i="7"/>
  <c r="J88" i="7"/>
  <c r="AL102" i="7"/>
  <c r="I103" i="7"/>
  <c r="H103" i="7"/>
  <c r="F106" i="7"/>
  <c r="E106" i="7"/>
  <c r="D106" i="7"/>
  <c r="I106" i="7"/>
  <c r="V109" i="7"/>
  <c r="V110" i="7"/>
  <c r="U110" i="7"/>
  <c r="AL119" i="7"/>
  <c r="AK119" i="7"/>
  <c r="V120" i="7"/>
  <c r="U120" i="7"/>
  <c r="AS128" i="7"/>
  <c r="AT128" i="7"/>
  <c r="G60" i="7"/>
  <c r="I66" i="7"/>
  <c r="V66" i="7"/>
  <c r="AL66" i="7"/>
  <c r="BB66" i="7"/>
  <c r="H67" i="7"/>
  <c r="G68" i="7"/>
  <c r="N70" i="7"/>
  <c r="AD70" i="7"/>
  <c r="AT70" i="7"/>
  <c r="D71" i="7"/>
  <c r="I74" i="7"/>
  <c r="V74" i="7"/>
  <c r="AL74" i="7"/>
  <c r="BB74" i="7"/>
  <c r="H75" i="7"/>
  <c r="G76" i="7"/>
  <c r="F77" i="7"/>
  <c r="E78" i="7"/>
  <c r="N78" i="7"/>
  <c r="AD78" i="7"/>
  <c r="AT78" i="7"/>
  <c r="D79" i="7"/>
  <c r="M79" i="7"/>
  <c r="AC79" i="7"/>
  <c r="AS79" i="7"/>
  <c r="C80" i="7"/>
  <c r="I82" i="7"/>
  <c r="V82" i="7"/>
  <c r="AL82" i="7"/>
  <c r="BB82" i="7"/>
  <c r="H83" i="7"/>
  <c r="U83" i="7"/>
  <c r="AK83" i="7"/>
  <c r="BA83" i="7"/>
  <c r="G84" i="7"/>
  <c r="F85" i="7"/>
  <c r="E86" i="7"/>
  <c r="N86" i="7"/>
  <c r="AD86" i="7"/>
  <c r="AT86" i="7"/>
  <c r="D87" i="7"/>
  <c r="M87" i="7"/>
  <c r="AC87" i="7"/>
  <c r="AS87" i="7"/>
  <c r="C88" i="7"/>
  <c r="I90" i="7"/>
  <c r="V90" i="7"/>
  <c r="AL90" i="7"/>
  <c r="BB90" i="7"/>
  <c r="H91" i="7"/>
  <c r="U91" i="7"/>
  <c r="AK91" i="7"/>
  <c r="BA91" i="7"/>
  <c r="G92" i="7"/>
  <c r="F93" i="7"/>
  <c r="E94" i="7"/>
  <c r="N94" i="7"/>
  <c r="AD94" i="7"/>
  <c r="AT94" i="7"/>
  <c r="D95" i="7"/>
  <c r="M95" i="7"/>
  <c r="AC95" i="7"/>
  <c r="AT95" i="7"/>
  <c r="E96" i="7"/>
  <c r="BB96" i="7"/>
  <c r="I97" i="7"/>
  <c r="I98" i="7"/>
  <c r="C99" i="7"/>
  <c r="M99" i="7"/>
  <c r="G100" i="7"/>
  <c r="U100" i="7"/>
  <c r="AL100" i="7"/>
  <c r="AK102" i="7"/>
  <c r="C103" i="7"/>
  <c r="N103" i="7"/>
  <c r="H104" i="7"/>
  <c r="G104" i="7"/>
  <c r="F104" i="7"/>
  <c r="N104" i="7"/>
  <c r="C106" i="7"/>
  <c r="AD106" i="7"/>
  <c r="AC106" i="7"/>
  <c r="E107" i="7"/>
  <c r="D107" i="7"/>
  <c r="C107" i="7"/>
  <c r="H107" i="7"/>
  <c r="V107" i="7"/>
  <c r="U109" i="7"/>
  <c r="AD110" i="7"/>
  <c r="AC110" i="7"/>
  <c r="M112" i="7"/>
  <c r="N112" i="7"/>
  <c r="AT119" i="7"/>
  <c r="AS119" i="7"/>
  <c r="AT123" i="7"/>
  <c r="AS123" i="7"/>
  <c r="N124" i="7"/>
  <c r="M124" i="7"/>
  <c r="J66" i="7"/>
  <c r="I67" i="7"/>
  <c r="E71" i="7"/>
  <c r="J74" i="7"/>
  <c r="I75" i="7"/>
  <c r="G77" i="7"/>
  <c r="F78" i="7"/>
  <c r="E79" i="7"/>
  <c r="N79" i="7"/>
  <c r="AD79" i="7"/>
  <c r="AT79" i="7"/>
  <c r="D80" i="7"/>
  <c r="J82" i="7"/>
  <c r="I83" i="7"/>
  <c r="V83" i="7"/>
  <c r="AL83" i="7"/>
  <c r="BB83" i="7"/>
  <c r="G85" i="7"/>
  <c r="F86" i="7"/>
  <c r="E87" i="7"/>
  <c r="N87" i="7"/>
  <c r="AD87" i="7"/>
  <c r="AT87" i="7"/>
  <c r="D88" i="7"/>
  <c r="J90" i="7"/>
  <c r="V91" i="7"/>
  <c r="AL91" i="7"/>
  <c r="BB91" i="7"/>
  <c r="G93" i="7"/>
  <c r="F94" i="7"/>
  <c r="E95" i="7"/>
  <c r="N95" i="7"/>
  <c r="AD95" i="7"/>
  <c r="F96" i="7"/>
  <c r="D99" i="7"/>
  <c r="H100" i="7"/>
  <c r="V100" i="7"/>
  <c r="V102" i="7"/>
  <c r="D103" i="7"/>
  <c r="AT105" i="7"/>
  <c r="G106" i="7"/>
  <c r="AD114" i="7"/>
  <c r="AC114" i="7"/>
  <c r="M128" i="7"/>
  <c r="N128" i="7"/>
  <c r="AL131" i="7"/>
  <c r="AK131" i="7"/>
  <c r="J67" i="7"/>
  <c r="J75" i="7"/>
  <c r="H77" i="7"/>
  <c r="G78" i="7"/>
  <c r="F79" i="7"/>
  <c r="E80" i="7"/>
  <c r="J83" i="7"/>
  <c r="H85" i="7"/>
  <c r="U85" i="7"/>
  <c r="AK85" i="7"/>
  <c r="G86" i="7"/>
  <c r="F87" i="7"/>
  <c r="E88" i="7"/>
  <c r="M89" i="7"/>
  <c r="AC89" i="7"/>
  <c r="AS89" i="7"/>
  <c r="C90" i="7"/>
  <c r="J91" i="7"/>
  <c r="H93" i="7"/>
  <c r="U93" i="7"/>
  <c r="AK93" i="7"/>
  <c r="BA93" i="7"/>
  <c r="G94" i="7"/>
  <c r="F95" i="7"/>
  <c r="G96" i="7"/>
  <c r="V96" i="7"/>
  <c r="AC98" i="7"/>
  <c r="F99" i="7"/>
  <c r="AK99" i="7"/>
  <c r="I100" i="7"/>
  <c r="U102" i="7"/>
  <c r="AS102" i="7"/>
  <c r="E103" i="7"/>
  <c r="V103" i="7"/>
  <c r="U103" i="7"/>
  <c r="D104" i="7"/>
  <c r="AS105" i="7"/>
  <c r="H106" i="7"/>
  <c r="AK106" i="7"/>
  <c r="G107" i="7"/>
  <c r="BB107" i="7"/>
  <c r="AL110" i="7"/>
  <c r="AK110" i="7"/>
  <c r="V115" i="7"/>
  <c r="U115" i="7"/>
  <c r="BA121" i="7"/>
  <c r="BB121" i="7"/>
  <c r="F123" i="7"/>
  <c r="E123" i="7"/>
  <c r="I123" i="7"/>
  <c r="J123" i="7"/>
  <c r="H123" i="7"/>
  <c r="D123" i="7"/>
  <c r="C123" i="7"/>
  <c r="AD124" i="7"/>
  <c r="AC124" i="7"/>
  <c r="I77" i="7"/>
  <c r="H78" i="7"/>
  <c r="F80" i="7"/>
  <c r="I85" i="7"/>
  <c r="H86" i="7"/>
  <c r="F88" i="7"/>
  <c r="I93" i="7"/>
  <c r="H94" i="7"/>
  <c r="G95" i="7"/>
  <c r="BA95" i="7"/>
  <c r="I96" i="7"/>
  <c r="C97" i="7"/>
  <c r="C98" i="7"/>
  <c r="M98" i="7"/>
  <c r="AD98" i="7"/>
  <c r="G99" i="7"/>
  <c r="AL99" i="7"/>
  <c r="J100" i="7"/>
  <c r="BA101" i="7"/>
  <c r="AT102" i="7"/>
  <c r="F103" i="7"/>
  <c r="E104" i="7"/>
  <c r="AD105" i="7"/>
  <c r="J106" i="7"/>
  <c r="I107" i="7"/>
  <c r="BB109" i="7"/>
  <c r="AT110" i="7"/>
  <c r="AS110" i="7"/>
  <c r="BB111" i="7"/>
  <c r="BA111" i="7"/>
  <c r="AL114" i="7"/>
  <c r="AK114" i="7"/>
  <c r="AD115" i="7"/>
  <c r="AC115" i="7"/>
  <c r="G123" i="7"/>
  <c r="I78" i="7"/>
  <c r="G80" i="7"/>
  <c r="I86" i="7"/>
  <c r="G88" i="7"/>
  <c r="I94" i="7"/>
  <c r="J96" i="7"/>
  <c r="H99" i="7"/>
  <c r="G103" i="7"/>
  <c r="N106" i="7"/>
  <c r="M106" i="7"/>
  <c r="AT106" i="7"/>
  <c r="AS106" i="7"/>
  <c r="J107" i="7"/>
  <c r="BA109" i="7"/>
  <c r="BB110" i="7"/>
  <c r="D117" i="7"/>
  <c r="G117" i="7"/>
  <c r="J117" i="7"/>
  <c r="I117" i="7"/>
  <c r="H117" i="7"/>
  <c r="E117" i="7"/>
  <c r="C117" i="7"/>
  <c r="AD130" i="7"/>
  <c r="AC130" i="7"/>
  <c r="F131" i="7"/>
  <c r="E131" i="7"/>
  <c r="D131" i="7"/>
  <c r="C131" i="7"/>
  <c r="I131" i="7"/>
  <c r="H131" i="7"/>
  <c r="J131" i="7"/>
  <c r="G131" i="7"/>
  <c r="I99" i="7"/>
  <c r="BB102" i="7"/>
  <c r="J103" i="7"/>
  <c r="N105" i="7"/>
  <c r="AL109" i="7"/>
  <c r="N110" i="7"/>
  <c r="M110" i="7"/>
  <c r="D112" i="7"/>
  <c r="F112" i="7"/>
  <c r="E112" i="7"/>
  <c r="C112" i="7"/>
  <c r="I112" i="7"/>
  <c r="H112" i="7"/>
  <c r="AC112" i="7"/>
  <c r="F117" i="7"/>
  <c r="V123" i="7"/>
  <c r="U123" i="7"/>
  <c r="I118" i="7"/>
  <c r="I120" i="7"/>
  <c r="D120" i="7"/>
  <c r="N142" i="7"/>
  <c r="M142" i="7"/>
  <c r="J105" i="7"/>
  <c r="D113" i="7"/>
  <c r="AS115" i="7"/>
  <c r="V116" i="7"/>
  <c r="C120" i="7"/>
  <c r="AK120" i="7"/>
  <c r="H121" i="7"/>
  <c r="C121" i="7"/>
  <c r="D125" i="7"/>
  <c r="C125" i="7"/>
  <c r="G125" i="7"/>
  <c r="AL126" i="7"/>
  <c r="AK126" i="7"/>
  <c r="N143" i="7"/>
  <c r="M143" i="7"/>
  <c r="H135" i="7"/>
  <c r="E135" i="7"/>
  <c r="J135" i="7"/>
  <c r="I135" i="7"/>
  <c r="G135" i="7"/>
  <c r="D135" i="7"/>
  <c r="C135" i="7"/>
  <c r="AL156" i="7"/>
  <c r="AK156" i="7"/>
  <c r="C118" i="7"/>
  <c r="F118" i="7"/>
  <c r="I128" i="7"/>
  <c r="H128" i="7"/>
  <c r="G128" i="7"/>
  <c r="F128" i="7"/>
  <c r="D128" i="7"/>
  <c r="AC128" i="7"/>
  <c r="H129" i="7"/>
  <c r="G129" i="7"/>
  <c r="F129" i="7"/>
  <c r="E129" i="7"/>
  <c r="C129" i="7"/>
  <c r="J129" i="7"/>
  <c r="N130" i="7"/>
  <c r="M130" i="7"/>
  <c r="AT130" i="7"/>
  <c r="AS130" i="7"/>
  <c r="V131" i="7"/>
  <c r="U131" i="7"/>
  <c r="BB131" i="7"/>
  <c r="BA131" i="7"/>
  <c r="F135" i="7"/>
  <c r="AK135" i="7"/>
  <c r="AL135" i="7"/>
  <c r="V138" i="7"/>
  <c r="U138" i="7"/>
  <c r="BB148" i="7"/>
  <c r="BA148" i="7"/>
  <c r="E105" i="7"/>
  <c r="J108" i="7"/>
  <c r="G113" i="7"/>
  <c r="BA115" i="7"/>
  <c r="AC116" i="7"/>
  <c r="D118" i="7"/>
  <c r="BA118" i="7"/>
  <c r="G120" i="7"/>
  <c r="AT120" i="7"/>
  <c r="F121" i="7"/>
  <c r="AL121" i="7"/>
  <c r="AC122" i="7"/>
  <c r="E124" i="7"/>
  <c r="D124" i="7"/>
  <c r="H124" i="7"/>
  <c r="AT124" i="7"/>
  <c r="AS124" i="7"/>
  <c r="H125" i="7"/>
  <c r="C128" i="7"/>
  <c r="AD128" i="7"/>
  <c r="D129" i="7"/>
  <c r="AT135" i="7"/>
  <c r="AS135" i="7"/>
  <c r="AD138" i="7"/>
  <c r="AC138" i="7"/>
  <c r="J101" i="7"/>
  <c r="AK103" i="7"/>
  <c r="BA103" i="7"/>
  <c r="F105" i="7"/>
  <c r="M107" i="7"/>
  <c r="AC107" i="7"/>
  <c r="AS107" i="7"/>
  <c r="C108" i="7"/>
  <c r="J109" i="7"/>
  <c r="AS111" i="7"/>
  <c r="BA112" i="7"/>
  <c r="H113" i="7"/>
  <c r="U113" i="7"/>
  <c r="AK113" i="7"/>
  <c r="BA113" i="7"/>
  <c r="U114" i="7"/>
  <c r="F115" i="7"/>
  <c r="I115" i="7"/>
  <c r="M115" i="7"/>
  <c r="BB116" i="7"/>
  <c r="AT117" i="7"/>
  <c r="E118" i="7"/>
  <c r="AK118" i="7"/>
  <c r="BB118" i="7"/>
  <c r="AC119" i="7"/>
  <c r="H120" i="7"/>
  <c r="G121" i="7"/>
  <c r="V121" i="7"/>
  <c r="AD122" i="7"/>
  <c r="N123" i="7"/>
  <c r="AK123" i="7"/>
  <c r="C124" i="7"/>
  <c r="V124" i="7"/>
  <c r="I125" i="7"/>
  <c r="V126" i="7"/>
  <c r="U126" i="7"/>
  <c r="BB126" i="7"/>
  <c r="BA126" i="7"/>
  <c r="E128" i="7"/>
  <c r="I129" i="7"/>
  <c r="N139" i="7"/>
  <c r="M139" i="7"/>
  <c r="AK140" i="7"/>
  <c r="AL140" i="7"/>
  <c r="AC111" i="7"/>
  <c r="I113" i="7"/>
  <c r="V114" i="7"/>
  <c r="C115" i="7"/>
  <c r="N115" i="7"/>
  <c r="AK115" i="7"/>
  <c r="E116" i="7"/>
  <c r="H116" i="7"/>
  <c r="M116" i="7"/>
  <c r="AD117" i="7"/>
  <c r="G118" i="7"/>
  <c r="BA119" i="7"/>
  <c r="J120" i="7"/>
  <c r="AD120" i="7"/>
  <c r="I121" i="7"/>
  <c r="M122" i="7"/>
  <c r="M123" i="7"/>
  <c r="F124" i="7"/>
  <c r="J125" i="7"/>
  <c r="M127" i="7"/>
  <c r="J128" i="7"/>
  <c r="AT138" i="7"/>
  <c r="AS138" i="7"/>
  <c r="H136" i="7"/>
  <c r="G136" i="7"/>
  <c r="D136" i="7"/>
  <c r="AT143" i="7"/>
  <c r="AT144" i="7"/>
  <c r="AS144" i="7"/>
  <c r="V148" i="7"/>
  <c r="U148" i="7"/>
  <c r="E119" i="7"/>
  <c r="F126" i="7"/>
  <c r="E127" i="7"/>
  <c r="H132" i="7"/>
  <c r="U132" i="7"/>
  <c r="AK132" i="7"/>
  <c r="BA132" i="7"/>
  <c r="G133" i="7"/>
  <c r="G134" i="7"/>
  <c r="U134" i="7"/>
  <c r="C136" i="7"/>
  <c r="D140" i="7"/>
  <c r="C140" i="7"/>
  <c r="H140" i="7"/>
  <c r="AS143" i="7"/>
  <c r="AD152" i="7"/>
  <c r="AC152" i="7"/>
  <c r="J132" i="7"/>
  <c r="F136" i="7"/>
  <c r="G137" i="7"/>
  <c r="F137" i="7"/>
  <c r="C137" i="7"/>
  <c r="I144" i="7"/>
  <c r="H144" i="7"/>
  <c r="G144" i="7"/>
  <c r="F144" i="7"/>
  <c r="E144" i="7"/>
  <c r="D144" i="7"/>
  <c r="AD144" i="7"/>
  <c r="AC144" i="7"/>
  <c r="H153" i="7"/>
  <c r="G153" i="7"/>
  <c r="F153" i="7"/>
  <c r="E153" i="7"/>
  <c r="D153" i="7"/>
  <c r="C153" i="7"/>
  <c r="I153" i="7"/>
  <c r="U127" i="7"/>
  <c r="M131" i="7"/>
  <c r="J133" i="7"/>
  <c r="AC134" i="7"/>
  <c r="I136" i="7"/>
  <c r="D137" i="7"/>
  <c r="E139" i="7"/>
  <c r="D139" i="7"/>
  <c r="I139" i="7"/>
  <c r="AT139" i="7"/>
  <c r="AS139" i="7"/>
  <c r="V140" i="7"/>
  <c r="V143" i="7"/>
  <c r="U143" i="7"/>
  <c r="C144" i="7"/>
  <c r="N152" i="7"/>
  <c r="M152" i="7"/>
  <c r="J153" i="7"/>
  <c r="J126" i="7"/>
  <c r="V127" i="7"/>
  <c r="AL127" i="7"/>
  <c r="BB127" i="7"/>
  <c r="U128" i="7"/>
  <c r="AK128" i="7"/>
  <c r="BA128" i="7"/>
  <c r="N131" i="7"/>
  <c r="AD131" i="7"/>
  <c r="AT131" i="7"/>
  <c r="D132" i="7"/>
  <c r="M132" i="7"/>
  <c r="AC132" i="7"/>
  <c r="AS132" i="7"/>
  <c r="C133" i="7"/>
  <c r="AD134" i="7"/>
  <c r="BA134" i="7"/>
  <c r="AC135" i="7"/>
  <c r="J136" i="7"/>
  <c r="AT136" i="7"/>
  <c r="E137" i="7"/>
  <c r="N138" i="7"/>
  <c r="AK138" i="7"/>
  <c r="C139" i="7"/>
  <c r="U139" i="7"/>
  <c r="AD143" i="7"/>
  <c r="J144" i="7"/>
  <c r="H145" i="7"/>
  <c r="G145" i="7"/>
  <c r="F145" i="7"/>
  <c r="E145" i="7"/>
  <c r="D145" i="7"/>
  <c r="C145" i="7"/>
  <c r="AL148" i="7"/>
  <c r="AK148" i="7"/>
  <c r="V156" i="7"/>
  <c r="U156" i="7"/>
  <c r="C134" i="7"/>
  <c r="M134" i="7"/>
  <c r="BB135" i="7"/>
  <c r="AD136" i="7"/>
  <c r="H137" i="7"/>
  <c r="M138" i="7"/>
  <c r="AL138" i="7"/>
  <c r="F139" i="7"/>
  <c r="J140" i="7"/>
  <c r="AC143" i="7"/>
  <c r="N144" i="7"/>
  <c r="M144" i="7"/>
  <c r="I145" i="7"/>
  <c r="AT152" i="7"/>
  <c r="AS152" i="7"/>
  <c r="J152" i="7"/>
  <c r="J138" i="7"/>
  <c r="F142" i="7"/>
  <c r="E143" i="7"/>
  <c r="J146" i="7"/>
  <c r="I147" i="7"/>
  <c r="V147" i="7"/>
  <c r="AL147" i="7"/>
  <c r="BB147" i="7"/>
  <c r="H148" i="7"/>
  <c r="F150" i="7"/>
  <c r="E151" i="7"/>
  <c r="N151" i="7"/>
  <c r="AD151" i="7"/>
  <c r="AT151" i="7"/>
  <c r="D152" i="7"/>
  <c r="J154" i="7"/>
  <c r="I155" i="7"/>
  <c r="V155" i="7"/>
  <c r="AL155" i="7"/>
  <c r="BB155" i="7"/>
  <c r="H156" i="7"/>
  <c r="F158" i="7"/>
  <c r="E159" i="7"/>
  <c r="N159" i="7"/>
  <c r="AD159" i="7"/>
  <c r="AT159" i="7"/>
  <c r="F143" i="7"/>
  <c r="J147" i="7"/>
  <c r="I148" i="7"/>
  <c r="F151" i="7"/>
  <c r="E152" i="7"/>
  <c r="J155" i="7"/>
  <c r="I156" i="7"/>
  <c r="F159" i="7"/>
  <c r="J148" i="7"/>
  <c r="F152" i="7"/>
  <c r="J156" i="7"/>
  <c r="I142" i="7"/>
  <c r="V142" i="7"/>
  <c r="AL142" i="7"/>
  <c r="BB142" i="7"/>
  <c r="H143" i="7"/>
  <c r="AK143" i="7"/>
  <c r="BA143" i="7"/>
  <c r="N146" i="7"/>
  <c r="AD146" i="7"/>
  <c r="AT146" i="7"/>
  <c r="D147" i="7"/>
  <c r="M147" i="7"/>
  <c r="AC147" i="7"/>
  <c r="AS147" i="7"/>
  <c r="C148" i="7"/>
  <c r="I150" i="7"/>
  <c r="V150" i="7"/>
  <c r="AL150" i="7"/>
  <c r="BB150" i="7"/>
  <c r="H151" i="7"/>
  <c r="U151" i="7"/>
  <c r="AK151" i="7"/>
  <c r="BA151" i="7"/>
  <c r="G152" i="7"/>
  <c r="N154" i="7"/>
  <c r="AD154" i="7"/>
  <c r="AT154" i="7"/>
  <c r="D155" i="7"/>
  <c r="M155" i="7"/>
  <c r="AC155" i="7"/>
  <c r="AS155" i="7"/>
  <c r="C156" i="7"/>
  <c r="I158" i="7"/>
  <c r="V158" i="7"/>
  <c r="AL158" i="7"/>
  <c r="BB158" i="7"/>
  <c r="H159" i="7"/>
  <c r="U159" i="7"/>
  <c r="AK159" i="7"/>
  <c r="BA159" i="7"/>
  <c r="I143" i="7"/>
  <c r="AL143" i="7"/>
  <c r="BB143" i="7"/>
  <c r="N147" i="7"/>
  <c r="AD147" i="7"/>
  <c r="AT147" i="7"/>
  <c r="D148" i="7"/>
  <c r="I151" i="7"/>
  <c r="V151" i="7"/>
  <c r="AL151" i="7"/>
  <c r="BB151" i="7"/>
  <c r="H152" i="7"/>
  <c r="N155" i="7"/>
  <c r="AD155" i="7"/>
  <c r="AT155" i="7"/>
  <c r="D156" i="7"/>
  <c r="I159" i="7"/>
  <c r="V159" i="7"/>
  <c r="AL159" i="7"/>
  <c r="BB159" i="7"/>
  <c r="AF148" i="5"/>
  <c r="AG108" i="5"/>
  <c r="AG140" i="5"/>
  <c r="AF108" i="5"/>
  <c r="AF140" i="5"/>
  <c r="AG100" i="5"/>
  <c r="AG132" i="5"/>
  <c r="AG92" i="5"/>
  <c r="AF132" i="5"/>
  <c r="AF92" i="5"/>
  <c r="AF124" i="5"/>
  <c r="AG84" i="5"/>
  <c r="AG116" i="5"/>
  <c r="AF84" i="5"/>
  <c r="AF116" i="5"/>
  <c r="AG76" i="5"/>
  <c r="AG148" i="5"/>
  <c r="AH137" i="5"/>
  <c r="AG124" i="5"/>
  <c r="AF111" i="5"/>
  <c r="AF100" i="5"/>
  <c r="AH86" i="5"/>
  <c r="AH73" i="5"/>
  <c r="AG60" i="5"/>
  <c r="AF47" i="5"/>
  <c r="AF36" i="5"/>
  <c r="AH22" i="5"/>
  <c r="AF135" i="5"/>
  <c r="AH110" i="5"/>
  <c r="AH97" i="5"/>
  <c r="AF71" i="5"/>
  <c r="AF60" i="5"/>
  <c r="AH46" i="5"/>
  <c r="AH33" i="5"/>
  <c r="AG20" i="5"/>
  <c r="AH147" i="5"/>
  <c r="AH134" i="5"/>
  <c r="AH121" i="5"/>
  <c r="AF95" i="5"/>
  <c r="AH70" i="5"/>
  <c r="AH57" i="5"/>
  <c r="AG44" i="5"/>
  <c r="AF31" i="5"/>
  <c r="AF20" i="5"/>
  <c r="AH145" i="5"/>
  <c r="AF119" i="5"/>
  <c r="AH94" i="5"/>
  <c r="AH81" i="5"/>
  <c r="AG68" i="5"/>
  <c r="AF55" i="5"/>
  <c r="AF44" i="5"/>
  <c r="AH30" i="5"/>
  <c r="AH17" i="5"/>
  <c r="AF143" i="5"/>
  <c r="AH118" i="5"/>
  <c r="AH105" i="5"/>
  <c r="AF79" i="5"/>
  <c r="AF68" i="5"/>
  <c r="AH54" i="5"/>
  <c r="AH41" i="5"/>
  <c r="AG28" i="5"/>
  <c r="AF15" i="5"/>
  <c r="AF151" i="5"/>
  <c r="AH142" i="5"/>
  <c r="AH129" i="5"/>
  <c r="AF103" i="5"/>
  <c r="AH78" i="5"/>
  <c r="AH65" i="5"/>
  <c r="AG52" i="5"/>
  <c r="AF39" i="5"/>
  <c r="AF28" i="5"/>
  <c r="AH14" i="5"/>
  <c r="AH150" i="5"/>
  <c r="AF127" i="5"/>
  <c r="AH102" i="5"/>
  <c r="AH89" i="5"/>
  <c r="AF63" i="5"/>
  <c r="AF52" i="5"/>
  <c r="AH38" i="5"/>
  <c r="AH25" i="5"/>
  <c r="AG12" i="5"/>
  <c r="AG150" i="5"/>
  <c r="AH126" i="5"/>
  <c r="AH113" i="5"/>
  <c r="AF87" i="5"/>
  <c r="AF76" i="5"/>
  <c r="AH62" i="5"/>
  <c r="AH49" i="5"/>
  <c r="AG36" i="5"/>
  <c r="AF23" i="5"/>
  <c r="AF12" i="5"/>
  <c r="AG145" i="5"/>
  <c r="AG137" i="5"/>
  <c r="AG57" i="5"/>
  <c r="AG49" i="5"/>
  <c r="AG33" i="5"/>
  <c r="AG142" i="5"/>
  <c r="AH139" i="5"/>
  <c r="AG134" i="5"/>
  <c r="AH131" i="5"/>
  <c r="AF129" i="5"/>
  <c r="AG126" i="5"/>
  <c r="AH123" i="5"/>
  <c r="AF121" i="5"/>
  <c r="AG118" i="5"/>
  <c r="AH115" i="5"/>
  <c r="AF113" i="5"/>
  <c r="AG110" i="5"/>
  <c r="AH107" i="5"/>
  <c r="AF105" i="5"/>
  <c r="AG102" i="5"/>
  <c r="AH99" i="5"/>
  <c r="AF97" i="5"/>
  <c r="AG94" i="5"/>
  <c r="AH91" i="5"/>
  <c r="AF89" i="5"/>
  <c r="AG86" i="5"/>
  <c r="AH83" i="5"/>
  <c r="AF81" i="5"/>
  <c r="AG78" i="5"/>
  <c r="AH75" i="5"/>
  <c r="AF73" i="5"/>
  <c r="AG70" i="5"/>
  <c r="AH67" i="5"/>
  <c r="AF65" i="5"/>
  <c r="AG62" i="5"/>
  <c r="AH59" i="5"/>
  <c r="AG54" i="5"/>
  <c r="AH51" i="5"/>
  <c r="AG46" i="5"/>
  <c r="AH43" i="5"/>
  <c r="AF41" i="5"/>
  <c r="AG38" i="5"/>
  <c r="AH35" i="5"/>
  <c r="AG30" i="5"/>
  <c r="AH27" i="5"/>
  <c r="AF25" i="5"/>
  <c r="AG22" i="5"/>
  <c r="AH19" i="5"/>
  <c r="AF17" i="5"/>
  <c r="AG14" i="5"/>
  <c r="AH11" i="5"/>
  <c r="AH152" i="5"/>
  <c r="AG147" i="5"/>
  <c r="AH144" i="5"/>
  <c r="AG139" i="5"/>
  <c r="AH136" i="5"/>
  <c r="AG131" i="5"/>
  <c r="AH128" i="5"/>
  <c r="AG123" i="5"/>
  <c r="AH120" i="5"/>
  <c r="AG115" i="5"/>
  <c r="AH112" i="5"/>
  <c r="AG107" i="5"/>
  <c r="AH104" i="5"/>
  <c r="AG99" i="5"/>
  <c r="AH96" i="5"/>
  <c r="AG91" i="5"/>
  <c r="AH88" i="5"/>
  <c r="AG83" i="5"/>
  <c r="AH80" i="5"/>
  <c r="AG75" i="5"/>
  <c r="AH72" i="5"/>
  <c r="AG67" i="5"/>
  <c r="AH64" i="5"/>
  <c r="AG59" i="5"/>
  <c r="AH56" i="5"/>
  <c r="AG51" i="5"/>
  <c r="AH48" i="5"/>
  <c r="AG43" i="5"/>
  <c r="AH40" i="5"/>
  <c r="AG35" i="5"/>
  <c r="AH32" i="5"/>
  <c r="AG27" i="5"/>
  <c r="AH24" i="5"/>
  <c r="AG19" i="5"/>
  <c r="AH16" i="5"/>
  <c r="AG11" i="5"/>
  <c r="AG152" i="5"/>
  <c r="AH149" i="5"/>
  <c r="AG144" i="5"/>
  <c r="AH141" i="5"/>
  <c r="AG136" i="5"/>
  <c r="AH133" i="5"/>
  <c r="AG128" i="5"/>
  <c r="AH125" i="5"/>
  <c r="AG120" i="5"/>
  <c r="AH117" i="5"/>
  <c r="AG112" i="5"/>
  <c r="AH109" i="5"/>
  <c r="AG104" i="5"/>
  <c r="AH101" i="5"/>
  <c r="AG96" i="5"/>
  <c r="AH93" i="5"/>
  <c r="AG88" i="5"/>
  <c r="AH85" i="5"/>
  <c r="AG80" i="5"/>
  <c r="AH77" i="5"/>
  <c r="AG72" i="5"/>
  <c r="AH69" i="5"/>
  <c r="AG64" i="5"/>
  <c r="AH61" i="5"/>
  <c r="AG56" i="5"/>
  <c r="AH53" i="5"/>
  <c r="AG48" i="5"/>
  <c r="AH45" i="5"/>
  <c r="AG40" i="5"/>
  <c r="AH37" i="5"/>
  <c r="AG32" i="5"/>
  <c r="AH29" i="5"/>
  <c r="AG24" i="5"/>
  <c r="AH21" i="5"/>
  <c r="AG16" i="5"/>
  <c r="AH13" i="5"/>
  <c r="AG149" i="5"/>
  <c r="AH146" i="5"/>
  <c r="AG141" i="5"/>
  <c r="AH138" i="5"/>
  <c r="AG133" i="5"/>
  <c r="AH130" i="5"/>
  <c r="AG125" i="5"/>
  <c r="AH122" i="5"/>
  <c r="AG117" i="5"/>
  <c r="AH114" i="5"/>
  <c r="AG109" i="5"/>
  <c r="AH106" i="5"/>
  <c r="AG101" i="5"/>
  <c r="AH98" i="5"/>
  <c r="AG93" i="5"/>
  <c r="AH90" i="5"/>
  <c r="AG85" i="5"/>
  <c r="AH82" i="5"/>
  <c r="AG77" i="5"/>
  <c r="AH74" i="5"/>
  <c r="AG69" i="5"/>
  <c r="AH66" i="5"/>
  <c r="AG61" i="5"/>
  <c r="AH58" i="5"/>
  <c r="AG53" i="5"/>
  <c r="AH50" i="5"/>
  <c r="AG45" i="5"/>
  <c r="AH42" i="5"/>
  <c r="AG37" i="5"/>
  <c r="AH34" i="5"/>
  <c r="AG29" i="5"/>
  <c r="AH26" i="5"/>
  <c r="AG21" i="5"/>
  <c r="AH18" i="5"/>
  <c r="AG13" i="5"/>
  <c r="AH10" i="5"/>
  <c r="AH151" i="5"/>
  <c r="AG146" i="5"/>
  <c r="AH143" i="5"/>
  <c r="AG138" i="5"/>
  <c r="AH135" i="5"/>
  <c r="AG130" i="5"/>
  <c r="AH127" i="5"/>
  <c r="AG122" i="5"/>
  <c r="AH119" i="5"/>
  <c r="AG114" i="5"/>
  <c r="AH111" i="5"/>
  <c r="AG106" i="5"/>
  <c r="AH103" i="5"/>
  <c r="AG98" i="5"/>
  <c r="AH95" i="5"/>
  <c r="AG90" i="5"/>
  <c r="AH87" i="5"/>
  <c r="AG82" i="5"/>
  <c r="AH79" i="5"/>
  <c r="AG74" i="5"/>
  <c r="AH71" i="5"/>
  <c r="AG66" i="5"/>
  <c r="AH63" i="5"/>
  <c r="AG58" i="5"/>
  <c r="AH55" i="5"/>
  <c r="AG50" i="5"/>
  <c r="AH47" i="5"/>
  <c r="AG42" i="5"/>
  <c r="AH39" i="5"/>
  <c r="AG34" i="5"/>
  <c r="AH31" i="5"/>
  <c r="AG26" i="5"/>
  <c r="AH23" i="5"/>
  <c r="AG18" i="5"/>
  <c r="AH15" i="5"/>
  <c r="AG10" i="5"/>
  <c r="AH9" i="5"/>
  <c r="Z142" i="5"/>
  <c r="Z118" i="5"/>
  <c r="Y65" i="5"/>
  <c r="AG9" i="5"/>
  <c r="Y129" i="5"/>
  <c r="Y57" i="5"/>
  <c r="Y121" i="5"/>
  <c r="Z54" i="5"/>
  <c r="X36" i="5"/>
  <c r="X100" i="5"/>
  <c r="Y33" i="5"/>
  <c r="AB143" i="5"/>
  <c r="Y97" i="5"/>
  <c r="Z22" i="5"/>
  <c r="AB111" i="5"/>
  <c r="Z86" i="5"/>
  <c r="Z14" i="5"/>
  <c r="Z150" i="5"/>
  <c r="Z78" i="5"/>
  <c r="X108" i="5"/>
  <c r="X148" i="5"/>
  <c r="Z126" i="5"/>
  <c r="Y105" i="5"/>
  <c r="X84" i="5"/>
  <c r="Z62" i="5"/>
  <c r="Y41" i="5"/>
  <c r="X20" i="5"/>
  <c r="X44" i="5"/>
  <c r="Y145" i="5"/>
  <c r="X124" i="5"/>
  <c r="Z102" i="5"/>
  <c r="Y81" i="5"/>
  <c r="X60" i="5"/>
  <c r="Z38" i="5"/>
  <c r="Y17" i="5"/>
  <c r="AB79" i="5"/>
  <c r="Y137" i="5"/>
  <c r="X116" i="5"/>
  <c r="Z94" i="5"/>
  <c r="Y73" i="5"/>
  <c r="X52" i="5"/>
  <c r="Z30" i="5"/>
  <c r="X140" i="5"/>
  <c r="X76" i="5"/>
  <c r="AB47" i="5"/>
  <c r="Z134" i="5"/>
  <c r="Y113" i="5"/>
  <c r="X92" i="5"/>
  <c r="Z70" i="5"/>
  <c r="Y49" i="5"/>
  <c r="X28" i="5"/>
  <c r="X12" i="5"/>
  <c r="AB15" i="5"/>
  <c r="X132" i="5"/>
  <c r="Z110" i="5"/>
  <c r="Y89" i="5"/>
  <c r="X68" i="5"/>
  <c r="Z46" i="5"/>
  <c r="Y25" i="5"/>
  <c r="AC148" i="5"/>
  <c r="AC116" i="5"/>
  <c r="AC84" i="5"/>
  <c r="AC52" i="5"/>
  <c r="AC20" i="5"/>
  <c r="X151" i="5"/>
  <c r="Y148" i="5"/>
  <c r="Z145" i="5"/>
  <c r="X143" i="5"/>
  <c r="Y140" i="5"/>
  <c r="Z137" i="5"/>
  <c r="X135" i="5"/>
  <c r="Y132" i="5"/>
  <c r="Z129" i="5"/>
  <c r="X127" i="5"/>
  <c r="Y124" i="5"/>
  <c r="Z121" i="5"/>
  <c r="X119" i="5"/>
  <c r="Y116" i="5"/>
  <c r="Z113" i="5"/>
  <c r="X111" i="5"/>
  <c r="Y108" i="5"/>
  <c r="Z105" i="5"/>
  <c r="X103" i="5"/>
  <c r="Y100" i="5"/>
  <c r="Z97" i="5"/>
  <c r="X95" i="5"/>
  <c r="Y92" i="5"/>
  <c r="Z89" i="5"/>
  <c r="X87" i="5"/>
  <c r="Y84" i="5"/>
  <c r="Z81" i="5"/>
  <c r="X79" i="5"/>
  <c r="Y76" i="5"/>
  <c r="Z73" i="5"/>
  <c r="X71" i="5"/>
  <c r="Y68" i="5"/>
  <c r="Z65" i="5"/>
  <c r="X63" i="5"/>
  <c r="Y60" i="5"/>
  <c r="Z57" i="5"/>
  <c r="X55" i="5"/>
  <c r="Y52" i="5"/>
  <c r="Z49" i="5"/>
  <c r="X47" i="5"/>
  <c r="Y44" i="5"/>
  <c r="Z41" i="5"/>
  <c r="X39" i="5"/>
  <c r="Y36" i="5"/>
  <c r="Z33" i="5"/>
  <c r="X31" i="5"/>
  <c r="Y28" i="5"/>
  <c r="Z25" i="5"/>
  <c r="X23" i="5"/>
  <c r="Y20" i="5"/>
  <c r="Z17" i="5"/>
  <c r="X15" i="5"/>
  <c r="Y12" i="5"/>
  <c r="AC140" i="5"/>
  <c r="AC108" i="5"/>
  <c r="AC76" i="5"/>
  <c r="AC44" i="5"/>
  <c r="AC12" i="5"/>
  <c r="Y150" i="5"/>
  <c r="Z147" i="5"/>
  <c r="Y142" i="5"/>
  <c r="Z139" i="5"/>
  <c r="Y134" i="5"/>
  <c r="Z131" i="5"/>
  <c r="Y126" i="5"/>
  <c r="Z123" i="5"/>
  <c r="Y118" i="5"/>
  <c r="Z115" i="5"/>
  <c r="Y110" i="5"/>
  <c r="Z107" i="5"/>
  <c r="Y102" i="5"/>
  <c r="Z99" i="5"/>
  <c r="Y94" i="5"/>
  <c r="Z91" i="5"/>
  <c r="Y86" i="5"/>
  <c r="Z83" i="5"/>
  <c r="Y78" i="5"/>
  <c r="Z75" i="5"/>
  <c r="Y70" i="5"/>
  <c r="Z67" i="5"/>
  <c r="Y62" i="5"/>
  <c r="Z59" i="5"/>
  <c r="Y54" i="5"/>
  <c r="Z51" i="5"/>
  <c r="Y46" i="5"/>
  <c r="Z43" i="5"/>
  <c r="Y38" i="5"/>
  <c r="Z35" i="5"/>
  <c r="Y30" i="5"/>
  <c r="Z27" i="5"/>
  <c r="Y22" i="5"/>
  <c r="Z19" i="5"/>
  <c r="Y14" i="5"/>
  <c r="Z11" i="5"/>
  <c r="AB135" i="5"/>
  <c r="AB103" i="5"/>
  <c r="AB71" i="5"/>
  <c r="AB39" i="5"/>
  <c r="Z152" i="5"/>
  <c r="Y147" i="5"/>
  <c r="Z144" i="5"/>
  <c r="Y139" i="5"/>
  <c r="Z136" i="5"/>
  <c r="Y131" i="5"/>
  <c r="Z128" i="5"/>
  <c r="Y123" i="5"/>
  <c r="Z120" i="5"/>
  <c r="Y115" i="5"/>
  <c r="Z112" i="5"/>
  <c r="Y107" i="5"/>
  <c r="Z104" i="5"/>
  <c r="Y99" i="5"/>
  <c r="Z96" i="5"/>
  <c r="Y91" i="5"/>
  <c r="Z88" i="5"/>
  <c r="Y83" i="5"/>
  <c r="Z80" i="5"/>
  <c r="Y75" i="5"/>
  <c r="Z72" i="5"/>
  <c r="Y67" i="5"/>
  <c r="Z64" i="5"/>
  <c r="Y59" i="5"/>
  <c r="Z56" i="5"/>
  <c r="Y51" i="5"/>
  <c r="Z48" i="5"/>
  <c r="Y43" i="5"/>
  <c r="Z40" i="5"/>
  <c r="Y35" i="5"/>
  <c r="Z32" i="5"/>
  <c r="Y27" i="5"/>
  <c r="Z24" i="5"/>
  <c r="Y19" i="5"/>
  <c r="Z16" i="5"/>
  <c r="Y11" i="5"/>
  <c r="AC132" i="5"/>
  <c r="AC100" i="5"/>
  <c r="AC68" i="5"/>
  <c r="AC36" i="5"/>
  <c r="Y152" i="5"/>
  <c r="Z149" i="5"/>
  <c r="Y144" i="5"/>
  <c r="Z141" i="5"/>
  <c r="Y136" i="5"/>
  <c r="Z133" i="5"/>
  <c r="Y128" i="5"/>
  <c r="Z125" i="5"/>
  <c r="Y120" i="5"/>
  <c r="Z117" i="5"/>
  <c r="Y112" i="5"/>
  <c r="Z109" i="5"/>
  <c r="Y104" i="5"/>
  <c r="Z101" i="5"/>
  <c r="Y96" i="5"/>
  <c r="Z93" i="5"/>
  <c r="Y88" i="5"/>
  <c r="Z85" i="5"/>
  <c r="Y80" i="5"/>
  <c r="Z77" i="5"/>
  <c r="Y72" i="5"/>
  <c r="Z69" i="5"/>
  <c r="Y64" i="5"/>
  <c r="Z61" i="5"/>
  <c r="Y56" i="5"/>
  <c r="Z53" i="5"/>
  <c r="Y48" i="5"/>
  <c r="Z45" i="5"/>
  <c r="Y40" i="5"/>
  <c r="Z37" i="5"/>
  <c r="Y32" i="5"/>
  <c r="Z29" i="5"/>
  <c r="Y24" i="5"/>
  <c r="Z21" i="5"/>
  <c r="Y16" i="5"/>
  <c r="Z13" i="5"/>
  <c r="AB127" i="5"/>
  <c r="AB95" i="5"/>
  <c r="AB63" i="5"/>
  <c r="AB31" i="5"/>
  <c r="Y149" i="5"/>
  <c r="Z146" i="5"/>
  <c r="Y141" i="5"/>
  <c r="Z138" i="5"/>
  <c r="Y133" i="5"/>
  <c r="Z130" i="5"/>
  <c r="Y125" i="5"/>
  <c r="Z122" i="5"/>
  <c r="Y117" i="5"/>
  <c r="Z114" i="5"/>
  <c r="Y109" i="5"/>
  <c r="Z106" i="5"/>
  <c r="Y101" i="5"/>
  <c r="Z98" i="5"/>
  <c r="Y93" i="5"/>
  <c r="Z90" i="5"/>
  <c r="Y85" i="5"/>
  <c r="Z82" i="5"/>
  <c r="Y77" i="5"/>
  <c r="Z74" i="5"/>
  <c r="Y69" i="5"/>
  <c r="Z66" i="5"/>
  <c r="Y61" i="5"/>
  <c r="Z58" i="5"/>
  <c r="Y53" i="5"/>
  <c r="Z50" i="5"/>
  <c r="Y45" i="5"/>
  <c r="Z42" i="5"/>
  <c r="Y37" i="5"/>
  <c r="Z34" i="5"/>
  <c r="Y29" i="5"/>
  <c r="Z26" i="5"/>
  <c r="Y21" i="5"/>
  <c r="Z18" i="5"/>
  <c r="Y13" i="5"/>
  <c r="Z10" i="5"/>
  <c r="AC124" i="5"/>
  <c r="AC92" i="5"/>
  <c r="AC60" i="5"/>
  <c r="AC28" i="5"/>
  <c r="Z151" i="5"/>
  <c r="Y146" i="5"/>
  <c r="Z143" i="5"/>
  <c r="Y138" i="5"/>
  <c r="Z135" i="5"/>
  <c r="Y130" i="5"/>
  <c r="Z127" i="5"/>
  <c r="Y122" i="5"/>
  <c r="Z119" i="5"/>
  <c r="Y114" i="5"/>
  <c r="Z111" i="5"/>
  <c r="Y106" i="5"/>
  <c r="Z103" i="5"/>
  <c r="Y98" i="5"/>
  <c r="Z95" i="5"/>
  <c r="Y90" i="5"/>
  <c r="Z87" i="5"/>
  <c r="Y82" i="5"/>
  <c r="Z79" i="5"/>
  <c r="Y74" i="5"/>
  <c r="Z71" i="5"/>
  <c r="Y66" i="5"/>
  <c r="Z63" i="5"/>
  <c r="Y58" i="5"/>
  <c r="Z55" i="5"/>
  <c r="Y50" i="5"/>
  <c r="Z47" i="5"/>
  <c r="Y42" i="5"/>
  <c r="Z39" i="5"/>
  <c r="Y34" i="5"/>
  <c r="Z31" i="5"/>
  <c r="Y26" i="5"/>
  <c r="Z23" i="5"/>
  <c r="Y18" i="5"/>
  <c r="Z15" i="5"/>
  <c r="Y10" i="5"/>
  <c r="AB151" i="5"/>
  <c r="AB119" i="5"/>
  <c r="AB87" i="5"/>
  <c r="AB55" i="5"/>
  <c r="AB23" i="5"/>
  <c r="AD137" i="5"/>
  <c r="AD129" i="5"/>
  <c r="AD105" i="5"/>
  <c r="AD41" i="5"/>
  <c r="AD33" i="5"/>
  <c r="AD150" i="5"/>
  <c r="AB148" i="5"/>
  <c r="AC145" i="5"/>
  <c r="AD142" i="5"/>
  <c r="AB140" i="5"/>
  <c r="AC137" i="5"/>
  <c r="AD134" i="5"/>
  <c r="AB132" i="5"/>
  <c r="AC129" i="5"/>
  <c r="AD126" i="5"/>
  <c r="AB124" i="5"/>
  <c r="AC121" i="5"/>
  <c r="AD118" i="5"/>
  <c r="AB116" i="5"/>
  <c r="AC113" i="5"/>
  <c r="AD110" i="5"/>
  <c r="AB108" i="5"/>
  <c r="AC105" i="5"/>
  <c r="AD102" i="5"/>
  <c r="AB100" i="5"/>
  <c r="AC97" i="5"/>
  <c r="AD94" i="5"/>
  <c r="AB92" i="5"/>
  <c r="AC89" i="5"/>
  <c r="AD86" i="5"/>
  <c r="AB84" i="5"/>
  <c r="AC81" i="5"/>
  <c r="AD78" i="5"/>
  <c r="AB76" i="5"/>
  <c r="AC73" i="5"/>
  <c r="AD70" i="5"/>
  <c r="AB68" i="5"/>
  <c r="AC65" i="5"/>
  <c r="AD62" i="5"/>
  <c r="AB60" i="5"/>
  <c r="AC57" i="5"/>
  <c r="AD54" i="5"/>
  <c r="AB52" i="5"/>
  <c r="AC49" i="5"/>
  <c r="AD46" i="5"/>
  <c r="AB44" i="5"/>
  <c r="AC41" i="5"/>
  <c r="AD38" i="5"/>
  <c r="AB36" i="5"/>
  <c r="AC33" i="5"/>
  <c r="AD30" i="5"/>
  <c r="AB28" i="5"/>
  <c r="AC25" i="5"/>
  <c r="AD22" i="5"/>
  <c r="AB20" i="5"/>
  <c r="AC17" i="5"/>
  <c r="AD14" i="5"/>
  <c r="AB12" i="5"/>
  <c r="AD89" i="5"/>
  <c r="AD57" i="5"/>
  <c r="AD25" i="5"/>
  <c r="AC150" i="5"/>
  <c r="AD147" i="5"/>
  <c r="AB145" i="5"/>
  <c r="AC142" i="5"/>
  <c r="AD139" i="5"/>
  <c r="AC134" i="5"/>
  <c r="AD131" i="5"/>
  <c r="AC126" i="5"/>
  <c r="AD123" i="5"/>
  <c r="AB121" i="5"/>
  <c r="AC118" i="5"/>
  <c r="AD115" i="5"/>
  <c r="AB113" i="5"/>
  <c r="AC110" i="5"/>
  <c r="AD107" i="5"/>
  <c r="AC102" i="5"/>
  <c r="AD99" i="5"/>
  <c r="AB97" i="5"/>
  <c r="AC94" i="5"/>
  <c r="AD91" i="5"/>
  <c r="AC86" i="5"/>
  <c r="AD83" i="5"/>
  <c r="AB81" i="5"/>
  <c r="AC78" i="5"/>
  <c r="AD75" i="5"/>
  <c r="AB73" i="5"/>
  <c r="AC70" i="5"/>
  <c r="AD67" i="5"/>
  <c r="AB65" i="5"/>
  <c r="AC62" i="5"/>
  <c r="AD59" i="5"/>
  <c r="AC54" i="5"/>
  <c r="AD51" i="5"/>
  <c r="AB49" i="5"/>
  <c r="AC46" i="5"/>
  <c r="AD43" i="5"/>
  <c r="AC38" i="5"/>
  <c r="AD35" i="5"/>
  <c r="AC30" i="5"/>
  <c r="AD27" i="5"/>
  <c r="AC22" i="5"/>
  <c r="AD19" i="5"/>
  <c r="AB17" i="5"/>
  <c r="AC14" i="5"/>
  <c r="AD11" i="5"/>
  <c r="AD152" i="5"/>
  <c r="AC147" i="5"/>
  <c r="AD144" i="5"/>
  <c r="AC139" i="5"/>
  <c r="AD136" i="5"/>
  <c r="AC131" i="5"/>
  <c r="AD128" i="5"/>
  <c r="AC123" i="5"/>
  <c r="AD120" i="5"/>
  <c r="AC115" i="5"/>
  <c r="AD112" i="5"/>
  <c r="AC107" i="5"/>
  <c r="AD104" i="5"/>
  <c r="AC99" i="5"/>
  <c r="AD96" i="5"/>
  <c r="AC91" i="5"/>
  <c r="AD88" i="5"/>
  <c r="AC83" i="5"/>
  <c r="AD80" i="5"/>
  <c r="AC75" i="5"/>
  <c r="AD72" i="5"/>
  <c r="AC67" i="5"/>
  <c r="AD64" i="5"/>
  <c r="AC59" i="5"/>
  <c r="AD56" i="5"/>
  <c r="AC51" i="5"/>
  <c r="AD48" i="5"/>
  <c r="AC43" i="5"/>
  <c r="AD40" i="5"/>
  <c r="AC35" i="5"/>
  <c r="AD32" i="5"/>
  <c r="AC27" i="5"/>
  <c r="AD24" i="5"/>
  <c r="AC19" i="5"/>
  <c r="AD16" i="5"/>
  <c r="AC11" i="5"/>
  <c r="AC152" i="5"/>
  <c r="AD149" i="5"/>
  <c r="AC144" i="5"/>
  <c r="AD141" i="5"/>
  <c r="AC136" i="5"/>
  <c r="AD133" i="5"/>
  <c r="AC128" i="5"/>
  <c r="AD125" i="5"/>
  <c r="AC120" i="5"/>
  <c r="AD117" i="5"/>
  <c r="AC112" i="5"/>
  <c r="AD109" i="5"/>
  <c r="AC104" i="5"/>
  <c r="AD101" i="5"/>
  <c r="AC96" i="5"/>
  <c r="AD93" i="5"/>
  <c r="AC88" i="5"/>
  <c r="AD85" i="5"/>
  <c r="AC80" i="5"/>
  <c r="AD77" i="5"/>
  <c r="AC72" i="5"/>
  <c r="AD69" i="5"/>
  <c r="AC64" i="5"/>
  <c r="AD61" i="5"/>
  <c r="AC56" i="5"/>
  <c r="AD53" i="5"/>
  <c r="AC48" i="5"/>
  <c r="AD45" i="5"/>
  <c r="AC40" i="5"/>
  <c r="AD37" i="5"/>
  <c r="AC32" i="5"/>
  <c r="AD29" i="5"/>
  <c r="AC24" i="5"/>
  <c r="AD21" i="5"/>
  <c r="AC16" i="5"/>
  <c r="AD13" i="5"/>
  <c r="AC149" i="5"/>
  <c r="AD146" i="5"/>
  <c r="AC141" i="5"/>
  <c r="AD138" i="5"/>
  <c r="AC133" i="5"/>
  <c r="AD130" i="5"/>
  <c r="AC125" i="5"/>
  <c r="AD122" i="5"/>
  <c r="AC117" i="5"/>
  <c r="AD114" i="5"/>
  <c r="AC109" i="5"/>
  <c r="AD106" i="5"/>
  <c r="AC101" i="5"/>
  <c r="AD98" i="5"/>
  <c r="AC93" i="5"/>
  <c r="AD90" i="5"/>
  <c r="AC85" i="5"/>
  <c r="AD82" i="5"/>
  <c r="AC77" i="5"/>
  <c r="AD74" i="5"/>
  <c r="AC69" i="5"/>
  <c r="AD66" i="5"/>
  <c r="AC61" i="5"/>
  <c r="AD58" i="5"/>
  <c r="AC53" i="5"/>
  <c r="AD50" i="5"/>
  <c r="AC45" i="5"/>
  <c r="AD42" i="5"/>
  <c r="AC37" i="5"/>
  <c r="AD34" i="5"/>
  <c r="AC29" i="5"/>
  <c r="AD26" i="5"/>
  <c r="AC21" i="5"/>
  <c r="AD18" i="5"/>
  <c r="AC13" i="5"/>
  <c r="AD10" i="5"/>
  <c r="AD151" i="5"/>
  <c r="AC146" i="5"/>
  <c r="AD143" i="5"/>
  <c r="AC138" i="5"/>
  <c r="AD135" i="5"/>
  <c r="AC130" i="5"/>
  <c r="AD127" i="5"/>
  <c r="AC122" i="5"/>
  <c r="AD119" i="5"/>
  <c r="AC114" i="5"/>
  <c r="AD111" i="5"/>
  <c r="AC106" i="5"/>
  <c r="AD103" i="5"/>
  <c r="AC98" i="5"/>
  <c r="AD95" i="5"/>
  <c r="AC90" i="5"/>
  <c r="AD87" i="5"/>
  <c r="AC82" i="5"/>
  <c r="AD79" i="5"/>
  <c r="AC74" i="5"/>
  <c r="AD71" i="5"/>
  <c r="AC66" i="5"/>
  <c r="AD63" i="5"/>
  <c r="AC58" i="5"/>
  <c r="AD55" i="5"/>
  <c r="AC50" i="5"/>
  <c r="AD47" i="5"/>
  <c r="AC42" i="5"/>
  <c r="AD39" i="5"/>
  <c r="AC34" i="5"/>
  <c r="AD31" i="5"/>
  <c r="AC26" i="5"/>
  <c r="AD23" i="5"/>
  <c r="AC18" i="5"/>
  <c r="AD15" i="5"/>
  <c r="AC10" i="5"/>
  <c r="AD9" i="5"/>
  <c r="AC9" i="5"/>
  <c r="Z9" i="5"/>
  <c r="Q115" i="5"/>
  <c r="Y9" i="5"/>
  <c r="Q135" i="5"/>
  <c r="P132" i="5"/>
  <c r="R124" i="5"/>
  <c r="Q151" i="5"/>
  <c r="Q103" i="5"/>
  <c r="Q147" i="5"/>
  <c r="Q65" i="5"/>
  <c r="Q145" i="5"/>
  <c r="P44" i="5"/>
  <c r="R140" i="5"/>
  <c r="R134" i="5"/>
  <c r="P124" i="5"/>
  <c r="Q113" i="5"/>
  <c r="R102" i="5"/>
  <c r="P84" i="5"/>
  <c r="R62" i="5"/>
  <c r="Q41" i="5"/>
  <c r="P20" i="5"/>
  <c r="R22" i="5"/>
  <c r="Q143" i="5"/>
  <c r="R132" i="5"/>
  <c r="Q123" i="5"/>
  <c r="Q111" i="5"/>
  <c r="R100" i="5"/>
  <c r="Q81" i="5"/>
  <c r="P60" i="5"/>
  <c r="R38" i="5"/>
  <c r="Q17" i="5"/>
  <c r="T148" i="5"/>
  <c r="R142" i="5"/>
  <c r="Q121" i="5"/>
  <c r="R110" i="5"/>
  <c r="P100" i="5"/>
  <c r="R78" i="5"/>
  <c r="Q57" i="5"/>
  <c r="P36" i="5"/>
  <c r="R14" i="5"/>
  <c r="Q131" i="5"/>
  <c r="Q119" i="5"/>
  <c r="R108" i="5"/>
  <c r="Q97" i="5"/>
  <c r="P76" i="5"/>
  <c r="R54" i="5"/>
  <c r="Q33" i="5"/>
  <c r="P12" i="5"/>
  <c r="R150" i="5"/>
  <c r="P140" i="5"/>
  <c r="Q129" i="5"/>
  <c r="R118" i="5"/>
  <c r="P108" i="5"/>
  <c r="R94" i="5"/>
  <c r="Q73" i="5"/>
  <c r="P52" i="5"/>
  <c r="R30" i="5"/>
  <c r="R148" i="5"/>
  <c r="Q139" i="5"/>
  <c r="Q127" i="5"/>
  <c r="R116" i="5"/>
  <c r="Q107" i="5"/>
  <c r="P92" i="5"/>
  <c r="R70" i="5"/>
  <c r="Q49" i="5"/>
  <c r="P28" i="5"/>
  <c r="R86" i="5"/>
  <c r="P148" i="5"/>
  <c r="Q137" i="5"/>
  <c r="R126" i="5"/>
  <c r="P116" i="5"/>
  <c r="Q105" i="5"/>
  <c r="Q89" i="5"/>
  <c r="P68" i="5"/>
  <c r="R46" i="5"/>
  <c r="Q25" i="5"/>
  <c r="V145" i="5"/>
  <c r="T116" i="5"/>
  <c r="T84" i="5"/>
  <c r="T52" i="5"/>
  <c r="T20" i="5"/>
  <c r="P151" i="5"/>
  <c r="R145" i="5"/>
  <c r="P143" i="5"/>
  <c r="R137" i="5"/>
  <c r="P135" i="5"/>
  <c r="R129" i="5"/>
  <c r="P127" i="5"/>
  <c r="R121" i="5"/>
  <c r="P119" i="5"/>
  <c r="R113" i="5"/>
  <c r="P111" i="5"/>
  <c r="R105" i="5"/>
  <c r="P103" i="5"/>
  <c r="R97" i="5"/>
  <c r="P95" i="5"/>
  <c r="Q92" i="5"/>
  <c r="R89" i="5"/>
  <c r="P87" i="5"/>
  <c r="Q84" i="5"/>
  <c r="R81" i="5"/>
  <c r="P79" i="5"/>
  <c r="Q76" i="5"/>
  <c r="R73" i="5"/>
  <c r="P71" i="5"/>
  <c r="Q68" i="5"/>
  <c r="R65" i="5"/>
  <c r="P63" i="5"/>
  <c r="Q60" i="5"/>
  <c r="R57" i="5"/>
  <c r="P55" i="5"/>
  <c r="Q52" i="5"/>
  <c r="R49" i="5"/>
  <c r="P47" i="5"/>
  <c r="Q44" i="5"/>
  <c r="R41" i="5"/>
  <c r="P39" i="5"/>
  <c r="Q36" i="5"/>
  <c r="R33" i="5"/>
  <c r="P31" i="5"/>
  <c r="Q28" i="5"/>
  <c r="R25" i="5"/>
  <c r="P23" i="5"/>
  <c r="Q20" i="5"/>
  <c r="R17" i="5"/>
  <c r="P15" i="5"/>
  <c r="Q12" i="5"/>
  <c r="U113" i="5"/>
  <c r="U17" i="5"/>
  <c r="T140" i="5"/>
  <c r="T108" i="5"/>
  <c r="T76" i="5"/>
  <c r="T44" i="5"/>
  <c r="T12" i="5"/>
  <c r="Q150" i="5"/>
  <c r="R147" i="5"/>
  <c r="Q142" i="5"/>
  <c r="R139" i="5"/>
  <c r="Q134" i="5"/>
  <c r="R131" i="5"/>
  <c r="Q126" i="5"/>
  <c r="R123" i="5"/>
  <c r="Q118" i="5"/>
  <c r="R115" i="5"/>
  <c r="Q110" i="5"/>
  <c r="R107" i="5"/>
  <c r="Q102" i="5"/>
  <c r="R99" i="5"/>
  <c r="Q94" i="5"/>
  <c r="R91" i="5"/>
  <c r="Q86" i="5"/>
  <c r="R83" i="5"/>
  <c r="Q78" i="5"/>
  <c r="R75" i="5"/>
  <c r="Q70" i="5"/>
  <c r="R67" i="5"/>
  <c r="Q62" i="5"/>
  <c r="R59" i="5"/>
  <c r="Q54" i="5"/>
  <c r="R51" i="5"/>
  <c r="Q46" i="5"/>
  <c r="R43" i="5"/>
  <c r="Q38" i="5"/>
  <c r="R35" i="5"/>
  <c r="Q30" i="5"/>
  <c r="R27" i="5"/>
  <c r="Q22" i="5"/>
  <c r="R19" i="5"/>
  <c r="Q14" i="5"/>
  <c r="R11" i="5"/>
  <c r="U81" i="5"/>
  <c r="U137" i="5"/>
  <c r="U105" i="5"/>
  <c r="U73" i="5"/>
  <c r="U41" i="5"/>
  <c r="R152" i="5"/>
  <c r="R144" i="5"/>
  <c r="R136" i="5"/>
  <c r="R128" i="5"/>
  <c r="R120" i="5"/>
  <c r="R112" i="5"/>
  <c r="R104" i="5"/>
  <c r="Q99" i="5"/>
  <c r="R96" i="5"/>
  <c r="Q91" i="5"/>
  <c r="R88" i="5"/>
  <c r="Q83" i="5"/>
  <c r="R80" i="5"/>
  <c r="Q75" i="5"/>
  <c r="R72" i="5"/>
  <c r="Q67" i="5"/>
  <c r="R64" i="5"/>
  <c r="Q59" i="5"/>
  <c r="R56" i="5"/>
  <c r="Q51" i="5"/>
  <c r="R48" i="5"/>
  <c r="Q43" i="5"/>
  <c r="R40" i="5"/>
  <c r="Q35" i="5"/>
  <c r="R32" i="5"/>
  <c r="Q27" i="5"/>
  <c r="R24" i="5"/>
  <c r="Q19" i="5"/>
  <c r="R16" i="5"/>
  <c r="Q11" i="5"/>
  <c r="U145" i="5"/>
  <c r="T132" i="5"/>
  <c r="T100" i="5"/>
  <c r="T68" i="5"/>
  <c r="T36" i="5"/>
  <c r="Q152" i="5"/>
  <c r="R149" i="5"/>
  <c r="Q144" i="5"/>
  <c r="R141" i="5"/>
  <c r="Q136" i="5"/>
  <c r="R133" i="5"/>
  <c r="Q128" i="5"/>
  <c r="R125" i="5"/>
  <c r="Q120" i="5"/>
  <c r="R117" i="5"/>
  <c r="Q112" i="5"/>
  <c r="R109" i="5"/>
  <c r="Q104" i="5"/>
  <c r="R101" i="5"/>
  <c r="Q96" i="5"/>
  <c r="R93" i="5"/>
  <c r="Q88" i="5"/>
  <c r="R85" i="5"/>
  <c r="Q80" i="5"/>
  <c r="R77" i="5"/>
  <c r="Q72" i="5"/>
  <c r="R69" i="5"/>
  <c r="Q64" i="5"/>
  <c r="R61" i="5"/>
  <c r="Q56" i="5"/>
  <c r="R53" i="5"/>
  <c r="Q48" i="5"/>
  <c r="R45" i="5"/>
  <c r="Q40" i="5"/>
  <c r="R37" i="5"/>
  <c r="Q32" i="5"/>
  <c r="R29" i="5"/>
  <c r="Q24" i="5"/>
  <c r="R21" i="5"/>
  <c r="Q16" i="5"/>
  <c r="R13" i="5"/>
  <c r="U129" i="5"/>
  <c r="U97" i="5"/>
  <c r="U65" i="5"/>
  <c r="U33" i="5"/>
  <c r="Q149" i="5"/>
  <c r="R146" i="5"/>
  <c r="Q141" i="5"/>
  <c r="R138" i="5"/>
  <c r="Q133" i="5"/>
  <c r="R130" i="5"/>
  <c r="Q125" i="5"/>
  <c r="R122" i="5"/>
  <c r="Q117" i="5"/>
  <c r="R114" i="5"/>
  <c r="Q109" i="5"/>
  <c r="R106" i="5"/>
  <c r="Q101" i="5"/>
  <c r="R98" i="5"/>
  <c r="Q93" i="5"/>
  <c r="R90" i="5"/>
  <c r="Q85" i="5"/>
  <c r="R82" i="5"/>
  <c r="Q77" i="5"/>
  <c r="R74" i="5"/>
  <c r="Q69" i="5"/>
  <c r="R66" i="5"/>
  <c r="Q61" i="5"/>
  <c r="R58" i="5"/>
  <c r="Q53" i="5"/>
  <c r="R50" i="5"/>
  <c r="Q45" i="5"/>
  <c r="R42" i="5"/>
  <c r="Q37" i="5"/>
  <c r="R34" i="5"/>
  <c r="Q29" i="5"/>
  <c r="R26" i="5"/>
  <c r="Q21" i="5"/>
  <c r="R18" i="5"/>
  <c r="Q13" i="5"/>
  <c r="R10" i="5"/>
  <c r="U49" i="5"/>
  <c r="U148" i="5"/>
  <c r="T124" i="5"/>
  <c r="T92" i="5"/>
  <c r="T60" i="5"/>
  <c r="T28" i="5"/>
  <c r="Q146" i="5"/>
  <c r="Q138" i="5"/>
  <c r="Q130" i="5"/>
  <c r="Q122" i="5"/>
  <c r="Q114" i="5"/>
  <c r="Q106" i="5"/>
  <c r="Q98" i="5"/>
  <c r="R95" i="5"/>
  <c r="Q90" i="5"/>
  <c r="R87" i="5"/>
  <c r="Q82" i="5"/>
  <c r="R79" i="5"/>
  <c r="Q74" i="5"/>
  <c r="R71" i="5"/>
  <c r="Q66" i="5"/>
  <c r="R63" i="5"/>
  <c r="Q58" i="5"/>
  <c r="R55" i="5"/>
  <c r="Q50" i="5"/>
  <c r="R47" i="5"/>
  <c r="Q42" i="5"/>
  <c r="R39" i="5"/>
  <c r="Q34" i="5"/>
  <c r="R31" i="5"/>
  <c r="Q26" i="5"/>
  <c r="R23" i="5"/>
  <c r="Q18" i="5"/>
  <c r="R15" i="5"/>
  <c r="Q10" i="5"/>
  <c r="U121" i="5"/>
  <c r="U89" i="5"/>
  <c r="U57" i="5"/>
  <c r="U25" i="5"/>
  <c r="T151" i="5"/>
  <c r="T143" i="5"/>
  <c r="U140" i="5"/>
  <c r="V137" i="5"/>
  <c r="T135" i="5"/>
  <c r="U132" i="5"/>
  <c r="V129" i="5"/>
  <c r="T127" i="5"/>
  <c r="U124" i="5"/>
  <c r="V121" i="5"/>
  <c r="T119" i="5"/>
  <c r="U116" i="5"/>
  <c r="V113" i="5"/>
  <c r="T111" i="5"/>
  <c r="U108" i="5"/>
  <c r="V105" i="5"/>
  <c r="T103" i="5"/>
  <c r="U100" i="5"/>
  <c r="V97" i="5"/>
  <c r="T95" i="5"/>
  <c r="U92" i="5"/>
  <c r="V89" i="5"/>
  <c r="T87" i="5"/>
  <c r="U84" i="5"/>
  <c r="V81" i="5"/>
  <c r="T79" i="5"/>
  <c r="U76" i="5"/>
  <c r="V73" i="5"/>
  <c r="T71" i="5"/>
  <c r="U68" i="5"/>
  <c r="V65" i="5"/>
  <c r="T63" i="5"/>
  <c r="U60" i="5"/>
  <c r="V57" i="5"/>
  <c r="T55" i="5"/>
  <c r="U52" i="5"/>
  <c r="V49" i="5"/>
  <c r="T47" i="5"/>
  <c r="U44" i="5"/>
  <c r="V41" i="5"/>
  <c r="T39" i="5"/>
  <c r="U36" i="5"/>
  <c r="V33" i="5"/>
  <c r="T31" i="5"/>
  <c r="U28" i="5"/>
  <c r="V25" i="5"/>
  <c r="T23" i="5"/>
  <c r="U20" i="5"/>
  <c r="V17" i="5"/>
  <c r="T15" i="5"/>
  <c r="U12" i="5"/>
  <c r="V150" i="5"/>
  <c r="V86" i="5"/>
  <c r="V14" i="5"/>
  <c r="U150" i="5"/>
  <c r="V147" i="5"/>
  <c r="U142" i="5"/>
  <c r="V139" i="5"/>
  <c r="U134" i="5"/>
  <c r="V131" i="5"/>
  <c r="U126" i="5"/>
  <c r="V123" i="5"/>
  <c r="U118" i="5"/>
  <c r="V115" i="5"/>
  <c r="U110" i="5"/>
  <c r="V107" i="5"/>
  <c r="U102" i="5"/>
  <c r="V99" i="5"/>
  <c r="U94" i="5"/>
  <c r="V91" i="5"/>
  <c r="U86" i="5"/>
  <c r="V83" i="5"/>
  <c r="U78" i="5"/>
  <c r="V75" i="5"/>
  <c r="U70" i="5"/>
  <c r="V67" i="5"/>
  <c r="U62" i="5"/>
  <c r="V59" i="5"/>
  <c r="U54" i="5"/>
  <c r="V51" i="5"/>
  <c r="U46" i="5"/>
  <c r="V43" i="5"/>
  <c r="U38" i="5"/>
  <c r="V35" i="5"/>
  <c r="U30" i="5"/>
  <c r="V27" i="5"/>
  <c r="U22" i="5"/>
  <c r="V19" i="5"/>
  <c r="U14" i="5"/>
  <c r="V11" i="5"/>
  <c r="V134" i="5"/>
  <c r="V54" i="5"/>
  <c r="V38" i="5"/>
  <c r="V30" i="5"/>
  <c r="V152" i="5"/>
  <c r="U147" i="5"/>
  <c r="V144" i="5"/>
  <c r="T142" i="5"/>
  <c r="U139" i="5"/>
  <c r="V136" i="5"/>
  <c r="U131" i="5"/>
  <c r="V128" i="5"/>
  <c r="T126" i="5"/>
  <c r="U123" i="5"/>
  <c r="V120" i="5"/>
  <c r="T118" i="5"/>
  <c r="U115" i="5"/>
  <c r="V112" i="5"/>
  <c r="T110" i="5"/>
  <c r="U107" i="5"/>
  <c r="V104" i="5"/>
  <c r="T102" i="5"/>
  <c r="U99" i="5"/>
  <c r="V96" i="5"/>
  <c r="T94" i="5"/>
  <c r="U91" i="5"/>
  <c r="V88" i="5"/>
  <c r="U83" i="5"/>
  <c r="V80" i="5"/>
  <c r="T78" i="5"/>
  <c r="U75" i="5"/>
  <c r="V72" i="5"/>
  <c r="T70" i="5"/>
  <c r="U67" i="5"/>
  <c r="V64" i="5"/>
  <c r="T62" i="5"/>
  <c r="U59" i="5"/>
  <c r="V56" i="5"/>
  <c r="U51" i="5"/>
  <c r="V48" i="5"/>
  <c r="T46" i="5"/>
  <c r="U43" i="5"/>
  <c r="V40" i="5"/>
  <c r="U35" i="5"/>
  <c r="V32" i="5"/>
  <c r="U27" i="5"/>
  <c r="V24" i="5"/>
  <c r="T22" i="5"/>
  <c r="U19" i="5"/>
  <c r="V16" i="5"/>
  <c r="U11" i="5"/>
  <c r="U152" i="5"/>
  <c r="V149" i="5"/>
  <c r="U144" i="5"/>
  <c r="V141" i="5"/>
  <c r="U136" i="5"/>
  <c r="V133" i="5"/>
  <c r="U128" i="5"/>
  <c r="V125" i="5"/>
  <c r="U120" i="5"/>
  <c r="V117" i="5"/>
  <c r="U112" i="5"/>
  <c r="V109" i="5"/>
  <c r="U104" i="5"/>
  <c r="V101" i="5"/>
  <c r="U96" i="5"/>
  <c r="V93" i="5"/>
  <c r="U88" i="5"/>
  <c r="V85" i="5"/>
  <c r="U80" i="5"/>
  <c r="V77" i="5"/>
  <c r="U72" i="5"/>
  <c r="V69" i="5"/>
  <c r="U64" i="5"/>
  <c r="V61" i="5"/>
  <c r="U56" i="5"/>
  <c r="V53" i="5"/>
  <c r="U48" i="5"/>
  <c r="V45" i="5"/>
  <c r="U40" i="5"/>
  <c r="V37" i="5"/>
  <c r="U32" i="5"/>
  <c r="V29" i="5"/>
  <c r="U24" i="5"/>
  <c r="V21" i="5"/>
  <c r="U16" i="5"/>
  <c r="V13" i="5"/>
  <c r="U149" i="5"/>
  <c r="V146" i="5"/>
  <c r="U141" i="5"/>
  <c r="V138" i="5"/>
  <c r="U133" i="5"/>
  <c r="V130" i="5"/>
  <c r="U125" i="5"/>
  <c r="V122" i="5"/>
  <c r="U117" i="5"/>
  <c r="V114" i="5"/>
  <c r="U109" i="5"/>
  <c r="V106" i="5"/>
  <c r="U101" i="5"/>
  <c r="V98" i="5"/>
  <c r="U93" i="5"/>
  <c r="V90" i="5"/>
  <c r="U85" i="5"/>
  <c r="V82" i="5"/>
  <c r="U77" i="5"/>
  <c r="V74" i="5"/>
  <c r="U69" i="5"/>
  <c r="V66" i="5"/>
  <c r="U61" i="5"/>
  <c r="V58" i="5"/>
  <c r="U53" i="5"/>
  <c r="V50" i="5"/>
  <c r="U45" i="5"/>
  <c r="V42" i="5"/>
  <c r="U37" i="5"/>
  <c r="V34" i="5"/>
  <c r="U29" i="5"/>
  <c r="V26" i="5"/>
  <c r="U21" i="5"/>
  <c r="V18" i="5"/>
  <c r="U13" i="5"/>
  <c r="V10" i="5"/>
  <c r="V151" i="5"/>
  <c r="U146" i="5"/>
  <c r="V143" i="5"/>
  <c r="U138" i="5"/>
  <c r="V135" i="5"/>
  <c r="U130" i="5"/>
  <c r="V127" i="5"/>
  <c r="U122" i="5"/>
  <c r="V119" i="5"/>
  <c r="U114" i="5"/>
  <c r="V111" i="5"/>
  <c r="U106" i="5"/>
  <c r="V103" i="5"/>
  <c r="U98" i="5"/>
  <c r="V95" i="5"/>
  <c r="U90" i="5"/>
  <c r="V87" i="5"/>
  <c r="U82" i="5"/>
  <c r="V79" i="5"/>
  <c r="U74" i="5"/>
  <c r="V71" i="5"/>
  <c r="U66" i="5"/>
  <c r="V63" i="5"/>
  <c r="U58" i="5"/>
  <c r="V55" i="5"/>
  <c r="U50" i="5"/>
  <c r="V47" i="5"/>
  <c r="U42" i="5"/>
  <c r="V39" i="5"/>
  <c r="U34" i="5"/>
  <c r="V31" i="5"/>
  <c r="U26" i="5"/>
  <c r="V23" i="5"/>
  <c r="U18" i="5"/>
  <c r="V15" i="5"/>
  <c r="U10" i="5"/>
  <c r="V9" i="5"/>
  <c r="U9" i="5"/>
  <c r="R9" i="5"/>
  <c r="N150" i="5"/>
  <c r="Q9" i="5"/>
  <c r="L146" i="5"/>
  <c r="M121" i="5"/>
  <c r="M89" i="5"/>
  <c r="M57" i="5"/>
  <c r="M25" i="5"/>
  <c r="N126" i="5"/>
  <c r="N94" i="5"/>
  <c r="N62" i="5"/>
  <c r="N30" i="5"/>
  <c r="M145" i="5"/>
  <c r="N118" i="5"/>
  <c r="N86" i="5"/>
  <c r="N54" i="5"/>
  <c r="N22" i="5"/>
  <c r="M143" i="5"/>
  <c r="M113" i="5"/>
  <c r="M81" i="5"/>
  <c r="M49" i="5"/>
  <c r="M17" i="5"/>
  <c r="N142" i="5"/>
  <c r="N110" i="5"/>
  <c r="N78" i="5"/>
  <c r="N46" i="5"/>
  <c r="N14" i="5"/>
  <c r="M137" i="5"/>
  <c r="M105" i="5"/>
  <c r="M73" i="5"/>
  <c r="M41" i="5"/>
  <c r="N134" i="5"/>
  <c r="N102" i="5"/>
  <c r="N70" i="5"/>
  <c r="N38" i="5"/>
  <c r="M151" i="5"/>
  <c r="M129" i="5"/>
  <c r="M97" i="5"/>
  <c r="M65" i="5"/>
  <c r="M33" i="5"/>
  <c r="L151" i="5"/>
  <c r="M148" i="5"/>
  <c r="N145" i="5"/>
  <c r="L143" i="5"/>
  <c r="M140" i="5"/>
  <c r="N137" i="5"/>
  <c r="L135" i="5"/>
  <c r="M132" i="5"/>
  <c r="N129" i="5"/>
  <c r="L127" i="5"/>
  <c r="M124" i="5"/>
  <c r="N121" i="5"/>
  <c r="L119" i="5"/>
  <c r="M116" i="5"/>
  <c r="N113" i="5"/>
  <c r="L111" i="5"/>
  <c r="M108" i="5"/>
  <c r="N105" i="5"/>
  <c r="L103" i="5"/>
  <c r="M100" i="5"/>
  <c r="N97" i="5"/>
  <c r="L95" i="5"/>
  <c r="M92" i="5"/>
  <c r="N89" i="5"/>
  <c r="L87" i="5"/>
  <c r="M84" i="5"/>
  <c r="N81" i="5"/>
  <c r="L79" i="5"/>
  <c r="M76" i="5"/>
  <c r="N73" i="5"/>
  <c r="L71" i="5"/>
  <c r="M68" i="5"/>
  <c r="N65" i="5"/>
  <c r="L63" i="5"/>
  <c r="M60" i="5"/>
  <c r="N57" i="5"/>
  <c r="L55" i="5"/>
  <c r="M52" i="5"/>
  <c r="N49" i="5"/>
  <c r="L47" i="5"/>
  <c r="M44" i="5"/>
  <c r="N41" i="5"/>
  <c r="L39" i="5"/>
  <c r="M36" i="5"/>
  <c r="N33" i="5"/>
  <c r="L31" i="5"/>
  <c r="M28" i="5"/>
  <c r="N25" i="5"/>
  <c r="L23" i="5"/>
  <c r="M20" i="5"/>
  <c r="N17" i="5"/>
  <c r="L15" i="5"/>
  <c r="M12" i="5"/>
  <c r="L124" i="5"/>
  <c r="L92" i="5"/>
  <c r="L68" i="5"/>
  <c r="L60" i="5"/>
  <c r="L52" i="5"/>
  <c r="L20" i="5"/>
  <c r="M150" i="5"/>
  <c r="N147" i="5"/>
  <c r="M142" i="5"/>
  <c r="N139" i="5"/>
  <c r="M134" i="5"/>
  <c r="N131" i="5"/>
  <c r="M126" i="5"/>
  <c r="N123" i="5"/>
  <c r="M118" i="5"/>
  <c r="N115" i="5"/>
  <c r="M110" i="5"/>
  <c r="N107" i="5"/>
  <c r="M102" i="5"/>
  <c r="N99" i="5"/>
  <c r="M94" i="5"/>
  <c r="N91" i="5"/>
  <c r="M86" i="5"/>
  <c r="N83" i="5"/>
  <c r="M78" i="5"/>
  <c r="N75" i="5"/>
  <c r="M70" i="5"/>
  <c r="N67" i="5"/>
  <c r="M62" i="5"/>
  <c r="N59" i="5"/>
  <c r="M54" i="5"/>
  <c r="N51" i="5"/>
  <c r="M46" i="5"/>
  <c r="N43" i="5"/>
  <c r="M38" i="5"/>
  <c r="N35" i="5"/>
  <c r="M30" i="5"/>
  <c r="N27" i="5"/>
  <c r="M22" i="5"/>
  <c r="N19" i="5"/>
  <c r="M14" i="5"/>
  <c r="N11" i="5"/>
  <c r="L140" i="5"/>
  <c r="L132" i="5"/>
  <c r="L116" i="5"/>
  <c r="N152" i="5"/>
  <c r="M147" i="5"/>
  <c r="N144" i="5"/>
  <c r="M139" i="5"/>
  <c r="N136" i="5"/>
  <c r="M131" i="5"/>
  <c r="N128" i="5"/>
  <c r="M123" i="5"/>
  <c r="N120" i="5"/>
  <c r="M115" i="5"/>
  <c r="N112" i="5"/>
  <c r="M107" i="5"/>
  <c r="N104" i="5"/>
  <c r="M99" i="5"/>
  <c r="N96" i="5"/>
  <c r="M91" i="5"/>
  <c r="N88" i="5"/>
  <c r="M83" i="5"/>
  <c r="N80" i="5"/>
  <c r="M75" i="5"/>
  <c r="N72" i="5"/>
  <c r="M67" i="5"/>
  <c r="N64" i="5"/>
  <c r="M59" i="5"/>
  <c r="N56" i="5"/>
  <c r="M51" i="5"/>
  <c r="N48" i="5"/>
  <c r="M43" i="5"/>
  <c r="N40" i="5"/>
  <c r="M35" i="5"/>
  <c r="N32" i="5"/>
  <c r="M27" i="5"/>
  <c r="N24" i="5"/>
  <c r="M19" i="5"/>
  <c r="N16" i="5"/>
  <c r="M11" i="5"/>
  <c r="L148" i="5"/>
  <c r="L108" i="5"/>
  <c r="L100" i="5"/>
  <c r="L84" i="5"/>
  <c r="L76" i="5"/>
  <c r="L28" i="5"/>
  <c r="M152" i="5"/>
  <c r="N149" i="5"/>
  <c r="M144" i="5"/>
  <c r="N141" i="5"/>
  <c r="M136" i="5"/>
  <c r="N133" i="5"/>
  <c r="M128" i="5"/>
  <c r="N125" i="5"/>
  <c r="M120" i="5"/>
  <c r="N117" i="5"/>
  <c r="M112" i="5"/>
  <c r="N109" i="5"/>
  <c r="M104" i="5"/>
  <c r="N101" i="5"/>
  <c r="M96" i="5"/>
  <c r="N93" i="5"/>
  <c r="M88" i="5"/>
  <c r="N85" i="5"/>
  <c r="M80" i="5"/>
  <c r="N77" i="5"/>
  <c r="M72" i="5"/>
  <c r="N69" i="5"/>
  <c r="M64" i="5"/>
  <c r="N61" i="5"/>
  <c r="M56" i="5"/>
  <c r="N53" i="5"/>
  <c r="M48" i="5"/>
  <c r="N45" i="5"/>
  <c r="M40" i="5"/>
  <c r="N37" i="5"/>
  <c r="M32" i="5"/>
  <c r="N29" i="5"/>
  <c r="M24" i="5"/>
  <c r="N21" i="5"/>
  <c r="M16" i="5"/>
  <c r="N13" i="5"/>
  <c r="L44" i="5"/>
  <c r="L36" i="5"/>
  <c r="L12" i="5"/>
  <c r="M149" i="5"/>
  <c r="N146" i="5"/>
  <c r="M141" i="5"/>
  <c r="N138" i="5"/>
  <c r="M133" i="5"/>
  <c r="N130" i="5"/>
  <c r="M125" i="5"/>
  <c r="N122" i="5"/>
  <c r="M117" i="5"/>
  <c r="N114" i="5"/>
  <c r="M109" i="5"/>
  <c r="N106" i="5"/>
  <c r="M101" i="5"/>
  <c r="N98" i="5"/>
  <c r="M93" i="5"/>
  <c r="N90" i="5"/>
  <c r="M85" i="5"/>
  <c r="N82" i="5"/>
  <c r="M77" i="5"/>
  <c r="N74" i="5"/>
  <c r="M69" i="5"/>
  <c r="N66" i="5"/>
  <c r="M61" i="5"/>
  <c r="N58" i="5"/>
  <c r="M53" i="5"/>
  <c r="N50" i="5"/>
  <c r="M45" i="5"/>
  <c r="N42" i="5"/>
  <c r="M37" i="5"/>
  <c r="N34" i="5"/>
  <c r="M29" i="5"/>
  <c r="N26" i="5"/>
  <c r="M21" i="5"/>
  <c r="N18" i="5"/>
  <c r="M13" i="5"/>
  <c r="N10" i="5"/>
  <c r="M138" i="5"/>
  <c r="N135" i="5"/>
  <c r="M130" i="5"/>
  <c r="N127" i="5"/>
  <c r="M122" i="5"/>
  <c r="N119" i="5"/>
  <c r="M114" i="5"/>
  <c r="N111" i="5"/>
  <c r="M106" i="5"/>
  <c r="N103" i="5"/>
  <c r="M98" i="5"/>
  <c r="N95" i="5"/>
  <c r="M90" i="5"/>
  <c r="N87" i="5"/>
  <c r="M82" i="5"/>
  <c r="N79" i="5"/>
  <c r="M74" i="5"/>
  <c r="N71" i="5"/>
  <c r="M66" i="5"/>
  <c r="N63" i="5"/>
  <c r="M58" i="5"/>
  <c r="N55" i="5"/>
  <c r="M50" i="5"/>
  <c r="N47" i="5"/>
  <c r="M42" i="5"/>
  <c r="N39" i="5"/>
  <c r="M34" i="5"/>
  <c r="N31" i="5"/>
  <c r="M26" i="5"/>
  <c r="N23" i="5"/>
  <c r="M18" i="5"/>
  <c r="N15" i="5"/>
  <c r="M10" i="5"/>
  <c r="N9" i="5"/>
  <c r="L9" i="5"/>
  <c r="J107" i="5"/>
  <c r="J139" i="5"/>
  <c r="I99" i="5"/>
  <c r="J67" i="5"/>
  <c r="J27" i="5"/>
  <c r="J151" i="5"/>
  <c r="I143" i="5"/>
  <c r="I89" i="5"/>
  <c r="J87" i="5"/>
  <c r="I131" i="5"/>
  <c r="J71" i="5"/>
  <c r="I121" i="5"/>
  <c r="J119" i="5"/>
  <c r="J49" i="5"/>
  <c r="I111" i="5"/>
  <c r="J47" i="5"/>
  <c r="J129" i="5"/>
  <c r="I151" i="5"/>
  <c r="I139" i="5"/>
  <c r="I129" i="5"/>
  <c r="I119" i="5"/>
  <c r="I107" i="5"/>
  <c r="I97" i="5"/>
  <c r="I87" i="5"/>
  <c r="J65" i="5"/>
  <c r="J43" i="5"/>
  <c r="J23" i="5"/>
  <c r="J25" i="5"/>
  <c r="J147" i="5"/>
  <c r="J137" i="5"/>
  <c r="J127" i="5"/>
  <c r="J115" i="5"/>
  <c r="J105" i="5"/>
  <c r="J95" i="5"/>
  <c r="J83" i="5"/>
  <c r="J63" i="5"/>
  <c r="J41" i="5"/>
  <c r="J19" i="5"/>
  <c r="I147" i="5"/>
  <c r="I137" i="5"/>
  <c r="I127" i="5"/>
  <c r="I115" i="5"/>
  <c r="I105" i="5"/>
  <c r="I95" i="5"/>
  <c r="J81" i="5"/>
  <c r="J59" i="5"/>
  <c r="J39" i="5"/>
  <c r="J17" i="5"/>
  <c r="J97" i="5"/>
  <c r="J145" i="5"/>
  <c r="J135" i="5"/>
  <c r="J123" i="5"/>
  <c r="J113" i="5"/>
  <c r="J103" i="5"/>
  <c r="J91" i="5"/>
  <c r="J79" i="5"/>
  <c r="J57" i="5"/>
  <c r="J35" i="5"/>
  <c r="J15" i="5"/>
  <c r="I145" i="5"/>
  <c r="I135" i="5"/>
  <c r="I123" i="5"/>
  <c r="I113" i="5"/>
  <c r="I103" i="5"/>
  <c r="I91" i="5"/>
  <c r="J75" i="5"/>
  <c r="J55" i="5"/>
  <c r="J33" i="5"/>
  <c r="J11" i="5"/>
  <c r="J143" i="5"/>
  <c r="J131" i="5"/>
  <c r="J121" i="5"/>
  <c r="J111" i="5"/>
  <c r="J99" i="5"/>
  <c r="J89" i="5"/>
  <c r="J73" i="5"/>
  <c r="J51" i="5"/>
  <c r="J31" i="5"/>
  <c r="J149" i="5"/>
  <c r="J69" i="5"/>
  <c r="J61" i="5"/>
  <c r="J45" i="5"/>
  <c r="I149" i="5"/>
  <c r="I141" i="5"/>
  <c r="I133" i="5"/>
  <c r="I125" i="5"/>
  <c r="I117" i="5"/>
  <c r="I109" i="5"/>
  <c r="I101" i="5"/>
  <c r="I93" i="5"/>
  <c r="I85" i="5"/>
  <c r="I83" i="5"/>
  <c r="I81" i="5"/>
  <c r="I79" i="5"/>
  <c r="I77" i="5"/>
  <c r="I75" i="5"/>
  <c r="I73" i="5"/>
  <c r="I71" i="5"/>
  <c r="I69" i="5"/>
  <c r="I67" i="5"/>
  <c r="I65" i="5"/>
  <c r="I63" i="5"/>
  <c r="I61" i="5"/>
  <c r="I59" i="5"/>
  <c r="I57" i="5"/>
  <c r="I55" i="5"/>
  <c r="I53" i="5"/>
  <c r="I51" i="5"/>
  <c r="I49" i="5"/>
  <c r="I47" i="5"/>
  <c r="I45" i="5"/>
  <c r="I43" i="5"/>
  <c r="I41" i="5"/>
  <c r="I39" i="5"/>
  <c r="I37" i="5"/>
  <c r="I35" i="5"/>
  <c r="I33" i="5"/>
  <c r="I31" i="5"/>
  <c r="I29" i="5"/>
  <c r="I27" i="5"/>
  <c r="I25" i="5"/>
  <c r="I23" i="5"/>
  <c r="I21" i="5"/>
  <c r="I19" i="5"/>
  <c r="I17" i="5"/>
  <c r="I15" i="5"/>
  <c r="I13" i="5"/>
  <c r="I11" i="5"/>
  <c r="J101" i="5"/>
  <c r="H151" i="5"/>
  <c r="H149" i="5"/>
  <c r="H147" i="5"/>
  <c r="H145" i="5"/>
  <c r="H143" i="5"/>
  <c r="H141" i="5"/>
  <c r="H139" i="5"/>
  <c r="H137" i="5"/>
  <c r="H135" i="5"/>
  <c r="H133" i="5"/>
  <c r="H131" i="5"/>
  <c r="H129" i="5"/>
  <c r="H127" i="5"/>
  <c r="H125" i="5"/>
  <c r="H123" i="5"/>
  <c r="H121" i="5"/>
  <c r="H119" i="5"/>
  <c r="H117" i="5"/>
  <c r="H115" i="5"/>
  <c r="H113" i="5"/>
  <c r="H111" i="5"/>
  <c r="H109" i="5"/>
  <c r="H107" i="5"/>
  <c r="H105" i="5"/>
  <c r="H103" i="5"/>
  <c r="H101" i="5"/>
  <c r="H99" i="5"/>
  <c r="H97" i="5"/>
  <c r="H95" i="5"/>
  <c r="H93" i="5"/>
  <c r="H91" i="5"/>
  <c r="H89" i="5"/>
  <c r="H87" i="5"/>
  <c r="H85" i="5"/>
  <c r="H83" i="5"/>
  <c r="H81" i="5"/>
  <c r="H79" i="5"/>
  <c r="H77" i="5"/>
  <c r="H75" i="5"/>
  <c r="H73" i="5"/>
  <c r="H71" i="5"/>
  <c r="H69" i="5"/>
  <c r="H67" i="5"/>
  <c r="H65" i="5"/>
  <c r="H63" i="5"/>
  <c r="H61" i="5"/>
  <c r="H59" i="5"/>
  <c r="H57" i="5"/>
  <c r="H55" i="5"/>
  <c r="H53" i="5"/>
  <c r="H51" i="5"/>
  <c r="H49" i="5"/>
  <c r="H47" i="5"/>
  <c r="H45" i="5"/>
  <c r="H43" i="5"/>
  <c r="H41" i="5"/>
  <c r="H39" i="5"/>
  <c r="H37" i="5"/>
  <c r="H35" i="5"/>
  <c r="H33" i="5"/>
  <c r="H31" i="5"/>
  <c r="H29" i="5"/>
  <c r="H27" i="5"/>
  <c r="H25" i="5"/>
  <c r="H23" i="5"/>
  <c r="H21" i="5"/>
  <c r="H19" i="5"/>
  <c r="H17" i="5"/>
  <c r="H15" i="5"/>
  <c r="H13" i="5"/>
  <c r="H11" i="5"/>
  <c r="J85" i="5"/>
  <c r="G151" i="5"/>
  <c r="G149" i="5"/>
  <c r="G141" i="5"/>
  <c r="G137" i="5"/>
  <c r="G133" i="5"/>
  <c r="G125" i="5"/>
  <c r="G123" i="5"/>
  <c r="G117" i="5"/>
  <c r="G109" i="5"/>
  <c r="G107" i="5"/>
  <c r="G105" i="5"/>
  <c r="G93" i="5"/>
  <c r="G87" i="5"/>
  <c r="G77" i="5"/>
  <c r="G73" i="5"/>
  <c r="G63" i="5"/>
  <c r="G61" i="5"/>
  <c r="G59" i="5"/>
  <c r="G53" i="5"/>
  <c r="G51" i="5"/>
  <c r="G49" i="5"/>
  <c r="G47" i="5"/>
  <c r="G43" i="5"/>
  <c r="G41" i="5"/>
  <c r="G37" i="5"/>
  <c r="G31" i="5"/>
  <c r="G29" i="5"/>
  <c r="G23" i="5"/>
  <c r="G21" i="5"/>
  <c r="G15" i="5"/>
  <c r="G13" i="5"/>
  <c r="J13" i="5"/>
  <c r="J152" i="5"/>
  <c r="J150" i="5"/>
  <c r="J148" i="5"/>
  <c r="J146" i="5"/>
  <c r="J144" i="5"/>
  <c r="J142" i="5"/>
  <c r="J140" i="5"/>
  <c r="J138" i="5"/>
  <c r="J136" i="5"/>
  <c r="J134" i="5"/>
  <c r="J132" i="5"/>
  <c r="J130" i="5"/>
  <c r="J128" i="5"/>
  <c r="J126" i="5"/>
  <c r="J124" i="5"/>
  <c r="J122" i="5"/>
  <c r="J120" i="5"/>
  <c r="J118" i="5"/>
  <c r="J116" i="5"/>
  <c r="J114" i="5"/>
  <c r="J112" i="5"/>
  <c r="J110" i="5"/>
  <c r="J108" i="5"/>
  <c r="J106" i="5"/>
  <c r="J104" i="5"/>
  <c r="J102" i="5"/>
  <c r="J100" i="5"/>
  <c r="J98" i="5"/>
  <c r="J96" i="5"/>
  <c r="J94" i="5"/>
  <c r="J92" i="5"/>
  <c r="J90" i="5"/>
  <c r="J88" i="5"/>
  <c r="J86" i="5"/>
  <c r="J84" i="5"/>
  <c r="J82" i="5"/>
  <c r="J80" i="5"/>
  <c r="J78" i="5"/>
  <c r="J76" i="5"/>
  <c r="J74" i="5"/>
  <c r="J72" i="5"/>
  <c r="J70" i="5"/>
  <c r="J68" i="5"/>
  <c r="J66" i="5"/>
  <c r="J64" i="5"/>
  <c r="J62" i="5"/>
  <c r="J60" i="5"/>
  <c r="J58" i="5"/>
  <c r="J56" i="5"/>
  <c r="J54" i="5"/>
  <c r="J52" i="5"/>
  <c r="J50" i="5"/>
  <c r="J48" i="5"/>
  <c r="J46" i="5"/>
  <c r="J44" i="5"/>
  <c r="J42" i="5"/>
  <c r="J40" i="5"/>
  <c r="J38" i="5"/>
  <c r="J36" i="5"/>
  <c r="J34" i="5"/>
  <c r="J32" i="5"/>
  <c r="J30" i="5"/>
  <c r="J28" i="5"/>
  <c r="J26" i="5"/>
  <c r="J24" i="5"/>
  <c r="J22" i="5"/>
  <c r="J20" i="5"/>
  <c r="J18" i="5"/>
  <c r="J16" i="5"/>
  <c r="J14" i="5"/>
  <c r="J12" i="5"/>
  <c r="J10" i="5"/>
  <c r="I152" i="5"/>
  <c r="I150" i="5"/>
  <c r="I148" i="5"/>
  <c r="I146" i="5"/>
  <c r="I144" i="5"/>
  <c r="I142" i="5"/>
  <c r="I140" i="5"/>
  <c r="I138" i="5"/>
  <c r="I136" i="5"/>
  <c r="I134" i="5"/>
  <c r="I132" i="5"/>
  <c r="I130" i="5"/>
  <c r="I128" i="5"/>
  <c r="I126" i="5"/>
  <c r="I124" i="5"/>
  <c r="I122" i="5"/>
  <c r="I120" i="5"/>
  <c r="I118" i="5"/>
  <c r="I116" i="5"/>
  <c r="I114" i="5"/>
  <c r="I112" i="5"/>
  <c r="I110" i="5"/>
  <c r="I108" i="5"/>
  <c r="I106" i="5"/>
  <c r="I104" i="5"/>
  <c r="I102" i="5"/>
  <c r="I100" i="5"/>
  <c r="I98" i="5"/>
  <c r="I96" i="5"/>
  <c r="I94" i="5"/>
  <c r="I92" i="5"/>
  <c r="I90" i="5"/>
  <c r="I88" i="5"/>
  <c r="I86" i="5"/>
  <c r="I84" i="5"/>
  <c r="I82" i="5"/>
  <c r="I80" i="5"/>
  <c r="I78" i="5"/>
  <c r="I76" i="5"/>
  <c r="I74" i="5"/>
  <c r="I72" i="5"/>
  <c r="I70" i="5"/>
  <c r="I68" i="5"/>
  <c r="I66" i="5"/>
  <c r="I64" i="5"/>
  <c r="I62" i="5"/>
  <c r="I60" i="5"/>
  <c r="I58" i="5"/>
  <c r="I56" i="5"/>
  <c r="I54" i="5"/>
  <c r="I52" i="5"/>
  <c r="I50" i="5"/>
  <c r="I48" i="5"/>
  <c r="I46" i="5"/>
  <c r="I44" i="5"/>
  <c r="I42" i="5"/>
  <c r="I40" i="5"/>
  <c r="I38" i="5"/>
  <c r="I36" i="5"/>
  <c r="I34" i="5"/>
  <c r="I32" i="5"/>
  <c r="I30" i="5"/>
  <c r="I28" i="5"/>
  <c r="I26" i="5"/>
  <c r="I24" i="5"/>
  <c r="I22" i="5"/>
  <c r="I20" i="5"/>
  <c r="I18" i="5"/>
  <c r="I16" i="5"/>
  <c r="I14" i="5"/>
  <c r="I12" i="5"/>
  <c r="I10" i="5"/>
  <c r="J53" i="5"/>
  <c r="J29" i="5"/>
  <c r="H152" i="5"/>
  <c r="H150" i="5"/>
  <c r="H148" i="5"/>
  <c r="H146" i="5"/>
  <c r="H144" i="5"/>
  <c r="H142" i="5"/>
  <c r="H140" i="5"/>
  <c r="H138" i="5"/>
  <c r="H136" i="5"/>
  <c r="H134" i="5"/>
  <c r="H132" i="5"/>
  <c r="H130" i="5"/>
  <c r="H128" i="5"/>
  <c r="H126" i="5"/>
  <c r="H124" i="5"/>
  <c r="H122" i="5"/>
  <c r="H120" i="5"/>
  <c r="H118" i="5"/>
  <c r="H116" i="5"/>
  <c r="H114" i="5"/>
  <c r="H112" i="5"/>
  <c r="H110" i="5"/>
  <c r="H108" i="5"/>
  <c r="H106" i="5"/>
  <c r="H104" i="5"/>
  <c r="H102" i="5"/>
  <c r="H100" i="5"/>
  <c r="H98" i="5"/>
  <c r="H96" i="5"/>
  <c r="H94" i="5"/>
  <c r="H92" i="5"/>
  <c r="H90" i="5"/>
  <c r="H88" i="5"/>
  <c r="H86" i="5"/>
  <c r="H84" i="5"/>
  <c r="H82" i="5"/>
  <c r="H80" i="5"/>
  <c r="H78" i="5"/>
  <c r="H76" i="5"/>
  <c r="H74" i="5"/>
  <c r="H72" i="5"/>
  <c r="H70" i="5"/>
  <c r="H68" i="5"/>
  <c r="H66" i="5"/>
  <c r="H64" i="5"/>
  <c r="H62" i="5"/>
  <c r="H60" i="5"/>
  <c r="H58" i="5"/>
  <c r="H56" i="5"/>
  <c r="H54" i="5"/>
  <c r="H52" i="5"/>
  <c r="H50" i="5"/>
  <c r="H48" i="5"/>
  <c r="H46" i="5"/>
  <c r="H44" i="5"/>
  <c r="H42" i="5"/>
  <c r="H40" i="5"/>
  <c r="H38" i="5"/>
  <c r="H36" i="5"/>
  <c r="H34" i="5"/>
  <c r="H32" i="5"/>
  <c r="H30" i="5"/>
  <c r="H28" i="5"/>
  <c r="H26" i="5"/>
  <c r="H24" i="5"/>
  <c r="H22" i="5"/>
  <c r="H20" i="5"/>
  <c r="H18" i="5"/>
  <c r="H16" i="5"/>
  <c r="H14" i="5"/>
  <c r="H12" i="5"/>
  <c r="H10" i="5"/>
  <c r="J141" i="5"/>
  <c r="J133" i="5"/>
  <c r="J21" i="5"/>
  <c r="G148" i="5"/>
  <c r="G136" i="5"/>
  <c r="G112" i="5"/>
  <c r="G88" i="5"/>
  <c r="G80" i="5"/>
  <c r="G66" i="5"/>
  <c r="G58" i="5"/>
  <c r="G54" i="5"/>
  <c r="G50" i="5"/>
  <c r="G46" i="5"/>
  <c r="G40" i="5"/>
  <c r="G32" i="5"/>
  <c r="G24" i="5"/>
  <c r="G16" i="5"/>
  <c r="J9" i="5"/>
  <c r="I9" i="5"/>
  <c r="F101" i="3"/>
  <c r="G9" i="5"/>
  <c r="F117" i="3"/>
  <c r="F29" i="3"/>
  <c r="F81" i="3"/>
  <c r="F65" i="3"/>
  <c r="F145" i="3"/>
  <c r="F61" i="3"/>
  <c r="F121" i="3"/>
  <c r="F33" i="3"/>
  <c r="F141" i="3"/>
  <c r="F97" i="3"/>
  <c r="F79" i="3"/>
  <c r="F57" i="3"/>
  <c r="F25" i="3"/>
  <c r="F137" i="3"/>
  <c r="F113" i="3"/>
  <c r="F95" i="3"/>
  <c r="F77" i="3"/>
  <c r="F53" i="3"/>
  <c r="F21" i="3"/>
  <c r="F133" i="3"/>
  <c r="F111" i="3"/>
  <c r="F93" i="3"/>
  <c r="F73" i="3"/>
  <c r="F49" i="3"/>
  <c r="F17" i="3"/>
  <c r="F109" i="3"/>
  <c r="F89" i="3"/>
  <c r="F71" i="3"/>
  <c r="F45" i="3"/>
  <c r="F15" i="3"/>
  <c r="F129" i="3"/>
  <c r="F105" i="3"/>
  <c r="F87" i="3"/>
  <c r="F69" i="3"/>
  <c r="F41" i="3"/>
  <c r="F13" i="3"/>
  <c r="F149" i="3"/>
  <c r="F125" i="3"/>
  <c r="F103" i="3"/>
  <c r="F85" i="3"/>
  <c r="F37" i="3"/>
  <c r="C151" i="3"/>
  <c r="D151" i="3"/>
  <c r="E151" i="3"/>
  <c r="C135" i="3"/>
  <c r="D135" i="3"/>
  <c r="E135" i="3"/>
  <c r="C119" i="3"/>
  <c r="D119" i="3"/>
  <c r="E119" i="3"/>
  <c r="C143" i="3"/>
  <c r="D143" i="3"/>
  <c r="E143" i="3"/>
  <c r="C127" i="3"/>
  <c r="D127" i="3"/>
  <c r="E127" i="3"/>
  <c r="F143" i="3"/>
  <c r="F127" i="3"/>
  <c r="C123" i="3"/>
  <c r="D123" i="3"/>
  <c r="E123" i="3"/>
  <c r="J91" i="3"/>
  <c r="C91" i="3"/>
  <c r="D91" i="3"/>
  <c r="E91" i="3"/>
  <c r="C59" i="3"/>
  <c r="D59" i="3"/>
  <c r="E59" i="3"/>
  <c r="F59" i="3"/>
  <c r="J27" i="3"/>
  <c r="C27" i="3"/>
  <c r="D27" i="3"/>
  <c r="E27" i="3"/>
  <c r="F27" i="3"/>
  <c r="F123" i="3"/>
  <c r="F91" i="3"/>
  <c r="J131" i="3"/>
  <c r="C131" i="3"/>
  <c r="D131" i="3"/>
  <c r="E131" i="3"/>
  <c r="C99" i="3"/>
  <c r="D99" i="3"/>
  <c r="E99" i="3"/>
  <c r="C75" i="3"/>
  <c r="D75" i="3"/>
  <c r="E75" i="3"/>
  <c r="J43" i="3"/>
  <c r="C43" i="3"/>
  <c r="D43" i="3"/>
  <c r="E43" i="3"/>
  <c r="F43" i="3"/>
  <c r="C11" i="3"/>
  <c r="D11" i="3"/>
  <c r="E11" i="3"/>
  <c r="F11" i="3"/>
  <c r="C147" i="3"/>
  <c r="D147" i="3"/>
  <c r="E147" i="3"/>
  <c r="J115" i="3"/>
  <c r="C115" i="3"/>
  <c r="D115" i="3"/>
  <c r="E115" i="3"/>
  <c r="J67" i="3"/>
  <c r="C67" i="3"/>
  <c r="D67" i="3"/>
  <c r="E67" i="3"/>
  <c r="C35" i="3"/>
  <c r="D35" i="3"/>
  <c r="E35" i="3"/>
  <c r="F35" i="3"/>
  <c r="F151" i="3"/>
  <c r="F135" i="3"/>
  <c r="F119" i="3"/>
  <c r="C139" i="3"/>
  <c r="D139" i="3"/>
  <c r="E139" i="3"/>
  <c r="J107" i="3"/>
  <c r="C107" i="3"/>
  <c r="D107" i="3"/>
  <c r="E107" i="3"/>
  <c r="C83" i="3"/>
  <c r="D83" i="3"/>
  <c r="E83" i="3"/>
  <c r="J51" i="3"/>
  <c r="C51" i="3"/>
  <c r="D51" i="3"/>
  <c r="E51" i="3"/>
  <c r="F51" i="3"/>
  <c r="C19" i="3"/>
  <c r="D19" i="3"/>
  <c r="E19" i="3"/>
  <c r="F19" i="3"/>
  <c r="F63" i="3"/>
  <c r="F55" i="3"/>
  <c r="F47" i="3"/>
  <c r="F39" i="3"/>
  <c r="F31" i="3"/>
  <c r="F23" i="3"/>
  <c r="E149" i="3"/>
  <c r="E145" i="3"/>
  <c r="E141" i="3"/>
  <c r="E137" i="3"/>
  <c r="E133" i="3"/>
  <c r="E129" i="3"/>
  <c r="E125" i="3"/>
  <c r="E121" i="3"/>
  <c r="E117" i="3"/>
  <c r="E113" i="3"/>
  <c r="E111" i="3"/>
  <c r="E109" i="3"/>
  <c r="E105" i="3"/>
  <c r="E103" i="3"/>
  <c r="E101" i="3"/>
  <c r="E97" i="3"/>
  <c r="E95" i="3"/>
  <c r="E93" i="3"/>
  <c r="E89" i="3"/>
  <c r="E87" i="3"/>
  <c r="E85" i="3"/>
  <c r="E81" i="3"/>
  <c r="E79" i="3"/>
  <c r="E77" i="3"/>
  <c r="E73" i="3"/>
  <c r="E71" i="3"/>
  <c r="E69" i="3"/>
  <c r="E65" i="3"/>
  <c r="E63" i="3"/>
  <c r="E61" i="3"/>
  <c r="E57" i="3"/>
  <c r="E55" i="3"/>
  <c r="E53" i="3"/>
  <c r="E49" i="3"/>
  <c r="E47" i="3"/>
  <c r="E45" i="3"/>
  <c r="E41" i="3"/>
  <c r="E39" i="3"/>
  <c r="E37" i="3"/>
  <c r="E33" i="3"/>
  <c r="E31" i="3"/>
  <c r="E29" i="3"/>
  <c r="E25" i="3"/>
  <c r="E23" i="3"/>
  <c r="E21" i="3"/>
  <c r="E17" i="3"/>
  <c r="E15" i="3"/>
  <c r="E13" i="3"/>
  <c r="D149" i="3"/>
  <c r="D145" i="3"/>
  <c r="D141" i="3"/>
  <c r="D137" i="3"/>
  <c r="D133" i="3"/>
  <c r="D129" i="3"/>
  <c r="D125" i="3"/>
  <c r="D121" i="3"/>
  <c r="D117" i="3"/>
  <c r="D113" i="3"/>
  <c r="D111" i="3"/>
  <c r="D109" i="3"/>
  <c r="D105" i="3"/>
  <c r="D103" i="3"/>
  <c r="D101" i="3"/>
  <c r="D97" i="3"/>
  <c r="D95" i="3"/>
  <c r="D93" i="3"/>
  <c r="D89" i="3"/>
  <c r="D87" i="3"/>
  <c r="D85" i="3"/>
  <c r="D81" i="3"/>
  <c r="D79" i="3"/>
  <c r="D77" i="3"/>
  <c r="D73" i="3"/>
  <c r="D71" i="3"/>
  <c r="D69" i="3"/>
  <c r="D65" i="3"/>
  <c r="D63" i="3"/>
  <c r="D61" i="3"/>
  <c r="D57" i="3"/>
  <c r="D55" i="3"/>
  <c r="D53" i="3"/>
  <c r="D49" i="3"/>
  <c r="D47" i="3"/>
  <c r="D45" i="3"/>
  <c r="D41" i="3"/>
  <c r="D39" i="3"/>
  <c r="D37" i="3"/>
  <c r="D33" i="3"/>
  <c r="D31" i="3"/>
  <c r="D29" i="3"/>
  <c r="D25" i="3"/>
  <c r="D23" i="3"/>
  <c r="D21" i="3"/>
  <c r="D17" i="3"/>
  <c r="D15" i="3"/>
  <c r="D13" i="3"/>
  <c r="C137" i="3"/>
  <c r="C129" i="3"/>
  <c r="C113" i="3"/>
  <c r="C89" i="3"/>
  <c r="C73" i="3"/>
  <c r="C65" i="3"/>
  <c r="C49" i="3"/>
  <c r="C39" i="3"/>
  <c r="C25" i="3"/>
  <c r="F152" i="3"/>
  <c r="F150" i="3"/>
  <c r="F148" i="3"/>
  <c r="F146" i="3"/>
  <c r="F144" i="3"/>
  <c r="F142" i="3"/>
  <c r="F140" i="3"/>
  <c r="F138" i="3"/>
  <c r="F136" i="3"/>
  <c r="F134" i="3"/>
  <c r="F132" i="3"/>
  <c r="F130" i="3"/>
  <c r="F128" i="3"/>
  <c r="F126" i="3"/>
  <c r="F124" i="3"/>
  <c r="F122" i="3"/>
  <c r="F120" i="3"/>
  <c r="F118" i="3"/>
  <c r="F116" i="3"/>
  <c r="F114" i="3"/>
  <c r="F112" i="3"/>
  <c r="F110" i="3"/>
  <c r="F108" i="3"/>
  <c r="F106" i="3"/>
  <c r="F104" i="3"/>
  <c r="F102" i="3"/>
  <c r="F100" i="3"/>
  <c r="F98" i="3"/>
  <c r="F96" i="3"/>
  <c r="F94" i="3"/>
  <c r="F92" i="3"/>
  <c r="F90" i="3"/>
  <c r="F88" i="3"/>
  <c r="F86" i="3"/>
  <c r="F84" i="3"/>
  <c r="F82" i="3"/>
  <c r="F80" i="3"/>
  <c r="F78" i="3"/>
  <c r="F76" i="3"/>
  <c r="F74" i="3"/>
  <c r="F72" i="3"/>
  <c r="F70" i="3"/>
  <c r="F68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F26" i="3"/>
  <c r="F24" i="3"/>
  <c r="F22" i="3"/>
  <c r="F20" i="3"/>
  <c r="F18" i="3"/>
  <c r="F16" i="3"/>
  <c r="F14" i="3"/>
  <c r="F12" i="3"/>
  <c r="F10" i="3"/>
  <c r="E152" i="3"/>
  <c r="E150" i="3"/>
  <c r="E148" i="3"/>
  <c r="E146" i="3"/>
  <c r="E144" i="3"/>
  <c r="E142" i="3"/>
  <c r="E140" i="3"/>
  <c r="E138" i="3"/>
  <c r="E136" i="3"/>
  <c r="E134" i="3"/>
  <c r="E132" i="3"/>
  <c r="E130" i="3"/>
  <c r="E128" i="3"/>
  <c r="E126" i="3"/>
  <c r="E124" i="3"/>
  <c r="E122" i="3"/>
  <c r="E120" i="3"/>
  <c r="E118" i="3"/>
  <c r="E116" i="3"/>
  <c r="E114" i="3"/>
  <c r="E112" i="3"/>
  <c r="E110" i="3"/>
  <c r="E108" i="3"/>
  <c r="E106" i="3"/>
  <c r="E104" i="3"/>
  <c r="E102" i="3"/>
  <c r="E100" i="3"/>
  <c r="E98" i="3"/>
  <c r="E96" i="3"/>
  <c r="E94" i="3"/>
  <c r="E92" i="3"/>
  <c r="E90" i="3"/>
  <c r="E88" i="3"/>
  <c r="E86" i="3"/>
  <c r="E84" i="3"/>
  <c r="E82" i="3"/>
  <c r="E80" i="3"/>
  <c r="E78" i="3"/>
  <c r="E76" i="3"/>
  <c r="E74" i="3"/>
  <c r="E72" i="3"/>
  <c r="E70" i="3"/>
  <c r="E68" i="3"/>
  <c r="E66" i="3"/>
  <c r="E64" i="3"/>
  <c r="E62" i="3"/>
  <c r="E60" i="3"/>
  <c r="E58" i="3"/>
  <c r="E56" i="3"/>
  <c r="E54" i="3"/>
  <c r="E52" i="3"/>
  <c r="E50" i="3"/>
  <c r="E48" i="3"/>
  <c r="E46" i="3"/>
  <c r="E44" i="3"/>
  <c r="E42" i="3"/>
  <c r="E40" i="3"/>
  <c r="E38" i="3"/>
  <c r="E36" i="3"/>
  <c r="E34" i="3"/>
  <c r="E32" i="3"/>
  <c r="E30" i="3"/>
  <c r="E28" i="3"/>
  <c r="E26" i="3"/>
  <c r="E24" i="3"/>
  <c r="E22" i="3"/>
  <c r="E20" i="3"/>
  <c r="E18" i="3"/>
  <c r="E16" i="3"/>
  <c r="E14" i="3"/>
  <c r="E12" i="3"/>
  <c r="E10" i="3"/>
  <c r="D152" i="3"/>
  <c r="D150" i="3"/>
  <c r="D148" i="3"/>
  <c r="D146" i="3"/>
  <c r="D144" i="3"/>
  <c r="D142" i="3"/>
  <c r="D140" i="3"/>
  <c r="D138" i="3"/>
  <c r="D136" i="3"/>
  <c r="D134" i="3"/>
  <c r="D132" i="3"/>
  <c r="D130" i="3"/>
  <c r="D128" i="3"/>
  <c r="D126" i="3"/>
  <c r="D124" i="3"/>
  <c r="D122" i="3"/>
  <c r="D120" i="3"/>
  <c r="D118" i="3"/>
  <c r="D116" i="3"/>
  <c r="D114" i="3"/>
  <c r="D112" i="3"/>
  <c r="D110" i="3"/>
  <c r="D108" i="3"/>
  <c r="D106" i="3"/>
  <c r="D104" i="3"/>
  <c r="D102" i="3"/>
  <c r="D100" i="3"/>
  <c r="D98" i="3"/>
  <c r="D96" i="3"/>
  <c r="D94" i="3"/>
  <c r="D92" i="3"/>
  <c r="D90" i="3"/>
  <c r="D88" i="3"/>
  <c r="D86" i="3"/>
  <c r="D84" i="3"/>
  <c r="D82" i="3"/>
  <c r="D80" i="3"/>
  <c r="D78" i="3"/>
  <c r="D76" i="3"/>
  <c r="D74" i="3"/>
  <c r="D72" i="3"/>
  <c r="D70" i="3"/>
  <c r="D68" i="3"/>
  <c r="D66" i="3"/>
  <c r="D64" i="3"/>
  <c r="D62" i="3"/>
  <c r="D60" i="3"/>
  <c r="D58" i="3"/>
  <c r="D56" i="3"/>
  <c r="D54" i="3"/>
  <c r="D52" i="3"/>
  <c r="D50" i="3"/>
  <c r="D48" i="3"/>
  <c r="D46" i="3"/>
  <c r="D44" i="3"/>
  <c r="D42" i="3"/>
  <c r="D40" i="3"/>
  <c r="D38" i="3"/>
  <c r="D36" i="3"/>
  <c r="D34" i="3"/>
  <c r="D32" i="3"/>
  <c r="D30" i="3"/>
  <c r="D28" i="3"/>
  <c r="D26" i="3"/>
  <c r="D24" i="3"/>
  <c r="D22" i="3"/>
  <c r="D20" i="3"/>
  <c r="D18" i="3"/>
  <c r="D16" i="3"/>
  <c r="D14" i="3"/>
  <c r="D12" i="3"/>
  <c r="D10" i="3"/>
  <c r="D96" i="5"/>
  <c r="C100" i="5"/>
  <c r="D37" i="5"/>
  <c r="F9" i="3"/>
  <c r="E9" i="3"/>
  <c r="D9" i="3"/>
  <c r="C88" i="5"/>
  <c r="E88" i="5"/>
  <c r="F82" i="5"/>
  <c r="C44" i="5"/>
  <c r="C68" i="5"/>
  <c r="E114" i="5"/>
  <c r="E29" i="5"/>
  <c r="E63" i="5"/>
  <c r="C108" i="5"/>
  <c r="C23" i="5"/>
  <c r="D55" i="5"/>
  <c r="D151" i="5"/>
  <c r="C30" i="5"/>
  <c r="E55" i="5"/>
  <c r="C58" i="5"/>
  <c r="E91" i="5"/>
  <c r="F58" i="5"/>
  <c r="F114" i="5"/>
  <c r="C124" i="5"/>
  <c r="C144" i="5"/>
  <c r="D124" i="5"/>
  <c r="D62" i="5"/>
  <c r="C103" i="5"/>
  <c r="C135" i="5"/>
  <c r="E13" i="5"/>
  <c r="C33" i="5"/>
  <c r="F36" i="5"/>
  <c r="E62" i="5"/>
  <c r="D71" i="5"/>
  <c r="E112" i="5"/>
  <c r="D115" i="5"/>
  <c r="C116" i="5"/>
  <c r="D135" i="5"/>
  <c r="E142" i="5"/>
  <c r="C148" i="5"/>
  <c r="D150" i="5"/>
  <c r="F33" i="5"/>
  <c r="E71" i="5"/>
  <c r="F112" i="5"/>
  <c r="E115" i="5"/>
  <c r="D116" i="5"/>
  <c r="E135" i="5"/>
  <c r="F142" i="5"/>
  <c r="E148" i="5"/>
  <c r="E150" i="5"/>
  <c r="D142" i="5"/>
  <c r="D16" i="5"/>
  <c r="F30" i="5"/>
  <c r="E58" i="5"/>
  <c r="F71" i="5"/>
  <c r="F87" i="5"/>
  <c r="F115" i="5"/>
  <c r="C122" i="5"/>
  <c r="C129" i="5"/>
  <c r="D141" i="5"/>
  <c r="D149" i="5"/>
  <c r="F150" i="5"/>
  <c r="F16" i="5"/>
  <c r="D122" i="5"/>
  <c r="F141" i="5"/>
  <c r="F149" i="5"/>
  <c r="C36" i="5"/>
  <c r="C112" i="5"/>
  <c r="C150" i="5"/>
  <c r="C31" i="5"/>
  <c r="D32" i="5"/>
  <c r="F35" i="5"/>
  <c r="E37" i="5"/>
  <c r="C76" i="5"/>
  <c r="D82" i="5"/>
  <c r="D91" i="5"/>
  <c r="C96" i="5"/>
  <c r="C114" i="5"/>
  <c r="E122" i="5"/>
  <c r="C126" i="5"/>
  <c r="D13" i="5"/>
  <c r="C71" i="5"/>
  <c r="F122" i="5"/>
  <c r="D9" i="5"/>
  <c r="C25" i="5"/>
  <c r="D48" i="5"/>
  <c r="C66" i="5"/>
  <c r="F133" i="5"/>
  <c r="E9" i="5"/>
  <c r="D25" i="5"/>
  <c r="C55" i="5"/>
  <c r="E139" i="5"/>
  <c r="C139" i="5"/>
  <c r="C9" i="5"/>
  <c r="C22" i="5"/>
  <c r="E25" i="5"/>
  <c r="E14" i="5"/>
  <c r="F24" i="5"/>
  <c r="F25" i="5"/>
  <c r="C35" i="5"/>
  <c r="F52" i="5"/>
  <c r="F57" i="5"/>
  <c r="E64" i="5"/>
  <c r="D74" i="5"/>
  <c r="E79" i="5"/>
  <c r="F79" i="5"/>
  <c r="C79" i="5"/>
  <c r="E131" i="5"/>
  <c r="C131" i="5"/>
  <c r="E147" i="5"/>
  <c r="F147" i="5"/>
  <c r="D66" i="5"/>
  <c r="F66" i="5"/>
  <c r="F13" i="5"/>
  <c r="F14" i="5"/>
  <c r="D29" i="5"/>
  <c r="D35" i="5"/>
  <c r="F37" i="5"/>
  <c r="C38" i="5"/>
  <c r="E42" i="5"/>
  <c r="F55" i="5"/>
  <c r="D57" i="5"/>
  <c r="D63" i="5"/>
  <c r="C63" i="5"/>
  <c r="F74" i="5"/>
  <c r="E105" i="5"/>
  <c r="F105" i="5"/>
  <c r="D73" i="5"/>
  <c r="E35" i="5"/>
  <c r="F91" i="5"/>
  <c r="F148" i="5"/>
  <c r="E76" i="5"/>
  <c r="D81" i="5"/>
  <c r="D94" i="5"/>
  <c r="D108" i="5"/>
  <c r="D117" i="5"/>
  <c r="E123" i="5"/>
  <c r="E126" i="5"/>
  <c r="E129" i="5"/>
  <c r="D130" i="5"/>
  <c r="C134" i="5"/>
  <c r="D144" i="5"/>
  <c r="F81" i="5"/>
  <c r="F94" i="5"/>
  <c r="E108" i="5"/>
  <c r="F117" i="5"/>
  <c r="F123" i="5"/>
  <c r="F47" i="5"/>
  <c r="E50" i="5"/>
  <c r="E59" i="5"/>
  <c r="E67" i="5"/>
  <c r="D67" i="5"/>
  <c r="D89" i="5"/>
  <c r="F89" i="5"/>
  <c r="E89" i="5"/>
  <c r="E98" i="5"/>
  <c r="C15" i="5"/>
  <c r="D22" i="5"/>
  <c r="E31" i="5"/>
  <c r="F32" i="5"/>
  <c r="D44" i="5"/>
  <c r="E45" i="5"/>
  <c r="D47" i="5"/>
  <c r="F85" i="5"/>
  <c r="D85" i="5"/>
  <c r="C85" i="5"/>
  <c r="E15" i="5"/>
  <c r="E22" i="5"/>
  <c r="F31" i="5"/>
  <c r="E44" i="5"/>
  <c r="F45" i="5"/>
  <c r="E47" i="5"/>
  <c r="F15" i="5"/>
  <c r="E16" i="5"/>
  <c r="C17" i="5"/>
  <c r="D21" i="5"/>
  <c r="F22" i="5"/>
  <c r="D38" i="5"/>
  <c r="D41" i="5"/>
  <c r="F44" i="5"/>
  <c r="C46" i="5"/>
  <c r="D17" i="5"/>
  <c r="E21" i="5"/>
  <c r="F38" i="5"/>
  <c r="F41" i="5"/>
  <c r="C14" i="5"/>
  <c r="E17" i="5"/>
  <c r="E23" i="5"/>
  <c r="D24" i="5"/>
  <c r="D30" i="5"/>
  <c r="D33" i="5"/>
  <c r="D36" i="5"/>
  <c r="F39" i="5"/>
  <c r="F48" i="5"/>
  <c r="E48" i="5"/>
  <c r="E52" i="5"/>
  <c r="D52" i="5"/>
  <c r="D14" i="5"/>
  <c r="F23" i="5"/>
  <c r="E24" i="5"/>
  <c r="E30" i="5"/>
  <c r="E33" i="5"/>
  <c r="E36" i="5"/>
  <c r="C37" i="5"/>
  <c r="C48" i="5"/>
  <c r="C52" i="5"/>
  <c r="F78" i="5"/>
  <c r="E78" i="5"/>
  <c r="D78" i="5"/>
  <c r="C78" i="5"/>
  <c r="D120" i="5"/>
  <c r="F120" i="5"/>
  <c r="E120" i="5"/>
  <c r="C120" i="5"/>
  <c r="D68" i="5"/>
  <c r="E97" i="5"/>
  <c r="C97" i="5"/>
  <c r="E111" i="5"/>
  <c r="C60" i="5"/>
  <c r="E68" i="5"/>
  <c r="F76" i="5"/>
  <c r="C77" i="5"/>
  <c r="C80" i="5"/>
  <c r="F88" i="5"/>
  <c r="F97" i="5"/>
  <c r="F107" i="5"/>
  <c r="E107" i="5"/>
  <c r="F111" i="5"/>
  <c r="D60" i="5"/>
  <c r="C64" i="5"/>
  <c r="F68" i="5"/>
  <c r="C74" i="5"/>
  <c r="D77" i="5"/>
  <c r="E80" i="5"/>
  <c r="C82" i="5"/>
  <c r="D106" i="5"/>
  <c r="F106" i="5"/>
  <c r="E60" i="5"/>
  <c r="E77" i="5"/>
  <c r="F80" i="5"/>
  <c r="F99" i="5"/>
  <c r="E99" i="5"/>
  <c r="D99" i="5"/>
  <c r="E106" i="5"/>
  <c r="D107" i="5"/>
  <c r="F125" i="5"/>
  <c r="D125" i="5"/>
  <c r="C125" i="5"/>
  <c r="D140" i="5"/>
  <c r="F140" i="5"/>
  <c r="E140" i="5"/>
  <c r="C140" i="5"/>
  <c r="F60" i="5"/>
  <c r="E74" i="5"/>
  <c r="F77" i="5"/>
  <c r="D79" i="5"/>
  <c r="E82" i="5"/>
  <c r="D87" i="5"/>
  <c r="C91" i="5"/>
  <c r="C99" i="5"/>
  <c r="F100" i="5"/>
  <c r="E100" i="5"/>
  <c r="D100" i="5"/>
  <c r="F108" i="5"/>
  <c r="E116" i="5"/>
  <c r="E124" i="5"/>
  <c r="F129" i="5"/>
  <c r="D131" i="5"/>
  <c r="D134" i="5"/>
  <c r="D139" i="5"/>
  <c r="E151" i="5"/>
  <c r="F131" i="5"/>
  <c r="E134" i="5"/>
  <c r="F139" i="5"/>
  <c r="C147" i="5"/>
  <c r="D114" i="5"/>
  <c r="C117" i="5"/>
  <c r="F132" i="5"/>
  <c r="F134" i="5"/>
  <c r="D147" i="5"/>
  <c r="C142" i="5"/>
  <c r="C152" i="5"/>
  <c r="D152" i="5"/>
  <c r="F40" i="5"/>
  <c r="E40" i="5"/>
  <c r="E49" i="5"/>
  <c r="F49" i="5"/>
  <c r="C49" i="5"/>
  <c r="C10" i="5"/>
  <c r="F56" i="5"/>
  <c r="D56" i="5"/>
  <c r="C56" i="5"/>
  <c r="D10" i="5"/>
  <c r="D18" i="5"/>
  <c r="D40" i="5"/>
  <c r="F9" i="5"/>
  <c r="E10" i="5"/>
  <c r="D11" i="5"/>
  <c r="C12" i="5"/>
  <c r="F17" i="5"/>
  <c r="E18" i="5"/>
  <c r="D19" i="5"/>
  <c r="C20" i="5"/>
  <c r="E26" i="5"/>
  <c r="D27" i="5"/>
  <c r="C28" i="5"/>
  <c r="C34" i="5"/>
  <c r="C43" i="5"/>
  <c r="D54" i="5"/>
  <c r="D69" i="5"/>
  <c r="F69" i="5"/>
  <c r="E69" i="5"/>
  <c r="F72" i="5"/>
  <c r="D72" i="5"/>
  <c r="F93" i="5"/>
  <c r="E93" i="5"/>
  <c r="D93" i="5"/>
  <c r="C93" i="5"/>
  <c r="C18" i="5"/>
  <c r="D26" i="5"/>
  <c r="C51" i="5"/>
  <c r="F51" i="5"/>
  <c r="F10" i="5"/>
  <c r="E11" i="5"/>
  <c r="D12" i="5"/>
  <c r="F18" i="5"/>
  <c r="E19" i="5"/>
  <c r="D20" i="5"/>
  <c r="C21" i="5"/>
  <c r="F26" i="5"/>
  <c r="E27" i="5"/>
  <c r="D28" i="5"/>
  <c r="C29" i="5"/>
  <c r="D34" i="5"/>
  <c r="D43" i="5"/>
  <c r="F46" i="5"/>
  <c r="D46" i="5"/>
  <c r="E51" i="5"/>
  <c r="D61" i="5"/>
  <c r="F61" i="5"/>
  <c r="C69" i="5"/>
  <c r="C72" i="5"/>
  <c r="F83" i="5"/>
  <c r="E83" i="5"/>
  <c r="D83" i="5"/>
  <c r="F95" i="5"/>
  <c r="E95" i="5"/>
  <c r="D95" i="5"/>
  <c r="C95" i="5"/>
  <c r="C11" i="5"/>
  <c r="C19" i="5"/>
  <c r="C27" i="5"/>
  <c r="C54" i="5"/>
  <c r="E54" i="5"/>
  <c r="F11" i="5"/>
  <c r="E12" i="5"/>
  <c r="F19" i="5"/>
  <c r="E20" i="5"/>
  <c r="F27" i="5"/>
  <c r="E28" i="5"/>
  <c r="E34" i="5"/>
  <c r="E39" i="5"/>
  <c r="E43" i="5"/>
  <c r="C61" i="5"/>
  <c r="E72" i="5"/>
  <c r="C83" i="5"/>
  <c r="F12" i="5"/>
  <c r="F20" i="5"/>
  <c r="F28" i="5"/>
  <c r="F34" i="5"/>
  <c r="C39" i="5"/>
  <c r="D53" i="5"/>
  <c r="F53" i="5"/>
  <c r="F70" i="5"/>
  <c r="C70" i="5"/>
  <c r="E70" i="5"/>
  <c r="F92" i="5"/>
  <c r="D92" i="5"/>
  <c r="E92" i="5"/>
  <c r="C92" i="5"/>
  <c r="C26" i="5"/>
  <c r="E56" i="5"/>
  <c r="E32" i="5"/>
  <c r="D39" i="5"/>
  <c r="D42" i="5"/>
  <c r="F42" i="5"/>
  <c r="C42" i="5"/>
  <c r="D45" i="5"/>
  <c r="C45" i="5"/>
  <c r="C53" i="5"/>
  <c r="F62" i="5"/>
  <c r="C62" i="5"/>
  <c r="D70" i="5"/>
  <c r="D50" i="5"/>
  <c r="E57" i="5"/>
  <c r="C57" i="5"/>
  <c r="E65" i="5"/>
  <c r="C65" i="5"/>
  <c r="D75" i="5"/>
  <c r="C90" i="5"/>
  <c r="F90" i="5"/>
  <c r="E90" i="5"/>
  <c r="D90" i="5"/>
  <c r="F110" i="5"/>
  <c r="D110" i="5"/>
  <c r="E110" i="5"/>
  <c r="C110" i="5"/>
  <c r="D65" i="5"/>
  <c r="C75" i="5"/>
  <c r="F84" i="5"/>
  <c r="C84" i="5"/>
  <c r="E84" i="5"/>
  <c r="D84" i="5"/>
  <c r="F104" i="5"/>
  <c r="E104" i="5"/>
  <c r="D104" i="5"/>
  <c r="C104" i="5"/>
  <c r="E38" i="5"/>
  <c r="C41" i="5"/>
  <c r="F50" i="5"/>
  <c r="C59" i="5"/>
  <c r="F59" i="5"/>
  <c r="F65" i="5"/>
  <c r="C73" i="5"/>
  <c r="E73" i="5"/>
  <c r="E75" i="5"/>
  <c r="F86" i="5"/>
  <c r="D86" i="5"/>
  <c r="C86" i="5"/>
  <c r="E86" i="5"/>
  <c r="F64" i="5"/>
  <c r="D64" i="5"/>
  <c r="C67" i="5"/>
  <c r="F67" i="5"/>
  <c r="F75" i="5"/>
  <c r="F102" i="5"/>
  <c r="E102" i="5"/>
  <c r="D102" i="5"/>
  <c r="C102" i="5"/>
  <c r="C81" i="5"/>
  <c r="F109" i="5"/>
  <c r="D109" i="5"/>
  <c r="E109" i="5"/>
  <c r="C109" i="5"/>
  <c r="F101" i="5"/>
  <c r="E101" i="5"/>
  <c r="D101" i="5"/>
  <c r="C101" i="5"/>
  <c r="F118" i="5"/>
  <c r="D118" i="5"/>
  <c r="E118" i="5"/>
  <c r="D76" i="5"/>
  <c r="E81" i="5"/>
  <c r="C118" i="5"/>
  <c r="E128" i="5"/>
  <c r="F128" i="5"/>
  <c r="D128" i="5"/>
  <c r="C128" i="5"/>
  <c r="C113" i="5"/>
  <c r="F113" i="5"/>
  <c r="E113" i="5"/>
  <c r="D113" i="5"/>
  <c r="F119" i="5"/>
  <c r="E119" i="5"/>
  <c r="C119" i="5"/>
  <c r="D119" i="5"/>
  <c r="F127" i="5"/>
  <c r="E127" i="5"/>
  <c r="C127" i="5"/>
  <c r="D127" i="5"/>
  <c r="E85" i="5"/>
  <c r="C87" i="5"/>
  <c r="C94" i="5"/>
  <c r="D98" i="5"/>
  <c r="C98" i="5"/>
  <c r="D137" i="5"/>
  <c r="F137" i="5"/>
  <c r="C137" i="5"/>
  <c r="F145" i="5"/>
  <c r="E145" i="5"/>
  <c r="D145" i="5"/>
  <c r="C145" i="5"/>
  <c r="C89" i="5"/>
  <c r="E94" i="5"/>
  <c r="F96" i="5"/>
  <c r="E96" i="5"/>
  <c r="F98" i="5"/>
  <c r="F103" i="5"/>
  <c r="E103" i="5"/>
  <c r="D103" i="5"/>
  <c r="E136" i="5"/>
  <c r="D136" i="5"/>
  <c r="F136" i="5"/>
  <c r="F121" i="5"/>
  <c r="E121" i="5"/>
  <c r="D121" i="5"/>
  <c r="C121" i="5"/>
  <c r="D97" i="5"/>
  <c r="D105" i="5"/>
  <c r="C106" i="5"/>
  <c r="C111" i="5"/>
  <c r="C115" i="5"/>
  <c r="C143" i="5"/>
  <c r="F143" i="5"/>
  <c r="D143" i="5"/>
  <c r="D111" i="5"/>
  <c r="F126" i="5"/>
  <c r="D126" i="5"/>
  <c r="F130" i="5"/>
  <c r="C130" i="5"/>
  <c r="E130" i="5"/>
  <c r="E143" i="5"/>
  <c r="F116" i="5"/>
  <c r="E117" i="5"/>
  <c r="F124" i="5"/>
  <c r="E125" i="5"/>
  <c r="F146" i="5"/>
  <c r="E146" i="5"/>
  <c r="D146" i="5"/>
  <c r="C146" i="5"/>
  <c r="D129" i="5"/>
  <c r="D132" i="5"/>
  <c r="F138" i="5"/>
  <c r="C138" i="5"/>
  <c r="C123" i="5"/>
  <c r="C132" i="5"/>
  <c r="C133" i="5"/>
  <c r="D138" i="5"/>
  <c r="E132" i="5"/>
  <c r="D133" i="5"/>
  <c r="F135" i="5"/>
  <c r="E138" i="5"/>
  <c r="E144" i="5"/>
  <c r="F151" i="5"/>
  <c r="E152" i="5"/>
  <c r="F144" i="5"/>
  <c r="F152" i="5"/>
  <c r="C141" i="5"/>
  <c r="C149" i="5"/>
  <c r="J35" i="3"/>
  <c r="J59" i="3"/>
  <c r="J57" i="3"/>
  <c r="J145" i="3"/>
  <c r="J123" i="3"/>
  <c r="J17" i="3"/>
  <c r="J121" i="3"/>
  <c r="J99" i="3"/>
  <c r="J81" i="3"/>
  <c r="J151" i="3"/>
  <c r="J143" i="3"/>
  <c r="J135" i="3"/>
  <c r="J127" i="3"/>
  <c r="J119" i="3"/>
  <c r="J111" i="3"/>
  <c r="J95" i="3"/>
  <c r="J87" i="3"/>
  <c r="J79" i="3"/>
  <c r="J71" i="3"/>
  <c r="J63" i="3"/>
  <c r="J55" i="3"/>
  <c r="J47" i="3"/>
  <c r="J31" i="3"/>
  <c r="J23" i="3"/>
  <c r="J15" i="3"/>
  <c r="J103" i="3"/>
  <c r="J147" i="3"/>
  <c r="J105" i="3"/>
  <c r="J83" i="3"/>
  <c r="J41" i="3"/>
  <c r="J19" i="3"/>
  <c r="J139" i="3"/>
  <c r="J97" i="3"/>
  <c r="J75" i="3"/>
  <c r="J33" i="3"/>
  <c r="J11" i="3"/>
  <c r="J149" i="3"/>
  <c r="J109" i="3"/>
  <c r="J85" i="3"/>
  <c r="J29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5" i="3"/>
  <c r="I23" i="3"/>
  <c r="I21" i="3"/>
  <c r="I19" i="3"/>
  <c r="I17" i="3"/>
  <c r="I15" i="3"/>
  <c r="I13" i="3"/>
  <c r="I11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J101" i="3"/>
  <c r="G151" i="3"/>
  <c r="G149" i="3"/>
  <c r="G147" i="3"/>
  <c r="G145" i="3"/>
  <c r="G143" i="3"/>
  <c r="G141" i="3"/>
  <c r="G139" i="3"/>
  <c r="G137" i="3"/>
  <c r="G135" i="3"/>
  <c r="G133" i="3"/>
  <c r="G131" i="3"/>
  <c r="G129" i="3"/>
  <c r="G127" i="3"/>
  <c r="G125" i="3"/>
  <c r="G123" i="3"/>
  <c r="G121" i="3"/>
  <c r="G119" i="3"/>
  <c r="G117" i="3"/>
  <c r="G115" i="3"/>
  <c r="G113" i="3"/>
  <c r="G111" i="3"/>
  <c r="G109" i="3"/>
  <c r="G107" i="3"/>
  <c r="G105" i="3"/>
  <c r="G103" i="3"/>
  <c r="G101" i="3"/>
  <c r="G99" i="3"/>
  <c r="G97" i="3"/>
  <c r="G95" i="3"/>
  <c r="G93" i="3"/>
  <c r="G91" i="3"/>
  <c r="G89" i="3"/>
  <c r="G87" i="3"/>
  <c r="G85" i="3"/>
  <c r="G83" i="3"/>
  <c r="G81" i="3"/>
  <c r="G79" i="3"/>
  <c r="G77" i="3"/>
  <c r="G75" i="3"/>
  <c r="G73" i="3"/>
  <c r="G71" i="3"/>
  <c r="G69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7" i="3"/>
  <c r="G25" i="3"/>
  <c r="G23" i="3"/>
  <c r="G21" i="3"/>
  <c r="G19" i="3"/>
  <c r="G17" i="3"/>
  <c r="G15" i="3"/>
  <c r="G13" i="3"/>
  <c r="G11" i="3"/>
  <c r="J93" i="3"/>
  <c r="J45" i="3"/>
  <c r="J152" i="3"/>
  <c r="J150" i="3"/>
  <c r="J148" i="3"/>
  <c r="J146" i="3"/>
  <c r="J144" i="3"/>
  <c r="J142" i="3"/>
  <c r="J140" i="3"/>
  <c r="J138" i="3"/>
  <c r="J136" i="3"/>
  <c r="J134" i="3"/>
  <c r="J132" i="3"/>
  <c r="J130" i="3"/>
  <c r="J128" i="3"/>
  <c r="J126" i="3"/>
  <c r="J124" i="3"/>
  <c r="J122" i="3"/>
  <c r="J120" i="3"/>
  <c r="J118" i="3"/>
  <c r="J116" i="3"/>
  <c r="J114" i="3"/>
  <c r="J112" i="3"/>
  <c r="J110" i="3"/>
  <c r="J108" i="3"/>
  <c r="J106" i="3"/>
  <c r="J104" i="3"/>
  <c r="J102" i="3"/>
  <c r="J100" i="3"/>
  <c r="J98" i="3"/>
  <c r="J96" i="3"/>
  <c r="J94" i="3"/>
  <c r="J92" i="3"/>
  <c r="J90" i="3"/>
  <c r="J88" i="3"/>
  <c r="J86" i="3"/>
  <c r="J84" i="3"/>
  <c r="J82" i="3"/>
  <c r="J80" i="3"/>
  <c r="J78" i="3"/>
  <c r="J76" i="3"/>
  <c r="J74" i="3"/>
  <c r="J72" i="3"/>
  <c r="J70" i="3"/>
  <c r="J68" i="3"/>
  <c r="J66" i="3"/>
  <c r="J64" i="3"/>
  <c r="J62" i="3"/>
  <c r="J60" i="3"/>
  <c r="J58" i="3"/>
  <c r="J56" i="3"/>
  <c r="J54" i="3"/>
  <c r="J52" i="3"/>
  <c r="J50" i="3"/>
  <c r="J48" i="3"/>
  <c r="J46" i="3"/>
  <c r="J44" i="3"/>
  <c r="J42" i="3"/>
  <c r="J40" i="3"/>
  <c r="J38" i="3"/>
  <c r="J36" i="3"/>
  <c r="J34" i="3"/>
  <c r="J32" i="3"/>
  <c r="J30" i="3"/>
  <c r="J28" i="3"/>
  <c r="J26" i="3"/>
  <c r="J24" i="3"/>
  <c r="J22" i="3"/>
  <c r="J20" i="3"/>
  <c r="J18" i="3"/>
  <c r="J16" i="3"/>
  <c r="J14" i="3"/>
  <c r="J12" i="3"/>
  <c r="J10" i="3"/>
  <c r="J117" i="3"/>
  <c r="J77" i="3"/>
  <c r="J69" i="3"/>
  <c r="J37" i="3"/>
  <c r="J13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4" i="3"/>
  <c r="I22" i="3"/>
  <c r="I20" i="3"/>
  <c r="I18" i="3"/>
  <c r="I16" i="3"/>
  <c r="I14" i="3"/>
  <c r="I12" i="3"/>
  <c r="I10" i="3"/>
  <c r="J125" i="3"/>
  <c r="J61" i="3"/>
  <c r="J53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J141" i="3"/>
  <c r="J133" i="3"/>
  <c r="J21" i="3"/>
  <c r="G152" i="3"/>
  <c r="G150" i="3"/>
  <c r="G148" i="3"/>
  <c r="G146" i="3"/>
  <c r="G144" i="3"/>
  <c r="G142" i="3"/>
  <c r="G140" i="3"/>
  <c r="G138" i="3"/>
  <c r="G136" i="3"/>
  <c r="G134" i="3"/>
  <c r="G132" i="3"/>
  <c r="G130" i="3"/>
  <c r="G128" i="3"/>
  <c r="G126" i="3"/>
  <c r="G124" i="3"/>
  <c r="G122" i="3"/>
  <c r="G120" i="3"/>
  <c r="G118" i="3"/>
  <c r="G116" i="3"/>
  <c r="G114" i="3"/>
  <c r="G112" i="3"/>
  <c r="G110" i="3"/>
  <c r="G108" i="3"/>
  <c r="G106" i="3"/>
  <c r="G104" i="3"/>
  <c r="G102" i="3"/>
  <c r="G100" i="3"/>
  <c r="G98" i="3"/>
  <c r="G96" i="3"/>
  <c r="G94" i="3"/>
  <c r="G92" i="3"/>
  <c r="G90" i="3"/>
  <c r="G88" i="3"/>
  <c r="G86" i="3"/>
  <c r="G84" i="3"/>
  <c r="G82" i="3"/>
  <c r="G80" i="3"/>
  <c r="G78" i="3"/>
  <c r="G76" i="3"/>
  <c r="G74" i="3"/>
  <c r="G72" i="3"/>
  <c r="G70" i="3"/>
  <c r="G68" i="3"/>
  <c r="G66" i="3"/>
  <c r="G64" i="3"/>
  <c r="G62" i="3"/>
  <c r="G60" i="3"/>
  <c r="G58" i="3"/>
  <c r="G56" i="3"/>
  <c r="G54" i="3"/>
  <c r="G52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4" i="3"/>
  <c r="G22" i="3"/>
  <c r="G20" i="3"/>
  <c r="G18" i="3"/>
  <c r="G16" i="3"/>
  <c r="G14" i="3"/>
  <c r="G12" i="3"/>
  <c r="G10" i="3"/>
  <c r="J9" i="3"/>
  <c r="I9" i="3"/>
  <c r="H9" i="3"/>
  <c r="G9" i="3"/>
  <c r="V121" i="3"/>
  <c r="V105" i="3"/>
  <c r="T90" i="3"/>
  <c r="V57" i="3"/>
  <c r="V41" i="3"/>
  <c r="V89" i="3"/>
  <c r="T106" i="3"/>
  <c r="T42" i="3"/>
  <c r="T26" i="3"/>
  <c r="V25" i="3"/>
  <c r="T138" i="3"/>
  <c r="T74" i="3"/>
  <c r="T10" i="3"/>
  <c r="V137" i="3"/>
  <c r="V73" i="3"/>
  <c r="T122" i="3"/>
  <c r="T58" i="3"/>
  <c r="U103" i="3"/>
  <c r="U55" i="3"/>
  <c r="T151" i="3"/>
  <c r="T135" i="3"/>
  <c r="T119" i="3"/>
  <c r="T103" i="3"/>
  <c r="T87" i="3"/>
  <c r="T71" i="3"/>
  <c r="T55" i="3"/>
  <c r="T39" i="3"/>
  <c r="T23" i="3"/>
  <c r="U135" i="3"/>
  <c r="U71" i="3"/>
  <c r="T146" i="3"/>
  <c r="T130" i="3"/>
  <c r="T114" i="3"/>
  <c r="T98" i="3"/>
  <c r="T82" i="3"/>
  <c r="T66" i="3"/>
  <c r="T50" i="3"/>
  <c r="T34" i="3"/>
  <c r="T18" i="3"/>
  <c r="U119" i="3"/>
  <c r="U39" i="3"/>
  <c r="V145" i="3"/>
  <c r="V129" i="3"/>
  <c r="V113" i="3"/>
  <c r="V97" i="3"/>
  <c r="V81" i="3"/>
  <c r="V65" i="3"/>
  <c r="V49" i="3"/>
  <c r="V33" i="3"/>
  <c r="V17" i="3"/>
  <c r="U151" i="3"/>
  <c r="U23" i="3"/>
  <c r="U143" i="3"/>
  <c r="U127" i="3"/>
  <c r="U111" i="3"/>
  <c r="U95" i="3"/>
  <c r="U79" i="3"/>
  <c r="U63" i="3"/>
  <c r="U47" i="3"/>
  <c r="U31" i="3"/>
  <c r="U15" i="3"/>
  <c r="U87" i="3"/>
  <c r="T143" i="3"/>
  <c r="T127" i="3"/>
  <c r="T111" i="3"/>
  <c r="T95" i="3"/>
  <c r="T79" i="3"/>
  <c r="T63" i="3"/>
  <c r="T47" i="3"/>
  <c r="T31" i="3"/>
  <c r="T15" i="3"/>
  <c r="U116" i="3"/>
  <c r="U68" i="3"/>
  <c r="U60" i="3"/>
  <c r="U28" i="3"/>
  <c r="U20" i="3"/>
  <c r="V150" i="3"/>
  <c r="T148" i="3"/>
  <c r="U145" i="3"/>
  <c r="V142" i="3"/>
  <c r="T140" i="3"/>
  <c r="U137" i="3"/>
  <c r="V134" i="3"/>
  <c r="T132" i="3"/>
  <c r="U129" i="3"/>
  <c r="V126" i="3"/>
  <c r="T124" i="3"/>
  <c r="U121" i="3"/>
  <c r="V118" i="3"/>
  <c r="T116" i="3"/>
  <c r="U113" i="3"/>
  <c r="V110" i="3"/>
  <c r="T108" i="3"/>
  <c r="U105" i="3"/>
  <c r="V102" i="3"/>
  <c r="T100" i="3"/>
  <c r="U97" i="3"/>
  <c r="V94" i="3"/>
  <c r="T92" i="3"/>
  <c r="U89" i="3"/>
  <c r="V86" i="3"/>
  <c r="T84" i="3"/>
  <c r="U81" i="3"/>
  <c r="V78" i="3"/>
  <c r="T76" i="3"/>
  <c r="U73" i="3"/>
  <c r="V70" i="3"/>
  <c r="T68" i="3"/>
  <c r="U65" i="3"/>
  <c r="V62" i="3"/>
  <c r="T60" i="3"/>
  <c r="U57" i="3"/>
  <c r="V54" i="3"/>
  <c r="T52" i="3"/>
  <c r="U49" i="3"/>
  <c r="V46" i="3"/>
  <c r="T44" i="3"/>
  <c r="U41" i="3"/>
  <c r="V38" i="3"/>
  <c r="T36" i="3"/>
  <c r="U33" i="3"/>
  <c r="V30" i="3"/>
  <c r="T28" i="3"/>
  <c r="U25" i="3"/>
  <c r="V22" i="3"/>
  <c r="T20" i="3"/>
  <c r="U17" i="3"/>
  <c r="V14" i="3"/>
  <c r="T12" i="3"/>
  <c r="U108" i="3"/>
  <c r="U52" i="3"/>
  <c r="AC148" i="3"/>
  <c r="U150" i="3"/>
  <c r="V147" i="3"/>
  <c r="U142" i="3"/>
  <c r="V139" i="3"/>
  <c r="U134" i="3"/>
  <c r="V131" i="3"/>
  <c r="U126" i="3"/>
  <c r="V123" i="3"/>
  <c r="U118" i="3"/>
  <c r="V115" i="3"/>
  <c r="U110" i="3"/>
  <c r="V107" i="3"/>
  <c r="U102" i="3"/>
  <c r="V99" i="3"/>
  <c r="U94" i="3"/>
  <c r="V91" i="3"/>
  <c r="U86" i="3"/>
  <c r="V83" i="3"/>
  <c r="U78" i="3"/>
  <c r="V75" i="3"/>
  <c r="U70" i="3"/>
  <c r="V67" i="3"/>
  <c r="U62" i="3"/>
  <c r="V59" i="3"/>
  <c r="U54" i="3"/>
  <c r="V51" i="3"/>
  <c r="U46" i="3"/>
  <c r="V43" i="3"/>
  <c r="U38" i="3"/>
  <c r="V35" i="3"/>
  <c r="U30" i="3"/>
  <c r="V27" i="3"/>
  <c r="U22" i="3"/>
  <c r="V19" i="3"/>
  <c r="U14" i="3"/>
  <c r="V11" i="3"/>
  <c r="U148" i="3"/>
  <c r="U140" i="3"/>
  <c r="U132" i="3"/>
  <c r="U124" i="3"/>
  <c r="U100" i="3"/>
  <c r="V152" i="3"/>
  <c r="U147" i="3"/>
  <c r="V144" i="3"/>
  <c r="U139" i="3"/>
  <c r="V136" i="3"/>
  <c r="U131" i="3"/>
  <c r="V128" i="3"/>
  <c r="U123" i="3"/>
  <c r="V120" i="3"/>
  <c r="U115" i="3"/>
  <c r="V112" i="3"/>
  <c r="U107" i="3"/>
  <c r="V104" i="3"/>
  <c r="U99" i="3"/>
  <c r="V96" i="3"/>
  <c r="U91" i="3"/>
  <c r="V88" i="3"/>
  <c r="U83" i="3"/>
  <c r="V80" i="3"/>
  <c r="U75" i="3"/>
  <c r="V72" i="3"/>
  <c r="U67" i="3"/>
  <c r="V64" i="3"/>
  <c r="U59" i="3"/>
  <c r="V56" i="3"/>
  <c r="U51" i="3"/>
  <c r="V48" i="3"/>
  <c r="U43" i="3"/>
  <c r="V40" i="3"/>
  <c r="U35" i="3"/>
  <c r="V32" i="3"/>
  <c r="U27" i="3"/>
  <c r="V24" i="3"/>
  <c r="U19" i="3"/>
  <c r="V16" i="3"/>
  <c r="U11" i="3"/>
  <c r="U76" i="3"/>
  <c r="U44" i="3"/>
  <c r="U152" i="3"/>
  <c r="V149" i="3"/>
  <c r="U144" i="3"/>
  <c r="V141" i="3"/>
  <c r="U136" i="3"/>
  <c r="V133" i="3"/>
  <c r="U128" i="3"/>
  <c r="V125" i="3"/>
  <c r="U120" i="3"/>
  <c r="V117" i="3"/>
  <c r="U112" i="3"/>
  <c r="V109" i="3"/>
  <c r="U104" i="3"/>
  <c r="V101" i="3"/>
  <c r="U96" i="3"/>
  <c r="V93" i="3"/>
  <c r="U88" i="3"/>
  <c r="V85" i="3"/>
  <c r="U80" i="3"/>
  <c r="V77" i="3"/>
  <c r="U72" i="3"/>
  <c r="V69" i="3"/>
  <c r="U64" i="3"/>
  <c r="V61" i="3"/>
  <c r="U56" i="3"/>
  <c r="V53" i="3"/>
  <c r="U48" i="3"/>
  <c r="V45" i="3"/>
  <c r="U40" i="3"/>
  <c r="V37" i="3"/>
  <c r="U32" i="3"/>
  <c r="V29" i="3"/>
  <c r="U24" i="3"/>
  <c r="V21" i="3"/>
  <c r="U16" i="3"/>
  <c r="V13" i="3"/>
  <c r="U92" i="3"/>
  <c r="U36" i="3"/>
  <c r="U149" i="3"/>
  <c r="V146" i="3"/>
  <c r="U141" i="3"/>
  <c r="V138" i="3"/>
  <c r="U133" i="3"/>
  <c r="V130" i="3"/>
  <c r="U125" i="3"/>
  <c r="V122" i="3"/>
  <c r="U117" i="3"/>
  <c r="V114" i="3"/>
  <c r="U109" i="3"/>
  <c r="V106" i="3"/>
  <c r="U101" i="3"/>
  <c r="V98" i="3"/>
  <c r="U93" i="3"/>
  <c r="V90" i="3"/>
  <c r="U85" i="3"/>
  <c r="V82" i="3"/>
  <c r="U77" i="3"/>
  <c r="V74" i="3"/>
  <c r="U69" i="3"/>
  <c r="V66" i="3"/>
  <c r="U61" i="3"/>
  <c r="V58" i="3"/>
  <c r="U53" i="3"/>
  <c r="V50" i="3"/>
  <c r="U45" i="3"/>
  <c r="V42" i="3"/>
  <c r="U37" i="3"/>
  <c r="V34" i="3"/>
  <c r="U29" i="3"/>
  <c r="V26" i="3"/>
  <c r="U21" i="3"/>
  <c r="V18" i="3"/>
  <c r="U13" i="3"/>
  <c r="V10" i="3"/>
  <c r="U84" i="3"/>
  <c r="U12" i="3"/>
  <c r="AB135" i="3"/>
  <c r="AB111" i="3"/>
  <c r="AB71" i="3"/>
  <c r="V9" i="3"/>
  <c r="AB143" i="3"/>
  <c r="AD105" i="3"/>
  <c r="AB68" i="3"/>
  <c r="AD110" i="3"/>
  <c r="AD137" i="3"/>
  <c r="AB100" i="3"/>
  <c r="AC60" i="3"/>
  <c r="AD97" i="3"/>
  <c r="AB60" i="3"/>
  <c r="AB132" i="3"/>
  <c r="AC92" i="3"/>
  <c r="AD46" i="3"/>
  <c r="X143" i="3"/>
  <c r="AC124" i="3"/>
  <c r="AC84" i="3"/>
  <c r="AD33" i="3"/>
  <c r="Y92" i="3"/>
  <c r="AB124" i="3"/>
  <c r="AB79" i="3"/>
  <c r="AC20" i="3"/>
  <c r="Y41" i="3"/>
  <c r="AD73" i="3"/>
  <c r="U9" i="3"/>
  <c r="Z142" i="3"/>
  <c r="Z89" i="3"/>
  <c r="X39" i="3"/>
  <c r="AB148" i="3"/>
  <c r="AD134" i="3"/>
  <c r="AD121" i="3"/>
  <c r="AC108" i="3"/>
  <c r="AB95" i="3"/>
  <c r="AB84" i="3"/>
  <c r="AD70" i="3"/>
  <c r="AD57" i="3"/>
  <c r="AC44" i="3"/>
  <c r="AB31" i="3"/>
  <c r="AB20" i="3"/>
  <c r="Z129" i="3"/>
  <c r="X79" i="3"/>
  <c r="Y28" i="3"/>
  <c r="AD145" i="3"/>
  <c r="AC132" i="3"/>
  <c r="AB119" i="3"/>
  <c r="AB108" i="3"/>
  <c r="AD94" i="3"/>
  <c r="AD81" i="3"/>
  <c r="AC68" i="3"/>
  <c r="AB55" i="3"/>
  <c r="AB44" i="3"/>
  <c r="AD30" i="3"/>
  <c r="AD17" i="3"/>
  <c r="Y129" i="3"/>
  <c r="Z78" i="3"/>
  <c r="Z25" i="3"/>
  <c r="AD118" i="3"/>
  <c r="AD54" i="3"/>
  <c r="AD41" i="3"/>
  <c r="AC28" i="3"/>
  <c r="AB15" i="3"/>
  <c r="Z118" i="3"/>
  <c r="Z65" i="3"/>
  <c r="X15" i="3"/>
  <c r="AD142" i="3"/>
  <c r="AD129" i="3"/>
  <c r="AC116" i="3"/>
  <c r="AB103" i="3"/>
  <c r="AB92" i="3"/>
  <c r="AD78" i="3"/>
  <c r="AD65" i="3"/>
  <c r="AC52" i="3"/>
  <c r="AB39" i="3"/>
  <c r="AB28" i="3"/>
  <c r="AD14" i="3"/>
  <c r="Y116" i="3"/>
  <c r="Y65" i="3"/>
  <c r="Z14" i="3"/>
  <c r="AC140" i="3"/>
  <c r="AB127" i="3"/>
  <c r="AB116" i="3"/>
  <c r="AD102" i="3"/>
  <c r="AD89" i="3"/>
  <c r="AC76" i="3"/>
  <c r="AB63" i="3"/>
  <c r="AB52" i="3"/>
  <c r="AD38" i="3"/>
  <c r="AD25" i="3"/>
  <c r="AC12" i="3"/>
  <c r="Y105" i="3"/>
  <c r="Z54" i="3"/>
  <c r="AB151" i="3"/>
  <c r="AB140" i="3"/>
  <c r="AD126" i="3"/>
  <c r="AD113" i="3"/>
  <c r="AC100" i="3"/>
  <c r="AB87" i="3"/>
  <c r="AB76" i="3"/>
  <c r="AD62" i="3"/>
  <c r="AD49" i="3"/>
  <c r="AC36" i="3"/>
  <c r="AB23" i="3"/>
  <c r="AB12" i="3"/>
  <c r="X103" i="3"/>
  <c r="Y52" i="3"/>
  <c r="AD150" i="3"/>
  <c r="AD86" i="3"/>
  <c r="AB47" i="3"/>
  <c r="AB36" i="3"/>
  <c r="AD22" i="3"/>
  <c r="AC121" i="3"/>
  <c r="AC105" i="3"/>
  <c r="AC49" i="3"/>
  <c r="AC17" i="3"/>
  <c r="Y140" i="3"/>
  <c r="X127" i="3"/>
  <c r="Z113" i="3"/>
  <c r="Z102" i="3"/>
  <c r="Y89" i="3"/>
  <c r="Y76" i="3"/>
  <c r="X63" i="3"/>
  <c r="Z49" i="3"/>
  <c r="Z38" i="3"/>
  <c r="Y25" i="3"/>
  <c r="Y12" i="3"/>
  <c r="AC150" i="3"/>
  <c r="AD147" i="3"/>
  <c r="AB145" i="3"/>
  <c r="AC142" i="3"/>
  <c r="AD139" i="3"/>
  <c r="AB137" i="3"/>
  <c r="AC134" i="3"/>
  <c r="AD131" i="3"/>
  <c r="AB129" i="3"/>
  <c r="AC126" i="3"/>
  <c r="AD123" i="3"/>
  <c r="AC118" i="3"/>
  <c r="AD115" i="3"/>
  <c r="AB113" i="3"/>
  <c r="AC110" i="3"/>
  <c r="AD107" i="3"/>
  <c r="AC102" i="3"/>
  <c r="AD99" i="3"/>
  <c r="AB97" i="3"/>
  <c r="AC94" i="3"/>
  <c r="AD91" i="3"/>
  <c r="AB89" i="3"/>
  <c r="AC86" i="3"/>
  <c r="AD83" i="3"/>
  <c r="AB81" i="3"/>
  <c r="AC78" i="3"/>
  <c r="AD75" i="3"/>
  <c r="AB73" i="3"/>
  <c r="AC70" i="3"/>
  <c r="AD67" i="3"/>
  <c r="AB65" i="3"/>
  <c r="AC62" i="3"/>
  <c r="AD59" i="3"/>
  <c r="AB57" i="3"/>
  <c r="AC54" i="3"/>
  <c r="AD51" i="3"/>
  <c r="AC46" i="3"/>
  <c r="AD43" i="3"/>
  <c r="AB41" i="3"/>
  <c r="AC38" i="3"/>
  <c r="AD35" i="3"/>
  <c r="AB33" i="3"/>
  <c r="AC30" i="3"/>
  <c r="AD27" i="3"/>
  <c r="AB25" i="3"/>
  <c r="AC22" i="3"/>
  <c r="AD19" i="3"/>
  <c r="AC14" i="3"/>
  <c r="AD11" i="3"/>
  <c r="X151" i="3"/>
  <c r="Z137" i="3"/>
  <c r="Z126" i="3"/>
  <c r="Y113" i="3"/>
  <c r="Y100" i="3"/>
  <c r="X87" i="3"/>
  <c r="Z73" i="3"/>
  <c r="Z62" i="3"/>
  <c r="Y49" i="3"/>
  <c r="Y36" i="3"/>
  <c r="X23" i="3"/>
  <c r="AD152" i="3"/>
  <c r="AC147" i="3"/>
  <c r="AD144" i="3"/>
  <c r="AC139" i="3"/>
  <c r="AD136" i="3"/>
  <c r="AC131" i="3"/>
  <c r="AD128" i="3"/>
  <c r="AC123" i="3"/>
  <c r="AD120" i="3"/>
  <c r="AC115" i="3"/>
  <c r="AD112" i="3"/>
  <c r="AC107" i="3"/>
  <c r="AD104" i="3"/>
  <c r="AC99" i="3"/>
  <c r="AD96" i="3"/>
  <c r="AC91" i="3"/>
  <c r="AD88" i="3"/>
  <c r="AC83" i="3"/>
  <c r="AD80" i="3"/>
  <c r="AC75" i="3"/>
  <c r="AD72" i="3"/>
  <c r="AC67" i="3"/>
  <c r="AD64" i="3"/>
  <c r="AC59" i="3"/>
  <c r="AD56" i="3"/>
  <c r="AC51" i="3"/>
  <c r="AD48" i="3"/>
  <c r="AC43" i="3"/>
  <c r="AD40" i="3"/>
  <c r="AC35" i="3"/>
  <c r="AD32" i="3"/>
  <c r="AC27" i="3"/>
  <c r="AD24" i="3"/>
  <c r="AC19" i="3"/>
  <c r="AD16" i="3"/>
  <c r="AC11" i="3"/>
  <c r="Z150" i="3"/>
  <c r="Y137" i="3"/>
  <c r="Y124" i="3"/>
  <c r="X111" i="3"/>
  <c r="Z97" i="3"/>
  <c r="Z86" i="3"/>
  <c r="Y73" i="3"/>
  <c r="Y60" i="3"/>
  <c r="X47" i="3"/>
  <c r="Z33" i="3"/>
  <c r="Z22" i="3"/>
  <c r="AC152" i="3"/>
  <c r="AD149" i="3"/>
  <c r="AC144" i="3"/>
  <c r="AD141" i="3"/>
  <c r="AC136" i="3"/>
  <c r="AD133" i="3"/>
  <c r="AC128" i="3"/>
  <c r="AD125" i="3"/>
  <c r="AC120" i="3"/>
  <c r="AD117" i="3"/>
  <c r="AC112" i="3"/>
  <c r="AD109" i="3"/>
  <c r="AC104" i="3"/>
  <c r="AD101" i="3"/>
  <c r="AC96" i="3"/>
  <c r="AD93" i="3"/>
  <c r="AC88" i="3"/>
  <c r="AD85" i="3"/>
  <c r="AC80" i="3"/>
  <c r="AD77" i="3"/>
  <c r="AC72" i="3"/>
  <c r="AD69" i="3"/>
  <c r="AC64" i="3"/>
  <c r="AD61" i="3"/>
  <c r="AC56" i="3"/>
  <c r="AD53" i="3"/>
  <c r="AC48" i="3"/>
  <c r="AD45" i="3"/>
  <c r="AC40" i="3"/>
  <c r="AD37" i="3"/>
  <c r="AC32" i="3"/>
  <c r="AD29" i="3"/>
  <c r="AC24" i="3"/>
  <c r="AD21" i="3"/>
  <c r="AC16" i="3"/>
  <c r="AD13" i="3"/>
  <c r="Y148" i="3"/>
  <c r="X135" i="3"/>
  <c r="Z121" i="3"/>
  <c r="Z110" i="3"/>
  <c r="Y97" i="3"/>
  <c r="Y84" i="3"/>
  <c r="X71" i="3"/>
  <c r="Z57" i="3"/>
  <c r="Z46" i="3"/>
  <c r="Y33" i="3"/>
  <c r="Y20" i="3"/>
  <c r="AC149" i="3"/>
  <c r="AD146" i="3"/>
  <c r="AC141" i="3"/>
  <c r="AD138" i="3"/>
  <c r="AC133" i="3"/>
  <c r="AD130" i="3"/>
  <c r="AC125" i="3"/>
  <c r="AD122" i="3"/>
  <c r="AC117" i="3"/>
  <c r="AD114" i="3"/>
  <c r="AC109" i="3"/>
  <c r="AD106" i="3"/>
  <c r="AC101" i="3"/>
  <c r="AD98" i="3"/>
  <c r="AC93" i="3"/>
  <c r="AD90" i="3"/>
  <c r="AC85" i="3"/>
  <c r="AD82" i="3"/>
  <c r="AC77" i="3"/>
  <c r="AD74" i="3"/>
  <c r="AC69" i="3"/>
  <c r="AD66" i="3"/>
  <c r="AC61" i="3"/>
  <c r="AD58" i="3"/>
  <c r="AC53" i="3"/>
  <c r="AD50" i="3"/>
  <c r="AC45" i="3"/>
  <c r="AD42" i="3"/>
  <c r="AC37" i="3"/>
  <c r="AD34" i="3"/>
  <c r="AC29" i="3"/>
  <c r="AD26" i="3"/>
  <c r="AC21" i="3"/>
  <c r="AD18" i="3"/>
  <c r="AC13" i="3"/>
  <c r="AD10" i="3"/>
  <c r="Z145" i="3"/>
  <c r="Z134" i="3"/>
  <c r="Y121" i="3"/>
  <c r="Y108" i="3"/>
  <c r="X95" i="3"/>
  <c r="Z81" i="3"/>
  <c r="Z70" i="3"/>
  <c r="Y57" i="3"/>
  <c r="Y44" i="3"/>
  <c r="X31" i="3"/>
  <c r="Z17" i="3"/>
  <c r="AD151" i="3"/>
  <c r="AC146" i="3"/>
  <c r="AD143" i="3"/>
  <c r="AC138" i="3"/>
  <c r="AD135" i="3"/>
  <c r="AC130" i="3"/>
  <c r="AD127" i="3"/>
  <c r="AC122" i="3"/>
  <c r="AD119" i="3"/>
  <c r="AC114" i="3"/>
  <c r="AD111" i="3"/>
  <c r="AC106" i="3"/>
  <c r="AD103" i="3"/>
  <c r="AC98" i="3"/>
  <c r="AD95" i="3"/>
  <c r="AC90" i="3"/>
  <c r="AD87" i="3"/>
  <c r="AC82" i="3"/>
  <c r="AD79" i="3"/>
  <c r="AC74" i="3"/>
  <c r="AD71" i="3"/>
  <c r="AC66" i="3"/>
  <c r="AD63" i="3"/>
  <c r="AC58" i="3"/>
  <c r="AD55" i="3"/>
  <c r="AC50" i="3"/>
  <c r="AD47" i="3"/>
  <c r="AC42" i="3"/>
  <c r="AD39" i="3"/>
  <c r="AC34" i="3"/>
  <c r="AD31" i="3"/>
  <c r="AC26" i="3"/>
  <c r="AD23" i="3"/>
  <c r="AC18" i="3"/>
  <c r="AD15" i="3"/>
  <c r="AC10" i="3"/>
  <c r="Y145" i="3"/>
  <c r="Y132" i="3"/>
  <c r="X119" i="3"/>
  <c r="Z105" i="3"/>
  <c r="Z94" i="3"/>
  <c r="Y81" i="3"/>
  <c r="Y68" i="3"/>
  <c r="X55" i="3"/>
  <c r="Z41" i="3"/>
  <c r="Z30" i="3"/>
  <c r="Y17" i="3"/>
  <c r="X20" i="3"/>
  <c r="Y150" i="3"/>
  <c r="Z147" i="3"/>
  <c r="Y142" i="3"/>
  <c r="Z139" i="3"/>
  <c r="Y134" i="3"/>
  <c r="Z131" i="3"/>
  <c r="Y126" i="3"/>
  <c r="Z123" i="3"/>
  <c r="Y118" i="3"/>
  <c r="Z115" i="3"/>
  <c r="Y110" i="3"/>
  <c r="Z107" i="3"/>
  <c r="Y102" i="3"/>
  <c r="Z99" i="3"/>
  <c r="Y94" i="3"/>
  <c r="Z91" i="3"/>
  <c r="Y86" i="3"/>
  <c r="Z83" i="3"/>
  <c r="Y78" i="3"/>
  <c r="Z75" i="3"/>
  <c r="Y70" i="3"/>
  <c r="Z67" i="3"/>
  <c r="Y62" i="3"/>
  <c r="Z59" i="3"/>
  <c r="Y54" i="3"/>
  <c r="Z51" i="3"/>
  <c r="Y46" i="3"/>
  <c r="Z43" i="3"/>
  <c r="Y38" i="3"/>
  <c r="Z35" i="3"/>
  <c r="Y30" i="3"/>
  <c r="Z27" i="3"/>
  <c r="Y22" i="3"/>
  <c r="Z19" i="3"/>
  <c r="Y14" i="3"/>
  <c r="Z11" i="3"/>
  <c r="X140" i="3"/>
  <c r="X124" i="3"/>
  <c r="X116" i="3"/>
  <c r="X108" i="3"/>
  <c r="X68" i="3"/>
  <c r="X60" i="3"/>
  <c r="X36" i="3"/>
  <c r="X28" i="3"/>
  <c r="Z152" i="3"/>
  <c r="Y147" i="3"/>
  <c r="Z144" i="3"/>
  <c r="Y139" i="3"/>
  <c r="Z136" i="3"/>
  <c r="Y131" i="3"/>
  <c r="Z128" i="3"/>
  <c r="Y123" i="3"/>
  <c r="Z120" i="3"/>
  <c r="Y115" i="3"/>
  <c r="Z112" i="3"/>
  <c r="Y107" i="3"/>
  <c r="Z104" i="3"/>
  <c r="Y99" i="3"/>
  <c r="Z96" i="3"/>
  <c r="Y91" i="3"/>
  <c r="Z88" i="3"/>
  <c r="Y83" i="3"/>
  <c r="Z80" i="3"/>
  <c r="Y75" i="3"/>
  <c r="Z72" i="3"/>
  <c r="Y67" i="3"/>
  <c r="Z64" i="3"/>
  <c r="Y59" i="3"/>
  <c r="Z56" i="3"/>
  <c r="Y51" i="3"/>
  <c r="Z48" i="3"/>
  <c r="Y43" i="3"/>
  <c r="Z40" i="3"/>
  <c r="Y35" i="3"/>
  <c r="Z32" i="3"/>
  <c r="Y27" i="3"/>
  <c r="Z24" i="3"/>
  <c r="Y19" i="3"/>
  <c r="Z16" i="3"/>
  <c r="Y11" i="3"/>
  <c r="X52" i="3"/>
  <c r="X44" i="3"/>
  <c r="X12" i="3"/>
  <c r="Y152" i="3"/>
  <c r="Z149" i="3"/>
  <c r="Y144" i="3"/>
  <c r="Z141" i="3"/>
  <c r="Y136" i="3"/>
  <c r="Z133" i="3"/>
  <c r="Y128" i="3"/>
  <c r="Z125" i="3"/>
  <c r="Y120" i="3"/>
  <c r="Z117" i="3"/>
  <c r="Y112" i="3"/>
  <c r="Z109" i="3"/>
  <c r="Y104" i="3"/>
  <c r="Z101" i="3"/>
  <c r="Y96" i="3"/>
  <c r="Z93" i="3"/>
  <c r="Y88" i="3"/>
  <c r="Z85" i="3"/>
  <c r="Y80" i="3"/>
  <c r="Z77" i="3"/>
  <c r="Y72" i="3"/>
  <c r="Z69" i="3"/>
  <c r="Y64" i="3"/>
  <c r="Z61" i="3"/>
  <c r="Y56" i="3"/>
  <c r="Z53" i="3"/>
  <c r="Y48" i="3"/>
  <c r="Z45" i="3"/>
  <c r="Y40" i="3"/>
  <c r="Z37" i="3"/>
  <c r="Y32" i="3"/>
  <c r="Z29" i="3"/>
  <c r="Y24" i="3"/>
  <c r="Z21" i="3"/>
  <c r="Y16" i="3"/>
  <c r="Z13" i="3"/>
  <c r="X148" i="3"/>
  <c r="X132" i="3"/>
  <c r="X84" i="3"/>
  <c r="X76" i="3"/>
  <c r="Y149" i="3"/>
  <c r="Z146" i="3"/>
  <c r="Y141" i="3"/>
  <c r="Z138" i="3"/>
  <c r="Y133" i="3"/>
  <c r="Z130" i="3"/>
  <c r="Y125" i="3"/>
  <c r="Z122" i="3"/>
  <c r="Y117" i="3"/>
  <c r="Z114" i="3"/>
  <c r="Y109" i="3"/>
  <c r="Z106" i="3"/>
  <c r="Y101" i="3"/>
  <c r="Z98" i="3"/>
  <c r="Y93" i="3"/>
  <c r="Z90" i="3"/>
  <c r="Y85" i="3"/>
  <c r="Z82" i="3"/>
  <c r="Y77" i="3"/>
  <c r="Z74" i="3"/>
  <c r="Y69" i="3"/>
  <c r="Z66" i="3"/>
  <c r="Y61" i="3"/>
  <c r="Z58" i="3"/>
  <c r="Y53" i="3"/>
  <c r="Z50" i="3"/>
  <c r="Y45" i="3"/>
  <c r="Z42" i="3"/>
  <c r="Y37" i="3"/>
  <c r="Z34" i="3"/>
  <c r="Y29" i="3"/>
  <c r="Z26" i="3"/>
  <c r="Y21" i="3"/>
  <c r="Z18" i="3"/>
  <c r="Y13" i="3"/>
  <c r="Z10" i="3"/>
  <c r="X100" i="3"/>
  <c r="Z151" i="3"/>
  <c r="Y146" i="3"/>
  <c r="Z143" i="3"/>
  <c r="Y138" i="3"/>
  <c r="Z135" i="3"/>
  <c r="Y130" i="3"/>
  <c r="Z127" i="3"/>
  <c r="Y122" i="3"/>
  <c r="Z119" i="3"/>
  <c r="Y114" i="3"/>
  <c r="Z111" i="3"/>
  <c r="Y106" i="3"/>
  <c r="Z103" i="3"/>
  <c r="Y98" i="3"/>
  <c r="Z95" i="3"/>
  <c r="Y90" i="3"/>
  <c r="Z87" i="3"/>
  <c r="Y82" i="3"/>
  <c r="Z79" i="3"/>
  <c r="Y74" i="3"/>
  <c r="Z71" i="3"/>
  <c r="Y66" i="3"/>
  <c r="Z63" i="3"/>
  <c r="Y58" i="3"/>
  <c r="Z55" i="3"/>
  <c r="Y50" i="3"/>
  <c r="Z47" i="3"/>
  <c r="Y42" i="3"/>
  <c r="Z39" i="3"/>
  <c r="Y34" i="3"/>
  <c r="Z31" i="3"/>
  <c r="Y26" i="3"/>
  <c r="Z23" i="3"/>
  <c r="Y18" i="3"/>
  <c r="Z15" i="3"/>
  <c r="Y10" i="3"/>
  <c r="X92" i="3"/>
  <c r="Z9" i="3"/>
  <c r="Y9" i="3"/>
  <c r="AG129" i="3"/>
  <c r="AH107" i="3"/>
  <c r="AH91" i="3"/>
  <c r="AH75" i="3"/>
  <c r="AH59" i="3"/>
  <c r="AH43" i="3"/>
  <c r="AH147" i="3"/>
  <c r="AH27" i="3"/>
  <c r="AH139" i="3"/>
  <c r="AD9" i="3"/>
  <c r="AH105" i="3"/>
  <c r="AH41" i="3"/>
  <c r="AH145" i="3"/>
  <c r="AH123" i="3"/>
  <c r="AH99" i="3"/>
  <c r="AH67" i="3"/>
  <c r="AH35" i="3"/>
  <c r="AH73" i="3"/>
  <c r="AG145" i="3"/>
  <c r="AH121" i="3"/>
  <c r="AH97" i="3"/>
  <c r="AH65" i="3"/>
  <c r="AH33" i="3"/>
  <c r="AG121" i="3"/>
  <c r="AH137" i="3"/>
  <c r="AH115" i="3"/>
  <c r="AH89" i="3"/>
  <c r="AH57" i="3"/>
  <c r="AH25" i="3"/>
  <c r="AG137" i="3"/>
  <c r="AH113" i="3"/>
  <c r="AH83" i="3"/>
  <c r="AH51" i="3"/>
  <c r="AH17" i="3"/>
  <c r="AH131" i="3"/>
  <c r="AG113" i="3"/>
  <c r="AH81" i="3"/>
  <c r="AH49" i="3"/>
  <c r="AG17" i="3"/>
  <c r="AH129" i="3"/>
  <c r="AC9" i="3"/>
  <c r="AG105" i="3"/>
  <c r="AG97" i="3"/>
  <c r="AG89" i="3"/>
  <c r="AG81" i="3"/>
  <c r="AG73" i="3"/>
  <c r="AG65" i="3"/>
  <c r="AG57" i="3"/>
  <c r="AG49" i="3"/>
  <c r="AG41" i="3"/>
  <c r="AG33" i="3"/>
  <c r="AG25" i="3"/>
  <c r="AG14" i="3"/>
  <c r="AF151" i="3"/>
  <c r="AF143" i="3"/>
  <c r="AF135" i="3"/>
  <c r="AF127" i="3"/>
  <c r="AF119" i="3"/>
  <c r="AF111" i="3"/>
  <c r="AF103" i="3"/>
  <c r="AF95" i="3"/>
  <c r="AF87" i="3"/>
  <c r="AF79" i="3"/>
  <c r="AF71" i="3"/>
  <c r="AF63" i="3"/>
  <c r="AF55" i="3"/>
  <c r="AF47" i="3"/>
  <c r="AF39" i="3"/>
  <c r="AF31" i="3"/>
  <c r="AG22" i="3"/>
  <c r="AG12" i="3"/>
  <c r="AG150" i="3"/>
  <c r="AG142" i="3"/>
  <c r="AG134" i="3"/>
  <c r="AG126" i="3"/>
  <c r="AG118" i="3"/>
  <c r="AG110" i="3"/>
  <c r="AG102" i="3"/>
  <c r="AG94" i="3"/>
  <c r="AG86" i="3"/>
  <c r="AG78" i="3"/>
  <c r="AG70" i="3"/>
  <c r="AG62" i="3"/>
  <c r="AG54" i="3"/>
  <c r="AG46" i="3"/>
  <c r="AG38" i="3"/>
  <c r="AG30" i="3"/>
  <c r="AG20" i="3"/>
  <c r="AF12" i="3"/>
  <c r="AG148" i="3"/>
  <c r="AG140" i="3"/>
  <c r="AG132" i="3"/>
  <c r="AG124" i="3"/>
  <c r="AG116" i="3"/>
  <c r="AG108" i="3"/>
  <c r="AG100" i="3"/>
  <c r="AG92" i="3"/>
  <c r="AG84" i="3"/>
  <c r="AG76" i="3"/>
  <c r="AG68" i="3"/>
  <c r="AG60" i="3"/>
  <c r="AG52" i="3"/>
  <c r="AG44" i="3"/>
  <c r="AG36" i="3"/>
  <c r="AG28" i="3"/>
  <c r="AF20" i="3"/>
  <c r="AH11" i="3"/>
  <c r="AF148" i="3"/>
  <c r="AF140" i="3"/>
  <c r="AF132" i="3"/>
  <c r="AF124" i="3"/>
  <c r="AF116" i="3"/>
  <c r="AF108" i="3"/>
  <c r="AF100" i="3"/>
  <c r="AF92" i="3"/>
  <c r="AF84" i="3"/>
  <c r="AF76" i="3"/>
  <c r="AF68" i="3"/>
  <c r="AF60" i="3"/>
  <c r="AF52" i="3"/>
  <c r="AF44" i="3"/>
  <c r="AF36" i="3"/>
  <c r="AF28" i="3"/>
  <c r="AH19" i="3"/>
  <c r="AF23" i="3"/>
  <c r="AF15" i="3"/>
  <c r="AH150" i="3"/>
  <c r="AH142" i="3"/>
  <c r="AH134" i="3"/>
  <c r="AH126" i="3"/>
  <c r="AH118" i="3"/>
  <c r="AH110" i="3"/>
  <c r="AH102" i="3"/>
  <c r="AH94" i="3"/>
  <c r="AH86" i="3"/>
  <c r="AH78" i="3"/>
  <c r="AH70" i="3"/>
  <c r="AH62" i="3"/>
  <c r="AH54" i="3"/>
  <c r="AH46" i="3"/>
  <c r="AH38" i="3"/>
  <c r="AH30" i="3"/>
  <c r="AH22" i="3"/>
  <c r="AH14" i="3"/>
  <c r="AH152" i="3"/>
  <c r="AG147" i="3"/>
  <c r="AH144" i="3"/>
  <c r="AG139" i="3"/>
  <c r="AH136" i="3"/>
  <c r="AG131" i="3"/>
  <c r="AH128" i="3"/>
  <c r="AG123" i="3"/>
  <c r="AH120" i="3"/>
  <c r="AG115" i="3"/>
  <c r="AH112" i="3"/>
  <c r="AG107" i="3"/>
  <c r="AH104" i="3"/>
  <c r="AG99" i="3"/>
  <c r="AH96" i="3"/>
  <c r="AG91" i="3"/>
  <c r="AH88" i="3"/>
  <c r="AG83" i="3"/>
  <c r="AH80" i="3"/>
  <c r="AG75" i="3"/>
  <c r="AH72" i="3"/>
  <c r="AG67" i="3"/>
  <c r="AH64" i="3"/>
  <c r="AG59" i="3"/>
  <c r="AH56" i="3"/>
  <c r="AG51" i="3"/>
  <c r="AH48" i="3"/>
  <c r="AG43" i="3"/>
  <c r="AH40" i="3"/>
  <c r="AG35" i="3"/>
  <c r="AH32" i="3"/>
  <c r="AG27" i="3"/>
  <c r="AH24" i="3"/>
  <c r="AG19" i="3"/>
  <c r="AH16" i="3"/>
  <c r="AG11" i="3"/>
  <c r="AG152" i="3"/>
  <c r="AH149" i="3"/>
  <c r="AG144" i="3"/>
  <c r="AH141" i="3"/>
  <c r="AG136" i="3"/>
  <c r="AH133" i="3"/>
  <c r="AG128" i="3"/>
  <c r="AH125" i="3"/>
  <c r="AG120" i="3"/>
  <c r="AH117" i="3"/>
  <c r="AG112" i="3"/>
  <c r="AH109" i="3"/>
  <c r="AG104" i="3"/>
  <c r="AH101" i="3"/>
  <c r="AG96" i="3"/>
  <c r="AH93" i="3"/>
  <c r="AG88" i="3"/>
  <c r="AH85" i="3"/>
  <c r="AG80" i="3"/>
  <c r="AH77" i="3"/>
  <c r="AG72" i="3"/>
  <c r="AH69" i="3"/>
  <c r="AG64" i="3"/>
  <c r="AH61" i="3"/>
  <c r="AG56" i="3"/>
  <c r="AH53" i="3"/>
  <c r="AG48" i="3"/>
  <c r="AH45" i="3"/>
  <c r="AG40" i="3"/>
  <c r="AH37" i="3"/>
  <c r="AG32" i="3"/>
  <c r="AH29" i="3"/>
  <c r="AG24" i="3"/>
  <c r="AH21" i="3"/>
  <c r="AG16" i="3"/>
  <c r="AH13" i="3"/>
  <c r="AG149" i="3"/>
  <c r="AH146" i="3"/>
  <c r="AG141" i="3"/>
  <c r="AH138" i="3"/>
  <c r="AG133" i="3"/>
  <c r="AH130" i="3"/>
  <c r="AG125" i="3"/>
  <c r="AH122" i="3"/>
  <c r="AG117" i="3"/>
  <c r="AH114" i="3"/>
  <c r="AG109" i="3"/>
  <c r="AH106" i="3"/>
  <c r="AG101" i="3"/>
  <c r="AH98" i="3"/>
  <c r="AG93" i="3"/>
  <c r="AH90" i="3"/>
  <c r="AG85" i="3"/>
  <c r="AH82" i="3"/>
  <c r="AG77" i="3"/>
  <c r="AH74" i="3"/>
  <c r="AG69" i="3"/>
  <c r="AH66" i="3"/>
  <c r="AG61" i="3"/>
  <c r="AH58" i="3"/>
  <c r="AG53" i="3"/>
  <c r="AH50" i="3"/>
  <c r="AG45" i="3"/>
  <c r="AH42" i="3"/>
  <c r="AG37" i="3"/>
  <c r="AH34" i="3"/>
  <c r="AG29" i="3"/>
  <c r="AH26" i="3"/>
  <c r="AG21" i="3"/>
  <c r="AH18" i="3"/>
  <c r="AG13" i="3"/>
  <c r="AH10" i="3"/>
  <c r="AH151" i="3"/>
  <c r="AG146" i="3"/>
  <c r="AH143" i="3"/>
  <c r="AG138" i="3"/>
  <c r="AH135" i="3"/>
  <c r="AG130" i="3"/>
  <c r="AH127" i="3"/>
  <c r="AG122" i="3"/>
  <c r="AH119" i="3"/>
  <c r="AG114" i="3"/>
  <c r="AH111" i="3"/>
  <c r="AG106" i="3"/>
  <c r="AH103" i="3"/>
  <c r="AG98" i="3"/>
  <c r="AH95" i="3"/>
  <c r="AG90" i="3"/>
  <c r="AH87" i="3"/>
  <c r="AG82" i="3"/>
  <c r="AH79" i="3"/>
  <c r="AG74" i="3"/>
  <c r="AH71" i="3"/>
  <c r="AG66" i="3"/>
  <c r="AH63" i="3"/>
  <c r="AG58" i="3"/>
  <c r="AH55" i="3"/>
  <c r="AG50" i="3"/>
  <c r="AH47" i="3"/>
  <c r="AG42" i="3"/>
  <c r="AH39" i="3"/>
  <c r="AG34" i="3"/>
  <c r="AH31" i="3"/>
  <c r="AG26" i="3"/>
  <c r="AH23" i="3"/>
  <c r="AG18" i="3"/>
  <c r="AH15" i="3"/>
  <c r="AG10" i="3"/>
  <c r="AH9" i="3"/>
  <c r="AG9" i="3"/>
  <c r="R146" i="3"/>
  <c r="Q134" i="3"/>
  <c r="Q42" i="3"/>
  <c r="P29" i="3"/>
  <c r="P77" i="3"/>
  <c r="P125" i="3"/>
  <c r="P14" i="3"/>
  <c r="P22" i="3"/>
  <c r="P30" i="3"/>
  <c r="P38" i="3"/>
  <c r="P46" i="3"/>
  <c r="P54" i="3"/>
  <c r="P62" i="3"/>
  <c r="P70" i="3"/>
  <c r="P78" i="3"/>
  <c r="P86" i="3"/>
  <c r="P94" i="3"/>
  <c r="P102" i="3"/>
  <c r="P110" i="3"/>
  <c r="P118" i="3"/>
  <c r="P126" i="3"/>
  <c r="P134" i="3"/>
  <c r="P142" i="3"/>
  <c r="P150" i="3"/>
  <c r="P45" i="3"/>
  <c r="P101" i="3"/>
  <c r="P141" i="3"/>
  <c r="P15" i="3"/>
  <c r="P23" i="3"/>
  <c r="P31" i="3"/>
  <c r="P39" i="3"/>
  <c r="P47" i="3"/>
  <c r="P55" i="3"/>
  <c r="P63" i="3"/>
  <c r="P71" i="3"/>
  <c r="P79" i="3"/>
  <c r="P87" i="3"/>
  <c r="P95" i="3"/>
  <c r="P103" i="3"/>
  <c r="P111" i="3"/>
  <c r="P119" i="3"/>
  <c r="P127" i="3"/>
  <c r="P135" i="3"/>
  <c r="P143" i="3"/>
  <c r="P151" i="3"/>
  <c r="P21" i="3"/>
  <c r="P93" i="3"/>
  <c r="P16" i="3"/>
  <c r="P24" i="3"/>
  <c r="P32" i="3"/>
  <c r="P40" i="3"/>
  <c r="P48" i="3"/>
  <c r="P56" i="3"/>
  <c r="P64" i="3"/>
  <c r="P72" i="3"/>
  <c r="P80" i="3"/>
  <c r="P88" i="3"/>
  <c r="P96" i="3"/>
  <c r="P104" i="3"/>
  <c r="P112" i="3"/>
  <c r="P120" i="3"/>
  <c r="P128" i="3"/>
  <c r="P136" i="3"/>
  <c r="P144" i="3"/>
  <c r="P152" i="3"/>
  <c r="P61" i="3"/>
  <c r="P117" i="3"/>
  <c r="P9" i="3"/>
  <c r="Q17" i="3"/>
  <c r="P25" i="3"/>
  <c r="P33" i="3"/>
  <c r="P41" i="3"/>
  <c r="P49" i="3"/>
  <c r="P57" i="3"/>
  <c r="P65" i="3"/>
  <c r="P73" i="3"/>
  <c r="Q81" i="3"/>
  <c r="P89" i="3"/>
  <c r="P97" i="3"/>
  <c r="P105" i="3"/>
  <c r="P113" i="3"/>
  <c r="P121" i="3"/>
  <c r="P129" i="3"/>
  <c r="Q137" i="3"/>
  <c r="P145" i="3"/>
  <c r="P37" i="3"/>
  <c r="P69" i="3"/>
  <c r="P109" i="3"/>
  <c r="P149" i="3"/>
  <c r="P10" i="3"/>
  <c r="P18" i="3"/>
  <c r="P26" i="3"/>
  <c r="P34" i="3"/>
  <c r="P42" i="3"/>
  <c r="P50" i="3"/>
  <c r="P58" i="3"/>
  <c r="P66" i="3"/>
  <c r="P74" i="3"/>
  <c r="P82" i="3"/>
  <c r="P90" i="3"/>
  <c r="P98" i="3"/>
  <c r="P106" i="3"/>
  <c r="P114" i="3"/>
  <c r="P122" i="3"/>
  <c r="P130" i="3"/>
  <c r="P138" i="3"/>
  <c r="P146" i="3"/>
  <c r="Q74" i="3"/>
  <c r="P13" i="3"/>
  <c r="P53" i="3"/>
  <c r="P85" i="3"/>
  <c r="P133" i="3"/>
  <c r="P11" i="3"/>
  <c r="P19" i="3"/>
  <c r="P27" i="3"/>
  <c r="P35" i="3"/>
  <c r="P43" i="3"/>
  <c r="P51" i="3"/>
  <c r="P59" i="3"/>
  <c r="P67" i="3"/>
  <c r="P75" i="3"/>
  <c r="P83" i="3"/>
  <c r="P91" i="3"/>
  <c r="P99" i="3"/>
  <c r="P107" i="3"/>
  <c r="P115" i="3"/>
  <c r="P123" i="3"/>
  <c r="P131" i="3"/>
  <c r="P139" i="3"/>
  <c r="P147" i="3"/>
  <c r="P12" i="3"/>
  <c r="P20" i="3"/>
  <c r="P28" i="3"/>
  <c r="P36" i="3"/>
  <c r="P44" i="3"/>
  <c r="P52" i="3"/>
  <c r="P60" i="3"/>
  <c r="P68" i="3"/>
  <c r="P76" i="3"/>
  <c r="P84" i="3"/>
  <c r="P92" i="3"/>
  <c r="P100" i="3"/>
  <c r="P108" i="3"/>
  <c r="P116" i="3"/>
  <c r="P124" i="3"/>
  <c r="P132" i="3"/>
  <c r="P140" i="3"/>
  <c r="P148" i="3"/>
  <c r="R113" i="3"/>
  <c r="R49" i="3"/>
  <c r="R121" i="3"/>
  <c r="Q10" i="3"/>
  <c r="R105" i="3"/>
  <c r="R41" i="3"/>
  <c r="R57" i="3"/>
  <c r="R149" i="3"/>
  <c r="R97" i="3"/>
  <c r="R33" i="3"/>
  <c r="R89" i="3"/>
  <c r="R25" i="3"/>
  <c r="R145" i="3"/>
  <c r="R81" i="3"/>
  <c r="R17" i="3"/>
  <c r="R137" i="3"/>
  <c r="R73" i="3"/>
  <c r="Q106" i="3"/>
  <c r="R129" i="3"/>
  <c r="R65" i="3"/>
  <c r="Q151" i="3"/>
  <c r="Q130" i="3"/>
  <c r="Q102" i="3"/>
  <c r="Q70" i="3"/>
  <c r="Q38" i="3"/>
  <c r="R152" i="3"/>
  <c r="R144" i="3"/>
  <c r="R136" i="3"/>
  <c r="R128" i="3"/>
  <c r="R120" i="3"/>
  <c r="R112" i="3"/>
  <c r="R104" i="3"/>
  <c r="R96" i="3"/>
  <c r="R88" i="3"/>
  <c r="R80" i="3"/>
  <c r="R72" i="3"/>
  <c r="R64" i="3"/>
  <c r="R56" i="3"/>
  <c r="R48" i="3"/>
  <c r="R40" i="3"/>
  <c r="R32" i="3"/>
  <c r="R24" i="3"/>
  <c r="R16" i="3"/>
  <c r="Q150" i="3"/>
  <c r="Q127" i="3"/>
  <c r="Q98" i="3"/>
  <c r="Q66" i="3"/>
  <c r="Q34" i="3"/>
  <c r="R151" i="3"/>
  <c r="R143" i="3"/>
  <c r="R135" i="3"/>
  <c r="R127" i="3"/>
  <c r="R119" i="3"/>
  <c r="R111" i="3"/>
  <c r="R103" i="3"/>
  <c r="R95" i="3"/>
  <c r="R87" i="3"/>
  <c r="R79" i="3"/>
  <c r="R71" i="3"/>
  <c r="R63" i="3"/>
  <c r="R55" i="3"/>
  <c r="R47" i="3"/>
  <c r="R39" i="3"/>
  <c r="R31" i="3"/>
  <c r="R23" i="3"/>
  <c r="R15" i="3"/>
  <c r="Q146" i="3"/>
  <c r="Q126" i="3"/>
  <c r="Q94" i="3"/>
  <c r="Q62" i="3"/>
  <c r="Q30" i="3"/>
  <c r="R150" i="3"/>
  <c r="R142" i="3"/>
  <c r="R134" i="3"/>
  <c r="R126" i="3"/>
  <c r="R118" i="3"/>
  <c r="R110" i="3"/>
  <c r="R102" i="3"/>
  <c r="R94" i="3"/>
  <c r="R86" i="3"/>
  <c r="R78" i="3"/>
  <c r="R70" i="3"/>
  <c r="R62" i="3"/>
  <c r="R54" i="3"/>
  <c r="R46" i="3"/>
  <c r="R38" i="3"/>
  <c r="R30" i="3"/>
  <c r="R22" i="3"/>
  <c r="R14" i="3"/>
  <c r="Q143" i="3"/>
  <c r="Q122" i="3"/>
  <c r="Q90" i="3"/>
  <c r="Q58" i="3"/>
  <c r="Q26" i="3"/>
  <c r="R141" i="3"/>
  <c r="R133" i="3"/>
  <c r="R125" i="3"/>
  <c r="R117" i="3"/>
  <c r="R109" i="3"/>
  <c r="R101" i="3"/>
  <c r="R93" i="3"/>
  <c r="R85" i="3"/>
  <c r="R77" i="3"/>
  <c r="R69" i="3"/>
  <c r="R61" i="3"/>
  <c r="R53" i="3"/>
  <c r="R45" i="3"/>
  <c r="R37" i="3"/>
  <c r="R29" i="3"/>
  <c r="R21" i="3"/>
  <c r="R13" i="3"/>
  <c r="Q142" i="3"/>
  <c r="Q118" i="3"/>
  <c r="Q86" i="3"/>
  <c r="Q54" i="3"/>
  <c r="Q22" i="3"/>
  <c r="R148" i="3"/>
  <c r="R140" i="3"/>
  <c r="R132" i="3"/>
  <c r="R124" i="3"/>
  <c r="R116" i="3"/>
  <c r="R108" i="3"/>
  <c r="R100" i="3"/>
  <c r="R92" i="3"/>
  <c r="R84" i="3"/>
  <c r="R76" i="3"/>
  <c r="R68" i="3"/>
  <c r="R60" i="3"/>
  <c r="R52" i="3"/>
  <c r="R44" i="3"/>
  <c r="R36" i="3"/>
  <c r="R28" i="3"/>
  <c r="R20" i="3"/>
  <c r="R12" i="3"/>
  <c r="Q138" i="3"/>
  <c r="Q114" i="3"/>
  <c r="Q82" i="3"/>
  <c r="Q50" i="3"/>
  <c r="Q18" i="3"/>
  <c r="R147" i="3"/>
  <c r="R139" i="3"/>
  <c r="R131" i="3"/>
  <c r="R123" i="3"/>
  <c r="R115" i="3"/>
  <c r="R107" i="3"/>
  <c r="R99" i="3"/>
  <c r="R91" i="3"/>
  <c r="R83" i="3"/>
  <c r="R75" i="3"/>
  <c r="R67" i="3"/>
  <c r="R59" i="3"/>
  <c r="R51" i="3"/>
  <c r="R43" i="3"/>
  <c r="R35" i="3"/>
  <c r="R27" i="3"/>
  <c r="R19" i="3"/>
  <c r="R11" i="3"/>
  <c r="Q135" i="3"/>
  <c r="Q110" i="3"/>
  <c r="Q78" i="3"/>
  <c r="Q46" i="3"/>
  <c r="Q14" i="3"/>
  <c r="R138" i="3"/>
  <c r="R130" i="3"/>
  <c r="R122" i="3"/>
  <c r="R114" i="3"/>
  <c r="R106" i="3"/>
  <c r="R98" i="3"/>
  <c r="R90" i="3"/>
  <c r="R82" i="3"/>
  <c r="R74" i="3"/>
  <c r="R66" i="3"/>
  <c r="R58" i="3"/>
  <c r="R50" i="3"/>
  <c r="R42" i="3"/>
  <c r="R34" i="3"/>
  <c r="R26" i="3"/>
  <c r="R18" i="3"/>
  <c r="R10" i="3"/>
  <c r="P81" i="3"/>
  <c r="Q145" i="3"/>
  <c r="Q129" i="3"/>
  <c r="Q113" i="3"/>
  <c r="Q97" i="3"/>
  <c r="Q73" i="3"/>
  <c r="Q25" i="3"/>
  <c r="P137" i="3"/>
  <c r="Q152" i="3"/>
  <c r="Q144" i="3"/>
  <c r="Q136" i="3"/>
  <c r="Q128" i="3"/>
  <c r="Q120" i="3"/>
  <c r="Q112" i="3"/>
  <c r="Q104" i="3"/>
  <c r="Q96" i="3"/>
  <c r="Q88" i="3"/>
  <c r="Q80" i="3"/>
  <c r="Q72" i="3"/>
  <c r="Q64" i="3"/>
  <c r="Q56" i="3"/>
  <c r="Q48" i="3"/>
  <c r="Q40" i="3"/>
  <c r="Q32" i="3"/>
  <c r="Q24" i="3"/>
  <c r="Q16" i="3"/>
  <c r="P17" i="3"/>
  <c r="Q121" i="3"/>
  <c r="Q105" i="3"/>
  <c r="Q89" i="3"/>
  <c r="Q65" i="3"/>
  <c r="Q57" i="3"/>
  <c r="Q49" i="3"/>
  <c r="Q41" i="3"/>
  <c r="Q33" i="3"/>
  <c r="Q119" i="3"/>
  <c r="Q111" i="3"/>
  <c r="Q103" i="3"/>
  <c r="Q95" i="3"/>
  <c r="Q87" i="3"/>
  <c r="Q79" i="3"/>
  <c r="Q71" i="3"/>
  <c r="Q63" i="3"/>
  <c r="Q55" i="3"/>
  <c r="Q47" i="3"/>
  <c r="Q39" i="3"/>
  <c r="Q31" i="3"/>
  <c r="Q23" i="3"/>
  <c r="Q15" i="3"/>
  <c r="Q149" i="3"/>
  <c r="Q141" i="3"/>
  <c r="Q133" i="3"/>
  <c r="Q125" i="3"/>
  <c r="Q117" i="3"/>
  <c r="Q109" i="3"/>
  <c r="Q101" i="3"/>
  <c r="Q93" i="3"/>
  <c r="Q85" i="3"/>
  <c r="Q77" i="3"/>
  <c r="Q69" i="3"/>
  <c r="Q61" i="3"/>
  <c r="Q53" i="3"/>
  <c r="Q45" i="3"/>
  <c r="Q37" i="3"/>
  <c r="Q29" i="3"/>
  <c r="Q21" i="3"/>
  <c r="Q13" i="3"/>
  <c r="Q148" i="3"/>
  <c r="Q140" i="3"/>
  <c r="Q132" i="3"/>
  <c r="Q124" i="3"/>
  <c r="Q116" i="3"/>
  <c r="Q108" i="3"/>
  <c r="Q100" i="3"/>
  <c r="Q92" i="3"/>
  <c r="Q84" i="3"/>
  <c r="Q76" i="3"/>
  <c r="Q68" i="3"/>
  <c r="Q60" i="3"/>
  <c r="Q52" i="3"/>
  <c r="Q44" i="3"/>
  <c r="Q36" i="3"/>
  <c r="Q28" i="3"/>
  <c r="Q20" i="3"/>
  <c r="Q12" i="3"/>
  <c r="Q147" i="3"/>
  <c r="Q139" i="3"/>
  <c r="Q131" i="3"/>
  <c r="Q123" i="3"/>
  <c r="Q115" i="3"/>
  <c r="Q107" i="3"/>
  <c r="Q99" i="3"/>
  <c r="Q91" i="3"/>
  <c r="Q83" i="3"/>
  <c r="Q75" i="3"/>
  <c r="Q67" i="3"/>
  <c r="Q59" i="3"/>
  <c r="Q51" i="3"/>
  <c r="Q43" i="3"/>
  <c r="Q35" i="3"/>
  <c r="Q27" i="3"/>
  <c r="Q19" i="3"/>
  <c r="Q11" i="3"/>
  <c r="R9" i="3"/>
  <c r="Q9" i="3"/>
  <c r="L12" i="3"/>
  <c r="N116" i="3"/>
  <c r="M36" i="3"/>
  <c r="L112" i="3"/>
  <c r="N143" i="3"/>
  <c r="N135" i="3"/>
  <c r="M127" i="3"/>
  <c r="N111" i="3"/>
  <c r="N87" i="3"/>
  <c r="N71" i="3"/>
  <c r="N55" i="3"/>
  <c r="N39" i="3"/>
  <c r="N31" i="3"/>
  <c r="M23" i="3"/>
  <c r="M15" i="3"/>
  <c r="L136" i="3"/>
  <c r="N151" i="3"/>
  <c r="N119" i="3"/>
  <c r="M103" i="3"/>
  <c r="N95" i="3"/>
  <c r="N79" i="3"/>
  <c r="N63" i="3"/>
  <c r="N47" i="3"/>
  <c r="L144" i="3"/>
  <c r="L104" i="3"/>
  <c r="M141" i="3"/>
  <c r="M133" i="3"/>
  <c r="M117" i="3"/>
  <c r="L117" i="3"/>
  <c r="M85" i="3"/>
  <c r="M61" i="3"/>
  <c r="L61" i="3"/>
  <c r="M29" i="3"/>
  <c r="L120" i="3"/>
  <c r="M149" i="3"/>
  <c r="M125" i="3"/>
  <c r="N125" i="3"/>
  <c r="M109" i="3"/>
  <c r="M93" i="3"/>
  <c r="M69" i="3"/>
  <c r="N69" i="3"/>
  <c r="M53" i="3"/>
  <c r="M37" i="3"/>
  <c r="N13" i="3"/>
  <c r="L128" i="3"/>
  <c r="M101" i="3"/>
  <c r="M77" i="3"/>
  <c r="M45" i="3"/>
  <c r="M21" i="3"/>
  <c r="N21" i="3"/>
  <c r="L53" i="3"/>
  <c r="L152" i="3"/>
  <c r="L96" i="3"/>
  <c r="N52" i="3"/>
  <c r="N108" i="3"/>
  <c r="M108" i="3"/>
  <c r="N12" i="3"/>
  <c r="M136" i="3"/>
  <c r="M100" i="3"/>
  <c r="N44" i="3"/>
  <c r="M144" i="3"/>
  <c r="N133" i="3"/>
  <c r="M80" i="3"/>
  <c r="M44" i="3"/>
  <c r="M72" i="3"/>
  <c r="M90" i="3"/>
  <c r="M20" i="3"/>
  <c r="L149" i="3"/>
  <c r="N140" i="3"/>
  <c r="M132" i="3"/>
  <c r="M122" i="3"/>
  <c r="L114" i="3"/>
  <c r="M104" i="3"/>
  <c r="N93" i="3"/>
  <c r="L85" i="3"/>
  <c r="N76" i="3"/>
  <c r="M68" i="3"/>
  <c r="M58" i="3"/>
  <c r="L50" i="3"/>
  <c r="M40" i="3"/>
  <c r="N29" i="3"/>
  <c r="L90" i="3"/>
  <c r="M34" i="3"/>
  <c r="L16" i="3"/>
  <c r="N148" i="3"/>
  <c r="M140" i="3"/>
  <c r="M130" i="3"/>
  <c r="L122" i="3"/>
  <c r="M112" i="3"/>
  <c r="N101" i="3"/>
  <c r="L93" i="3"/>
  <c r="N84" i="3"/>
  <c r="M76" i="3"/>
  <c r="M66" i="3"/>
  <c r="L58" i="3"/>
  <c r="M48" i="3"/>
  <c r="N37" i="3"/>
  <c r="L29" i="3"/>
  <c r="L82" i="3"/>
  <c r="M13" i="3"/>
  <c r="M148" i="3"/>
  <c r="M138" i="3"/>
  <c r="L130" i="3"/>
  <c r="M120" i="3"/>
  <c r="N109" i="3"/>
  <c r="L101" i="3"/>
  <c r="N92" i="3"/>
  <c r="M84" i="3"/>
  <c r="M74" i="3"/>
  <c r="L66" i="3"/>
  <c r="M56" i="3"/>
  <c r="N45" i="3"/>
  <c r="L37" i="3"/>
  <c r="N28" i="3"/>
  <c r="L13" i="3"/>
  <c r="M146" i="3"/>
  <c r="L138" i="3"/>
  <c r="M128" i="3"/>
  <c r="N117" i="3"/>
  <c r="L109" i="3"/>
  <c r="N100" i="3"/>
  <c r="M92" i="3"/>
  <c r="M82" i="3"/>
  <c r="L74" i="3"/>
  <c r="M64" i="3"/>
  <c r="N53" i="3"/>
  <c r="L45" i="3"/>
  <c r="N36" i="3"/>
  <c r="M28" i="3"/>
  <c r="L26" i="3"/>
  <c r="L21" i="3"/>
  <c r="M152" i="3"/>
  <c r="N141" i="3"/>
  <c r="L133" i="3"/>
  <c r="N124" i="3"/>
  <c r="M116" i="3"/>
  <c r="M106" i="3"/>
  <c r="L98" i="3"/>
  <c r="M88" i="3"/>
  <c r="N77" i="3"/>
  <c r="L69" i="3"/>
  <c r="N60" i="3"/>
  <c r="M52" i="3"/>
  <c r="M42" i="3"/>
  <c r="L34" i="3"/>
  <c r="M24" i="3"/>
  <c r="L146" i="3"/>
  <c r="M26" i="3"/>
  <c r="M98" i="3"/>
  <c r="N20" i="3"/>
  <c r="N149" i="3"/>
  <c r="L141" i="3"/>
  <c r="N132" i="3"/>
  <c r="M124" i="3"/>
  <c r="M114" i="3"/>
  <c r="L106" i="3"/>
  <c r="M96" i="3"/>
  <c r="N85" i="3"/>
  <c r="L77" i="3"/>
  <c r="N68" i="3"/>
  <c r="M60" i="3"/>
  <c r="M50" i="3"/>
  <c r="L42" i="3"/>
  <c r="M32" i="3"/>
  <c r="N103" i="3"/>
  <c r="M151" i="3"/>
  <c r="M95" i="3"/>
  <c r="M87" i="3"/>
  <c r="M79" i="3"/>
  <c r="M71" i="3"/>
  <c r="M63" i="3"/>
  <c r="M39" i="3"/>
  <c r="M31" i="3"/>
  <c r="L151" i="3"/>
  <c r="N145" i="3"/>
  <c r="L143" i="3"/>
  <c r="N137" i="3"/>
  <c r="L135" i="3"/>
  <c r="N129" i="3"/>
  <c r="L127" i="3"/>
  <c r="N121" i="3"/>
  <c r="L119" i="3"/>
  <c r="N113" i="3"/>
  <c r="L111" i="3"/>
  <c r="N105" i="3"/>
  <c r="L103" i="3"/>
  <c r="N97" i="3"/>
  <c r="L95" i="3"/>
  <c r="N89" i="3"/>
  <c r="L87" i="3"/>
  <c r="N81" i="3"/>
  <c r="L79" i="3"/>
  <c r="N73" i="3"/>
  <c r="L71" i="3"/>
  <c r="N65" i="3"/>
  <c r="L63" i="3"/>
  <c r="N57" i="3"/>
  <c r="L55" i="3"/>
  <c r="N49" i="3"/>
  <c r="L47" i="3"/>
  <c r="N41" i="3"/>
  <c r="L39" i="3"/>
  <c r="N33" i="3"/>
  <c r="L31" i="3"/>
  <c r="N25" i="3"/>
  <c r="N127" i="3"/>
  <c r="M143" i="3"/>
  <c r="M135" i="3"/>
  <c r="M119" i="3"/>
  <c r="M111" i="3"/>
  <c r="M55" i="3"/>
  <c r="M47" i="3"/>
  <c r="N150" i="3"/>
  <c r="M145" i="3"/>
  <c r="N142" i="3"/>
  <c r="M137" i="3"/>
  <c r="N134" i="3"/>
  <c r="M129" i="3"/>
  <c r="N126" i="3"/>
  <c r="M121" i="3"/>
  <c r="N118" i="3"/>
  <c r="M113" i="3"/>
  <c r="N110" i="3"/>
  <c r="M105" i="3"/>
  <c r="N102" i="3"/>
  <c r="M97" i="3"/>
  <c r="N94" i="3"/>
  <c r="M89" i="3"/>
  <c r="N86" i="3"/>
  <c r="M81" i="3"/>
  <c r="N78" i="3"/>
  <c r="M73" i="3"/>
  <c r="N70" i="3"/>
  <c r="M65" i="3"/>
  <c r="N62" i="3"/>
  <c r="M57" i="3"/>
  <c r="N54" i="3"/>
  <c r="M49" i="3"/>
  <c r="N46" i="3"/>
  <c r="M41" i="3"/>
  <c r="N38" i="3"/>
  <c r="M33" i="3"/>
  <c r="N30" i="3"/>
  <c r="M25" i="3"/>
  <c r="N17" i="3"/>
  <c r="M150" i="3"/>
  <c r="N147" i="3"/>
  <c r="M142" i="3"/>
  <c r="N139" i="3"/>
  <c r="M134" i="3"/>
  <c r="N131" i="3"/>
  <c r="M126" i="3"/>
  <c r="N123" i="3"/>
  <c r="M118" i="3"/>
  <c r="N115" i="3"/>
  <c r="M110" i="3"/>
  <c r="N107" i="3"/>
  <c r="M102" i="3"/>
  <c r="N99" i="3"/>
  <c r="M94" i="3"/>
  <c r="N91" i="3"/>
  <c r="M86" i="3"/>
  <c r="N83" i="3"/>
  <c r="M78" i="3"/>
  <c r="N75" i="3"/>
  <c r="M70" i="3"/>
  <c r="N67" i="3"/>
  <c r="M62" i="3"/>
  <c r="N59" i="3"/>
  <c r="M54" i="3"/>
  <c r="N51" i="3"/>
  <c r="M46" i="3"/>
  <c r="N43" i="3"/>
  <c r="M38" i="3"/>
  <c r="N35" i="3"/>
  <c r="M30" i="3"/>
  <c r="N27" i="3"/>
  <c r="M17" i="3"/>
  <c r="N152" i="3"/>
  <c r="M147" i="3"/>
  <c r="N144" i="3"/>
  <c r="M139" i="3"/>
  <c r="N136" i="3"/>
  <c r="M131" i="3"/>
  <c r="N128" i="3"/>
  <c r="M123" i="3"/>
  <c r="N120" i="3"/>
  <c r="M115" i="3"/>
  <c r="N112" i="3"/>
  <c r="M107" i="3"/>
  <c r="N104" i="3"/>
  <c r="M99" i="3"/>
  <c r="N96" i="3"/>
  <c r="M91" i="3"/>
  <c r="N88" i="3"/>
  <c r="M83" i="3"/>
  <c r="N80" i="3"/>
  <c r="M75" i="3"/>
  <c r="N72" i="3"/>
  <c r="M67" i="3"/>
  <c r="N64" i="3"/>
  <c r="M59" i="3"/>
  <c r="N56" i="3"/>
  <c r="M51" i="3"/>
  <c r="N48" i="3"/>
  <c r="M43" i="3"/>
  <c r="N40" i="3"/>
  <c r="M35" i="3"/>
  <c r="N32" i="3"/>
  <c r="M27" i="3"/>
  <c r="N24" i="3"/>
  <c r="L15" i="3"/>
  <c r="N14" i="3"/>
  <c r="M22" i="3"/>
  <c r="N19" i="3"/>
  <c r="M14" i="3"/>
  <c r="N11" i="3"/>
  <c r="L23" i="3"/>
  <c r="N22" i="3"/>
  <c r="M19" i="3"/>
  <c r="N16" i="3"/>
  <c r="M11" i="3"/>
  <c r="N18" i="3"/>
  <c r="N10" i="3"/>
  <c r="N23" i="3"/>
  <c r="M18" i="3"/>
  <c r="N15" i="3"/>
  <c r="M10" i="3"/>
  <c r="N9" i="3"/>
  <c r="M9" i="3"/>
  <c r="R70" i="7" l="1"/>
  <c r="R142" i="7"/>
  <c r="R77" i="7"/>
  <c r="R130" i="7"/>
  <c r="R19" i="7"/>
  <c r="R125" i="7"/>
  <c r="BE117" i="7"/>
  <c r="BF117" i="7" s="1"/>
  <c r="BE44" i="7"/>
  <c r="BF44" i="7" s="1"/>
  <c r="BE46" i="7"/>
  <c r="BF46" i="7" s="1"/>
  <c r="BE34" i="7"/>
  <c r="BF34" i="7" s="1"/>
  <c r="BE47" i="7"/>
  <c r="BF47" i="7" s="1"/>
  <c r="BE45" i="7"/>
  <c r="BE104" i="7"/>
  <c r="BF104" i="7" s="1"/>
  <c r="BE78" i="7"/>
  <c r="BF78" i="7" s="1"/>
  <c r="BE49" i="7"/>
  <c r="BF49" i="7" s="1"/>
  <c r="AW91" i="7"/>
  <c r="AX91" i="7" s="1"/>
  <c r="AW151" i="7"/>
  <c r="AX151" i="7" s="1"/>
  <c r="AW62" i="7"/>
  <c r="AX62" i="7" s="1"/>
  <c r="AW116" i="7"/>
  <c r="AX116" i="7" s="1"/>
  <c r="AW41" i="7"/>
  <c r="AX41" i="7" s="1"/>
  <c r="AW85" i="7"/>
  <c r="AX85" i="7" s="1"/>
  <c r="AW87" i="7"/>
  <c r="AX87" i="7" s="1"/>
  <c r="AW44" i="7"/>
  <c r="AX44" i="7" s="1"/>
  <c r="AW128" i="7"/>
  <c r="AX128" i="7" s="1"/>
  <c r="AW46" i="7"/>
  <c r="AX46" i="7" s="1"/>
  <c r="AO150" i="7"/>
  <c r="AP150" i="7" s="1"/>
  <c r="AO66" i="7"/>
  <c r="AP66" i="7" s="1"/>
  <c r="AO40" i="7"/>
  <c r="AP40" i="7" s="1"/>
  <c r="AO143" i="7"/>
  <c r="AP143" i="7" s="1"/>
  <c r="AO84" i="7"/>
  <c r="AP84" i="7" s="1"/>
  <c r="AO144" i="7"/>
  <c r="AP144" i="7" s="1"/>
  <c r="AO131" i="7"/>
  <c r="AP131" i="7" s="1"/>
  <c r="AO28" i="7"/>
  <c r="AP28" i="7" s="1"/>
  <c r="AO106" i="7"/>
  <c r="AP106" i="7" s="1"/>
  <c r="AO132" i="7"/>
  <c r="AP132" i="7" s="1"/>
  <c r="AG137" i="7"/>
  <c r="AH137" i="7" s="1"/>
  <c r="AG53" i="7"/>
  <c r="AH53" i="7" s="1"/>
  <c r="AG134" i="7"/>
  <c r="AH134" i="7" s="1"/>
  <c r="AG146" i="7"/>
  <c r="AH146" i="7" s="1"/>
  <c r="AG88" i="7"/>
  <c r="AH88" i="7" s="1"/>
  <c r="AG74" i="7"/>
  <c r="AH74" i="7" s="1"/>
  <c r="AG106" i="7"/>
  <c r="AH106" i="7" s="1"/>
  <c r="AG57" i="7"/>
  <c r="AH57" i="7" s="1"/>
  <c r="AG94" i="7"/>
  <c r="AH94" i="7" s="1"/>
  <c r="AG17" i="7"/>
  <c r="AH17" i="7" s="1"/>
  <c r="AG19" i="7"/>
  <c r="AH19" i="7" s="1"/>
  <c r="AG120" i="7"/>
  <c r="AH120" i="7" s="1"/>
  <c r="AG124" i="7"/>
  <c r="AH124" i="7" s="1"/>
  <c r="AG46" i="7"/>
  <c r="AH46" i="7" s="1"/>
  <c r="AG157" i="7"/>
  <c r="AH157" i="7" s="1"/>
  <c r="P41" i="7"/>
  <c r="Q41" i="7" s="1"/>
  <c r="P80" i="7"/>
  <c r="Q80" i="7" s="1"/>
  <c r="R80" i="7" s="1"/>
  <c r="P17" i="7"/>
  <c r="Q17" i="7" s="1"/>
  <c r="P93" i="7"/>
  <c r="Q93" i="7" s="1"/>
  <c r="R93" i="7" s="1"/>
  <c r="P48" i="7"/>
  <c r="Q48" i="7" s="1"/>
  <c r="R48" i="7" s="1"/>
  <c r="P50" i="7"/>
  <c r="Q50" i="7" s="1"/>
  <c r="R50" i="7" s="1"/>
  <c r="P85" i="7"/>
  <c r="Q85" i="7" s="1"/>
  <c r="R85" i="7" s="1"/>
  <c r="P32" i="7"/>
  <c r="Q32" i="7" s="1"/>
  <c r="R32" i="7" s="1"/>
  <c r="P42" i="7"/>
  <c r="Q42" i="7" s="1"/>
  <c r="R42" i="7" s="1"/>
  <c r="P109" i="7"/>
  <c r="Q109" i="7" s="1"/>
  <c r="P151" i="7"/>
  <c r="Q151" i="7" s="1"/>
  <c r="R151" i="7" s="1"/>
  <c r="P99" i="7"/>
  <c r="Q99" i="7" s="1"/>
  <c r="P116" i="7"/>
  <c r="Q116" i="7" s="1"/>
  <c r="P27" i="7"/>
  <c r="Q27" i="7" s="1"/>
  <c r="R27" i="7" s="1"/>
  <c r="P158" i="7"/>
  <c r="Q158" i="7" s="1"/>
  <c r="R158" i="7" s="1"/>
  <c r="P47" i="7"/>
  <c r="Q47" i="7" s="1"/>
  <c r="P68" i="7"/>
  <c r="Q68" i="7" s="1"/>
  <c r="R68" i="7" s="1"/>
  <c r="P115" i="7"/>
  <c r="Q115" i="7" s="1"/>
  <c r="P134" i="7"/>
  <c r="Q134" i="7" s="1"/>
  <c r="R134" i="7" s="1"/>
  <c r="P148" i="7"/>
  <c r="Q148" i="7" s="1"/>
  <c r="R148" i="7" s="1"/>
  <c r="P83" i="7"/>
  <c r="Q83" i="7" s="1"/>
  <c r="R83" i="7" s="1"/>
  <c r="P75" i="7"/>
  <c r="Q75" i="7" s="1"/>
  <c r="P30" i="7"/>
  <c r="Q30" i="7" s="1"/>
  <c r="R30" i="7" s="1"/>
  <c r="P43" i="7"/>
  <c r="Q43" i="7" s="1"/>
  <c r="R43" i="7" s="1"/>
  <c r="P92" i="7"/>
  <c r="Q92" i="7" s="1"/>
  <c r="R92" i="7" s="1"/>
  <c r="P104" i="7"/>
  <c r="Q104" i="7" s="1"/>
  <c r="R104" i="7" s="1"/>
  <c r="P156" i="7"/>
  <c r="Q156" i="7" s="1"/>
  <c r="R156" i="7" s="1"/>
  <c r="P135" i="7"/>
  <c r="Q135" i="7" s="1"/>
  <c r="R135" i="7" s="1"/>
  <c r="P64" i="7"/>
  <c r="Q64" i="7" s="1"/>
  <c r="R64" i="7" s="1"/>
  <c r="P132" i="7"/>
  <c r="Q132" i="7" s="1"/>
  <c r="P61" i="7"/>
  <c r="Q61" i="7" s="1"/>
  <c r="R61" i="7" s="1"/>
  <c r="P58" i="7"/>
  <c r="Q58" i="7" s="1"/>
  <c r="R58" i="7" s="1"/>
  <c r="P16" i="7"/>
  <c r="Q16" i="7" s="1"/>
  <c r="C9" i="1"/>
  <c r="F9" i="1"/>
  <c r="I9" i="1"/>
  <c r="C10" i="1"/>
  <c r="F10" i="1"/>
  <c r="I10" i="1"/>
  <c r="C11" i="1"/>
  <c r="F11" i="1"/>
  <c r="I11" i="1"/>
  <c r="C12" i="1"/>
  <c r="F12" i="1"/>
  <c r="I12" i="1"/>
  <c r="C13" i="1"/>
  <c r="F13" i="1"/>
  <c r="I13" i="1"/>
  <c r="C14" i="1"/>
  <c r="F14" i="1"/>
  <c r="I14" i="1"/>
  <c r="C15" i="1"/>
  <c r="F15" i="1"/>
  <c r="I15" i="1"/>
  <c r="C16" i="1"/>
  <c r="F16" i="1"/>
  <c r="I16" i="1"/>
  <c r="C17" i="1"/>
  <c r="F17" i="1"/>
  <c r="I17" i="1"/>
  <c r="C18" i="1"/>
  <c r="F18" i="1"/>
  <c r="I18" i="1"/>
  <c r="C19" i="1"/>
  <c r="F19" i="1"/>
  <c r="I19" i="1"/>
  <c r="C20" i="1"/>
  <c r="F20" i="1"/>
  <c r="I20" i="1"/>
  <c r="C21" i="1"/>
  <c r="F21" i="1"/>
  <c r="I21" i="1"/>
  <c r="C22" i="1"/>
  <c r="F22" i="1"/>
  <c r="I22" i="1"/>
  <c r="C23" i="1"/>
  <c r="F23" i="1"/>
  <c r="I23" i="1"/>
  <c r="J5" i="1"/>
  <c r="K5" i="1" s="1"/>
  <c r="K9" i="1" s="1"/>
  <c r="G5" i="1"/>
  <c r="H5" i="1" s="1"/>
  <c r="H12" i="1" s="1"/>
  <c r="E15" i="1"/>
  <c r="K4" i="1"/>
  <c r="H4" i="1"/>
  <c r="E4" i="1"/>
  <c r="J4" i="1"/>
  <c r="I4" i="1"/>
  <c r="G4" i="1"/>
  <c r="F4" i="1"/>
  <c r="D4" i="1"/>
  <c r="C4" i="1"/>
  <c r="R41" i="7" l="1"/>
  <c r="R132" i="7"/>
  <c r="R115" i="7"/>
  <c r="R109" i="7"/>
  <c r="R16" i="7"/>
  <c r="R17" i="7"/>
  <c r="R47" i="7"/>
  <c r="R75" i="7"/>
  <c r="R116" i="7"/>
  <c r="R99" i="7"/>
  <c r="H10" i="1"/>
  <c r="D18" i="1"/>
  <c r="H19" i="1"/>
  <c r="G12" i="1"/>
  <c r="E14" i="1"/>
  <c r="H23" i="1"/>
  <c r="G19" i="1"/>
  <c r="D14" i="1"/>
  <c r="D10" i="1"/>
  <c r="D21" i="1"/>
  <c r="H15" i="1"/>
  <c r="E17" i="1"/>
  <c r="G15" i="1"/>
  <c r="H22" i="1"/>
  <c r="D11" i="1"/>
  <c r="G9" i="1"/>
  <c r="E22" i="1"/>
  <c r="E18" i="1"/>
  <c r="G16" i="1"/>
  <c r="G23" i="1"/>
  <c r="D22" i="1"/>
  <c r="G20" i="1"/>
  <c r="D19" i="1"/>
  <c r="H16" i="1"/>
  <c r="D15" i="1"/>
  <c r="E12" i="1"/>
  <c r="H9" i="1"/>
  <c r="D23" i="1"/>
  <c r="E20" i="1"/>
  <c r="H17" i="1"/>
  <c r="E13" i="1"/>
  <c r="G10" i="1"/>
  <c r="H18" i="1"/>
  <c r="G17" i="1"/>
  <c r="H14" i="1"/>
  <c r="D13" i="1"/>
  <c r="H11" i="1"/>
  <c r="E9" i="1"/>
  <c r="E21" i="1"/>
  <c r="G18" i="1"/>
  <c r="G11" i="1"/>
  <c r="E10" i="1"/>
  <c r="J23" i="1"/>
  <c r="K22" i="1"/>
  <c r="J15" i="1"/>
  <c r="K14" i="1"/>
  <c r="J22" i="1"/>
  <c r="K21" i="1"/>
  <c r="D20" i="1"/>
  <c r="E19" i="1"/>
  <c r="J14" i="1"/>
  <c r="K13" i="1"/>
  <c r="D12" i="1"/>
  <c r="E11" i="1"/>
  <c r="K16" i="1"/>
  <c r="J9" i="1"/>
  <c r="J16" i="1"/>
  <c r="J21" i="1"/>
  <c r="K20" i="1"/>
  <c r="J13" i="1"/>
  <c r="K12" i="1"/>
  <c r="J17" i="1"/>
  <c r="K23" i="1"/>
  <c r="K15" i="1"/>
  <c r="J20" i="1"/>
  <c r="K19" i="1"/>
  <c r="J12" i="1"/>
  <c r="K11" i="1"/>
  <c r="G22" i="1"/>
  <c r="H21" i="1"/>
  <c r="J19" i="1"/>
  <c r="K18" i="1"/>
  <c r="D17" i="1"/>
  <c r="E16" i="1"/>
  <c r="G14" i="1"/>
  <c r="H13" i="1"/>
  <c r="J11" i="1"/>
  <c r="K10" i="1"/>
  <c r="D9" i="1"/>
  <c r="E23" i="1"/>
  <c r="G21" i="1"/>
  <c r="H20" i="1"/>
  <c r="J18" i="1"/>
  <c r="K17" i="1"/>
  <c r="D16" i="1"/>
  <c r="G13" i="1"/>
  <c r="J10" i="1"/>
</calcChain>
</file>

<file path=xl/sharedStrings.xml><?xml version="1.0" encoding="utf-8"?>
<sst xmlns="http://schemas.openxmlformats.org/spreadsheetml/2006/main" count="1515" uniqueCount="124">
  <si>
    <t>Sim</t>
  </si>
  <si>
    <t>S1_GR</t>
  </si>
  <si>
    <t>S1_BC</t>
  </si>
  <si>
    <t>S1_TRE</t>
  </si>
  <si>
    <t>S2_GR</t>
  </si>
  <si>
    <t>S2_BC</t>
  </si>
  <si>
    <t>S2_TRE</t>
  </si>
  <si>
    <t>S3_GR</t>
  </si>
  <si>
    <t>S3_BC</t>
  </si>
  <si>
    <t>S3_TRE</t>
  </si>
  <si>
    <t>ROOF/TERRAIN:</t>
  </si>
  <si>
    <t>ROOF</t>
  </si>
  <si>
    <t>TERRAIN</t>
  </si>
  <si>
    <t>MIN</t>
  </si>
  <si>
    <t>MAX</t>
  </si>
  <si>
    <t>TYPE</t>
  </si>
  <si>
    <t>PLACED OUT?</t>
  </si>
  <si>
    <t>Step 1: Develop a SWMM for a catchment with 10 subcatcment and no pipes</t>
  </si>
  <si>
    <t>Step 2: Get the model running via Python</t>
  </si>
  <si>
    <t>Step 3: Develop the code so that you can change the LID-parameters (start with area and type)</t>
  </si>
  <si>
    <t>Step 4: Create a setup for MC (e.g., in excel)</t>
  </si>
  <si>
    <t>Step 5: Run MC in python - storaging the results in excel</t>
  </si>
  <si>
    <t>Step 6: Calculate objectives for each simulation</t>
  </si>
  <si>
    <t>Step 7: Choose what objectives that are correlated / in conflict</t>
  </si>
  <si>
    <t>Step 8: Perform NSGA-ii with a certain number of chosen objectives that are in coflict</t>
  </si>
  <si>
    <t>Width</t>
  </si>
  <si>
    <t>% slope</t>
  </si>
  <si>
    <t>%Imperv</t>
  </si>
  <si>
    <t>N-Imperv</t>
  </si>
  <si>
    <t>N-Perv</t>
  </si>
  <si>
    <t>Dstore-Imperv</t>
  </si>
  <si>
    <t>Dstore-Perv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</si>
  <si>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</si>
  <si>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</si>
  <si>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</si>
  <si>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</si>
  <si>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</si>
  <si>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</si>
  <si>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</si>
  <si>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</si>
  <si>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</si>
  <si>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</si>
  <si>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</si>
  <si>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</si>
  <si>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</si>
  <si>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</si>
  <si>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</si>
  <si>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</si>
  <si>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</si>
  <si>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</si>
  <si>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</si>
  <si>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</si>
  <si>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</si>
  <si>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</si>
  <si>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</si>
  <si>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</si>
  <si>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</si>
  <si>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</si>
  <si>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Sim 16</t>
  </si>
  <si>
    <t>Sim 17</t>
  </si>
  <si>
    <t>Sim 18</t>
  </si>
  <si>
    <t>Sim 19</t>
  </si>
  <si>
    <t>Sim 20</t>
  </si>
  <si>
    <t>Sim 21</t>
  </si>
  <si>
    <t>Sim 22</t>
  </si>
  <si>
    <t>Sim 23</t>
  </si>
  <si>
    <t>Sim 24</t>
  </si>
  <si>
    <t>Sim 25</t>
  </si>
  <si>
    <t>Sim 26</t>
  </si>
  <si>
    <t>Sim 27</t>
  </si>
  <si>
    <t>Sim 28</t>
  </si>
  <si>
    <t>Desc</t>
  </si>
  <si>
    <t>Original</t>
  </si>
  <si>
    <t>Range</t>
  </si>
  <si>
    <t>Consideration for random generation % in LID</t>
  </si>
  <si>
    <t>Maintain a range of possible values , example only 15% of the subcatchemnt can have BC or GS</t>
  </si>
  <si>
    <t>In SWMM, considering only impervious sections for calculating runoff, so should the max allowed be 15% of impervious area?</t>
  </si>
  <si>
    <t>Create code in such a way that not all subcathments have BC at the same time -- any reason?</t>
  </si>
  <si>
    <t>Should also have scenarios with only GRs or only BCs</t>
  </si>
  <si>
    <t>S5_BC</t>
  </si>
  <si>
    <t>S5_TRE</t>
  </si>
  <si>
    <t>S7_BC</t>
  </si>
  <si>
    <t>S5_GS</t>
  </si>
  <si>
    <t>Type</t>
  </si>
  <si>
    <t>S7_GS</t>
  </si>
  <si>
    <t>S7_TRE</t>
  </si>
  <si>
    <t>S8_BC</t>
  </si>
  <si>
    <t>S8_GS</t>
  </si>
  <si>
    <t>S8_TRE</t>
  </si>
  <si>
    <t>S9_BC</t>
  </si>
  <si>
    <t>S9_GS</t>
  </si>
  <si>
    <t>S9_TRE</t>
  </si>
  <si>
    <t>S10_BC</t>
  </si>
  <si>
    <t>S10_GS</t>
  </si>
  <si>
    <t>S10_TRE</t>
  </si>
  <si>
    <t>S11_BC</t>
  </si>
  <si>
    <t>S11_GS</t>
  </si>
  <si>
    <t>S11_TRE</t>
  </si>
  <si>
    <t>Probablity of having no green roof</t>
  </si>
  <si>
    <t>S1_GR5</t>
  </si>
  <si>
    <t>S2_GR5</t>
  </si>
  <si>
    <t>S3_GR5</t>
  </si>
  <si>
    <t>S4_GR5</t>
  </si>
  <si>
    <t>S1_GR20</t>
  </si>
  <si>
    <t>S2_GR20</t>
  </si>
  <si>
    <t>S3_GR20</t>
  </si>
  <si>
    <t>S4_GR20</t>
  </si>
  <si>
    <t>Total impervious area</t>
  </si>
  <si>
    <t>Total number of trees</t>
  </si>
  <si>
    <t>Total area</t>
  </si>
  <si>
    <t>%impervious</t>
  </si>
  <si>
    <t>Nimp</t>
  </si>
  <si>
    <t>Np</t>
  </si>
  <si>
    <t>Aimp</t>
  </si>
  <si>
    <t>impervious areas after trees</t>
  </si>
  <si>
    <t>Allowable number of trees</t>
  </si>
  <si>
    <t>Allowable area of trees</t>
  </si>
  <si>
    <t>Canopy area per tree assumed (crown area 4.5m dia from NINA report)</t>
  </si>
  <si>
    <t>NINA</t>
  </si>
  <si>
    <t>5cm</t>
  </si>
  <si>
    <t>TRE</t>
  </si>
  <si>
    <t>BC</t>
  </si>
  <si>
    <t>GS</t>
  </si>
  <si>
    <t>20cm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</si>
</sst>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9" fontId="0" fillId="0" borderId="6" xfId="1" applyFont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0" xfId="1" applyFont="1"/>
    <xf numFmtId="0" fontId="0" fillId="0" borderId="0" xfId="0" applyAlignment="1">
      <alignment vertical="center" wrapText="1"/>
    </xf>
    <xf numFmtId="0" fontId="0" fillId="0" borderId="0" xfId="1" applyNumberFormat="1" applyFont="1"/>
    <xf numFmtId="0" fontId="0" fillId="0" borderId="4" xfId="1" applyNumberFormat="1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4" fillId="0" borderId="0" xfId="2"/>
    <xf numFmtId="0" fontId="0" fillId="2" borderId="0" xfId="0" applyFill="1"/>
    <xf numFmtId="0" fontId="0" fillId="2" borderId="0" xfId="1" applyNumberFormat="1" applyFont="1" applyFill="1"/>
    <xf numFmtId="9" fontId="0" fillId="3" borderId="0" xfId="1" applyFont="1" applyFill="1"/>
    <xf numFmtId="0" fontId="0" fillId="3" borderId="4" xfId="1" applyNumberFormat="1" applyFont="1" applyFill="1" applyBorder="1" applyAlignment="1">
      <alignment horizontal="center"/>
    </xf>
    <xf numFmtId="0" fontId="0" fillId="3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9" fontId="0" fillId="4" borderId="0" xfId="1" applyFont="1" applyFill="1"/>
    <xf numFmtId="0" fontId="0" fillId="4" borderId="4" xfId="1" applyNumberFormat="1" applyFont="1" applyFill="1" applyBorder="1" applyAlignment="1">
      <alignment horizontal="center"/>
    </xf>
    <xf numFmtId="0" fontId="0" fillId="4" borderId="0" xfId="1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1" applyNumberFormat="1" applyFont="1" applyFill="1"/>
    <xf numFmtId="9" fontId="0" fillId="5" borderId="0" xfId="1" applyFont="1" applyFill="1"/>
    <xf numFmtId="0" fontId="0" fillId="5" borderId="4" xfId="1" applyNumberFormat="1" applyFont="1" applyFill="1" applyBorder="1" applyAlignment="1">
      <alignment horizontal="center"/>
    </xf>
    <xf numFmtId="0" fontId="0" fillId="5" borderId="0" xfId="1" applyNumberFormat="1" applyFont="1" applyFill="1" applyBorder="1" applyAlignment="1">
      <alignment horizontal="center"/>
    </xf>
    <xf numFmtId="9" fontId="0" fillId="6" borderId="0" xfId="1" applyFont="1" applyFill="1"/>
    <xf numFmtId="0" fontId="0" fillId="6" borderId="4" xfId="1" applyNumberFormat="1" applyFont="1" applyFill="1" applyBorder="1" applyAlignment="1">
      <alignment horizontal="center"/>
    </xf>
    <xf numFmtId="0" fontId="0" fillId="6" borderId="0" xfId="1" applyNumberFormat="1" applyFont="1" applyFill="1" applyBorder="1" applyAlignment="1">
      <alignment horizontal="center"/>
    </xf>
    <xf numFmtId="9" fontId="0" fillId="7" borderId="0" xfId="1" applyFont="1" applyFill="1"/>
    <xf numFmtId="0" fontId="0" fillId="7" borderId="4" xfId="1" applyNumberFormat="1" applyFont="1" applyFill="1" applyBorder="1" applyAlignment="1">
      <alignment horizontal="center"/>
    </xf>
    <xf numFmtId="0" fontId="0" fillId="7" borderId="0" xfId="1" applyNumberFormat="1" applyFont="1" applyFill="1" applyBorder="1" applyAlignment="1">
      <alignment horizontal="center"/>
    </xf>
    <xf numFmtId="9" fontId="0" fillId="8" borderId="0" xfId="1" applyFont="1" applyFill="1"/>
    <xf numFmtId="0" fontId="0" fillId="8" borderId="4" xfId="1" applyNumberFormat="1" applyFont="1" applyFill="1" applyBorder="1" applyAlignment="1">
      <alignment horizontal="center"/>
    </xf>
    <xf numFmtId="0" fontId="0" fillId="8" borderId="0" xfId="1" applyNumberFormat="1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chrome-extension://efaidnbmnnnibpcajpcglclefindmkaj/https:/www.nina.no/Portals/NINA/Bilder%20og%20dokumenter/Prosjekter/Urban%20EEA/NINA%20Report%201453%20-%20Accounting%20for%20trees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chrome-extension://efaidnbmnnnibpcajpcglclefindmkaj/https:/www.nina.no/Portals/NINA/Bilder%20og%20dokumenter/Prosjekter/Urban%20EEA/NINA%20Report%201453%20-%20Accounting%20for%20tre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C5DF9-B055-45E2-8B35-DD7A2F22C555}">
  <dimension ref="B2:N23"/>
  <sheetViews>
    <sheetView workbookViewId="0">
      <selection activeCell="C9" sqref="C9"/>
    </sheetView>
  </sheetViews>
  <sheetFormatPr defaultColWidth="11.5703125" defaultRowHeight="15" x14ac:dyDescent="0.25"/>
  <cols>
    <col min="2" max="2" width="15.7109375" customWidth="1"/>
    <col min="3" max="11" width="8" style="1" customWidth="1"/>
    <col min="12" max="12" width="14.42578125" customWidth="1"/>
  </cols>
  <sheetData>
    <row r="2" spans="2:13" x14ac:dyDescent="0.25">
      <c r="B2" t="s">
        <v>10</v>
      </c>
      <c r="C2" s="66" t="s">
        <v>11</v>
      </c>
      <c r="D2" s="67"/>
      <c r="E2" s="68"/>
      <c r="F2" s="66" t="s">
        <v>12</v>
      </c>
      <c r="G2" s="67"/>
      <c r="H2" s="68"/>
      <c r="I2" s="66" t="s">
        <v>12</v>
      </c>
      <c r="J2" s="67"/>
      <c r="K2" s="68"/>
      <c r="M2" t="s">
        <v>17</v>
      </c>
    </row>
    <row r="3" spans="2:13" x14ac:dyDescent="0.25">
      <c r="B3" t="s">
        <v>13</v>
      </c>
      <c r="C3" s="6">
        <v>0</v>
      </c>
      <c r="D3" s="7">
        <v>0</v>
      </c>
      <c r="E3" s="8">
        <v>0</v>
      </c>
      <c r="F3" s="6">
        <v>0</v>
      </c>
      <c r="G3" s="7">
        <v>0</v>
      </c>
      <c r="H3" s="8">
        <v>0</v>
      </c>
      <c r="I3" s="6">
        <v>0</v>
      </c>
      <c r="J3" s="7">
        <v>0</v>
      </c>
      <c r="K3" s="8">
        <v>0</v>
      </c>
      <c r="M3" t="s">
        <v>18</v>
      </c>
    </row>
    <row r="4" spans="2:13" x14ac:dyDescent="0.25">
      <c r="B4" t="s">
        <v>14</v>
      </c>
      <c r="C4" s="6">
        <f>IF(C2="ROOF",1,0)</f>
        <v>1</v>
      </c>
      <c r="D4" s="7">
        <f>IF(C2="ROOF",0,0.2)</f>
        <v>0</v>
      </c>
      <c r="E4" s="8">
        <f>IF(C2="ROOF",0,0.1)</f>
        <v>0</v>
      </c>
      <c r="F4" s="6">
        <f>IF(F2="ROOF",1,0)</f>
        <v>0</v>
      </c>
      <c r="G4" s="7">
        <f>IF(F2="ROOF",0,0.2)</f>
        <v>0.2</v>
      </c>
      <c r="H4" s="8">
        <f>IF(F2="ROOF",0,0.1)</f>
        <v>0.1</v>
      </c>
      <c r="I4" s="6">
        <f>IF(I2="ROOF",1,0)</f>
        <v>0</v>
      </c>
      <c r="J4" s="7">
        <f>IF(I2="ROOF",0,0.2)</f>
        <v>0.2</v>
      </c>
      <c r="K4" s="8">
        <f>IF(I2="ROOF",0,0.1)</f>
        <v>0.1</v>
      </c>
      <c r="M4" t="s">
        <v>19</v>
      </c>
    </row>
    <row r="5" spans="2:13" x14ac:dyDescent="0.25">
      <c r="B5" t="s">
        <v>15</v>
      </c>
      <c r="C5" s="7" t="str">
        <f ca="1">IF(RANDBETWEEN(0,2)=0,"BC",IF(RANDBETWEEN(0,2)=1,"TRE","GS"))</f>
        <v>BC</v>
      </c>
      <c r="D5" s="7" t="str">
        <f ca="1">C5</f>
        <v>BC</v>
      </c>
      <c r="E5" s="7" t="str">
        <f ca="1">D5</f>
        <v>BC</v>
      </c>
      <c r="F5" s="7" t="str">
        <f ca="1">IF(RANDBETWEEN(0,2)=0,"BC",IF(RANDBETWEEN(0,2)=1,"TRE","GS"))</f>
        <v>GS</v>
      </c>
      <c r="G5" s="7" t="str">
        <f ca="1">F5</f>
        <v>GS</v>
      </c>
      <c r="H5" s="7" t="str">
        <f ca="1">G5</f>
        <v>GS</v>
      </c>
      <c r="I5" s="7" t="str">
        <f ca="1">IF(RANDBETWEEN(0,2)=0,"BC",IF(RANDBETWEEN(0,2)=1,"TRE","GS"))</f>
        <v>BC</v>
      </c>
      <c r="J5" s="7" t="str">
        <f ca="1">I5</f>
        <v>BC</v>
      </c>
      <c r="K5" s="7" t="str">
        <f ca="1">J5</f>
        <v>BC</v>
      </c>
      <c r="M5" t="s">
        <v>20</v>
      </c>
    </row>
    <row r="6" spans="2:13" x14ac:dyDescent="0.25">
      <c r="B6" t="s">
        <v>16</v>
      </c>
      <c r="C6" s="7"/>
      <c r="D6" s="7"/>
      <c r="E6" s="7"/>
      <c r="F6" s="7"/>
      <c r="G6" s="7"/>
      <c r="H6" s="7"/>
      <c r="I6" s="7"/>
      <c r="J6" s="7"/>
      <c r="K6" s="7"/>
      <c r="M6" t="s">
        <v>21</v>
      </c>
    </row>
    <row r="7" spans="2:13" x14ac:dyDescent="0.25">
      <c r="C7" s="4"/>
      <c r="E7" s="5"/>
      <c r="F7" s="4"/>
      <c r="H7" s="5"/>
      <c r="I7" s="4"/>
      <c r="K7" s="5"/>
      <c r="M7" t="s">
        <v>22</v>
      </c>
    </row>
    <row r="8" spans="2:13" x14ac:dyDescent="0.25">
      <c r="B8" s="1" t="s">
        <v>0</v>
      </c>
      <c r="C8" s="4" t="s">
        <v>1</v>
      </c>
      <c r="D8" s="1" t="s">
        <v>2</v>
      </c>
      <c r="E8" s="5" t="s">
        <v>3</v>
      </c>
      <c r="F8" s="4" t="s">
        <v>4</v>
      </c>
      <c r="G8" s="1" t="s">
        <v>5</v>
      </c>
      <c r="H8" s="5" t="s">
        <v>6</v>
      </c>
      <c r="I8" s="4" t="s">
        <v>7</v>
      </c>
      <c r="J8" s="1" t="s">
        <v>8</v>
      </c>
      <c r="K8" s="5" t="s">
        <v>9</v>
      </c>
      <c r="M8" s="9" t="s">
        <v>23</v>
      </c>
    </row>
    <row r="9" spans="2:13" x14ac:dyDescent="0.25">
      <c r="B9">
        <v>1</v>
      </c>
      <c r="C9" s="6">
        <f ca="1">ROUND(RANDBETWEEN(C$3,C$4*100)/100,0)</f>
        <v>0</v>
      </c>
      <c r="D9" s="7">
        <f ca="1">IF(D$5="BC",RANDBETWEEN(D$3,D$4*100)/100,0)</f>
        <v>0</v>
      </c>
      <c r="E9" s="7">
        <f ca="1">IF(E$5="TRE",RANDBETWEEN(E$3,E$4*100)/100,0)</f>
        <v>0</v>
      </c>
      <c r="F9" s="6">
        <f ca="1">ROUND(RANDBETWEEN(F$3,F$4*100)/100,0)</f>
        <v>0</v>
      </c>
      <c r="G9" s="7">
        <f ca="1">IF(G$5="BC",RANDBETWEEN(G$3,G$4*100)/100,0)</f>
        <v>0</v>
      </c>
      <c r="H9" s="7">
        <f ca="1">IF(H$5="TRE",RANDBETWEEN(H$3,H$4*100)/100,0)</f>
        <v>0</v>
      </c>
      <c r="I9" s="6">
        <f ca="1">ROUND(RANDBETWEEN(I$3,I$4*100)/100,0)</f>
        <v>0</v>
      </c>
      <c r="J9" s="7">
        <f ca="1">IF(J$5="BC",RANDBETWEEN(J$3,J$4*100)/100,0)</f>
        <v>0.09</v>
      </c>
      <c r="K9" s="7">
        <f ca="1">IF(K$5="TRE",RANDBETWEEN(K$3,K$4*100)/100,0)</f>
        <v>0</v>
      </c>
      <c r="M9" t="s">
        <v>24</v>
      </c>
    </row>
    <row r="10" spans="2:13" x14ac:dyDescent="0.25">
      <c r="B10">
        <v>2</v>
      </c>
      <c r="C10" s="6">
        <f t="shared" ref="C10:C23" ca="1" si="0">ROUND(RANDBETWEEN(C$3,C$4*100)/100,0)</f>
        <v>1</v>
      </c>
      <c r="D10" s="7">
        <f t="shared" ref="D10:J23" ca="1" si="1">IF(D$5="BC",RANDBETWEEN(D$3,D$4*100)/100,0)</f>
        <v>0</v>
      </c>
      <c r="E10" s="7">
        <f t="shared" ref="E10:E23" ca="1" si="2">IF(E$5="TRE",RANDBETWEEN(E$3,E$4*100)/100,0)</f>
        <v>0</v>
      </c>
      <c r="F10" s="6">
        <f t="shared" ref="F10:F23" ca="1" si="3">ROUND(RANDBETWEEN(F$3,F$4*100)/100,0)</f>
        <v>0</v>
      </c>
      <c r="G10" s="7">
        <f t="shared" ca="1" si="1"/>
        <v>0</v>
      </c>
      <c r="H10" s="7">
        <f t="shared" ref="H10:H23" ca="1" si="4">IF(H$5="TRE",RANDBETWEEN(H$3,H$4*100)/100,0)</f>
        <v>0</v>
      </c>
      <c r="I10" s="6">
        <f t="shared" ref="I10:I23" ca="1" si="5">ROUND(RANDBETWEEN(I$3,I$4*100)/100,0)</f>
        <v>0</v>
      </c>
      <c r="J10" s="7">
        <f t="shared" ca="1" si="1"/>
        <v>0.13</v>
      </c>
      <c r="K10" s="7">
        <f t="shared" ref="K10:K23" ca="1" si="6">IF(K$5="TRE",RANDBETWEEN(K$3,K$4*100)/100,0)</f>
        <v>0</v>
      </c>
    </row>
    <row r="11" spans="2:13" x14ac:dyDescent="0.25">
      <c r="B11">
        <v>3</v>
      </c>
      <c r="C11" s="6">
        <f t="shared" ca="1" si="0"/>
        <v>0</v>
      </c>
      <c r="D11" s="7">
        <f t="shared" ca="1" si="1"/>
        <v>0</v>
      </c>
      <c r="E11" s="7">
        <f t="shared" ca="1" si="2"/>
        <v>0</v>
      </c>
      <c r="F11" s="6">
        <f t="shared" ca="1" si="3"/>
        <v>0</v>
      </c>
      <c r="G11" s="7">
        <f t="shared" ca="1" si="1"/>
        <v>0</v>
      </c>
      <c r="H11" s="7">
        <f t="shared" ca="1" si="4"/>
        <v>0</v>
      </c>
      <c r="I11" s="6">
        <f t="shared" ca="1" si="5"/>
        <v>0</v>
      </c>
      <c r="J11" s="7">
        <f t="shared" ca="1" si="1"/>
        <v>0.09</v>
      </c>
      <c r="K11" s="7">
        <f t="shared" ca="1" si="6"/>
        <v>0</v>
      </c>
    </row>
    <row r="12" spans="2:13" x14ac:dyDescent="0.25">
      <c r="B12">
        <v>4</v>
      </c>
      <c r="C12" s="6">
        <f t="shared" ca="1" si="0"/>
        <v>1</v>
      </c>
      <c r="D12" s="7">
        <f t="shared" ca="1" si="1"/>
        <v>0</v>
      </c>
      <c r="E12" s="7">
        <f t="shared" ca="1" si="2"/>
        <v>0</v>
      </c>
      <c r="F12" s="6">
        <f t="shared" ca="1" si="3"/>
        <v>0</v>
      </c>
      <c r="G12" s="7">
        <f t="shared" ca="1" si="1"/>
        <v>0</v>
      </c>
      <c r="H12" s="7">
        <f t="shared" ca="1" si="4"/>
        <v>0</v>
      </c>
      <c r="I12" s="6">
        <f t="shared" ca="1" si="5"/>
        <v>0</v>
      </c>
      <c r="J12" s="7">
        <f t="shared" ca="1" si="1"/>
        <v>0.01</v>
      </c>
      <c r="K12" s="7">
        <f t="shared" ca="1" si="6"/>
        <v>0</v>
      </c>
    </row>
    <row r="13" spans="2:13" x14ac:dyDescent="0.25">
      <c r="B13">
        <v>5</v>
      </c>
      <c r="C13" s="6">
        <f t="shared" ca="1" si="0"/>
        <v>1</v>
      </c>
      <c r="D13" s="7">
        <f t="shared" ca="1" si="1"/>
        <v>0</v>
      </c>
      <c r="E13" s="7">
        <f t="shared" ca="1" si="2"/>
        <v>0</v>
      </c>
      <c r="F13" s="6">
        <f t="shared" ca="1" si="3"/>
        <v>0</v>
      </c>
      <c r="G13" s="7">
        <f t="shared" ca="1" si="1"/>
        <v>0</v>
      </c>
      <c r="H13" s="7">
        <f t="shared" ca="1" si="4"/>
        <v>0</v>
      </c>
      <c r="I13" s="6">
        <f t="shared" ca="1" si="5"/>
        <v>0</v>
      </c>
      <c r="J13" s="7">
        <f t="shared" ca="1" si="1"/>
        <v>0.15</v>
      </c>
      <c r="K13" s="7">
        <f t="shared" ca="1" si="6"/>
        <v>0</v>
      </c>
    </row>
    <row r="14" spans="2:13" x14ac:dyDescent="0.25">
      <c r="B14">
        <v>6</v>
      </c>
      <c r="C14" s="6">
        <f t="shared" ca="1" si="0"/>
        <v>1</v>
      </c>
      <c r="D14" s="7">
        <f t="shared" ca="1" si="1"/>
        <v>0</v>
      </c>
      <c r="E14" s="7">
        <f t="shared" ca="1" si="2"/>
        <v>0</v>
      </c>
      <c r="F14" s="6">
        <f t="shared" ca="1" si="3"/>
        <v>0</v>
      </c>
      <c r="G14" s="7">
        <f t="shared" ca="1" si="1"/>
        <v>0</v>
      </c>
      <c r="H14" s="7">
        <f t="shared" ca="1" si="4"/>
        <v>0</v>
      </c>
      <c r="I14" s="6">
        <f t="shared" ca="1" si="5"/>
        <v>0</v>
      </c>
      <c r="J14" s="7">
        <f t="shared" ca="1" si="1"/>
        <v>7.0000000000000007E-2</v>
      </c>
      <c r="K14" s="7">
        <f t="shared" ca="1" si="6"/>
        <v>0</v>
      </c>
      <c r="M14" s="10" t="s">
        <v>74</v>
      </c>
    </row>
    <row r="15" spans="2:13" x14ac:dyDescent="0.25">
      <c r="B15">
        <v>7</v>
      </c>
      <c r="C15" s="6">
        <f t="shared" ca="1" si="0"/>
        <v>0</v>
      </c>
      <c r="D15" s="7">
        <f t="shared" ca="1" si="1"/>
        <v>0</v>
      </c>
      <c r="E15" s="7">
        <f t="shared" ca="1" si="2"/>
        <v>0</v>
      </c>
      <c r="F15" s="6">
        <f t="shared" ca="1" si="3"/>
        <v>0</v>
      </c>
      <c r="G15" s="7">
        <f t="shared" ca="1" si="1"/>
        <v>0</v>
      </c>
      <c r="H15" s="7">
        <f t="shared" ca="1" si="4"/>
        <v>0</v>
      </c>
      <c r="I15" s="6">
        <f t="shared" ca="1" si="5"/>
        <v>0</v>
      </c>
      <c r="J15" s="7">
        <f t="shared" ca="1" si="1"/>
        <v>0.01</v>
      </c>
      <c r="K15" s="7">
        <f t="shared" ca="1" si="6"/>
        <v>0</v>
      </c>
      <c r="M15" t="s">
        <v>75</v>
      </c>
    </row>
    <row r="16" spans="2:13" x14ac:dyDescent="0.25">
      <c r="B16">
        <v>8</v>
      </c>
      <c r="C16" s="6">
        <f t="shared" ca="1" si="0"/>
        <v>0</v>
      </c>
      <c r="D16" s="7">
        <f t="shared" ca="1" si="1"/>
        <v>0</v>
      </c>
      <c r="E16" s="7">
        <f t="shared" ca="1" si="2"/>
        <v>0</v>
      </c>
      <c r="F16" s="6">
        <f t="shared" ca="1" si="3"/>
        <v>0</v>
      </c>
      <c r="G16" s="7">
        <f t="shared" ca="1" si="1"/>
        <v>0</v>
      </c>
      <c r="H16" s="7">
        <f t="shared" ca="1" si="4"/>
        <v>0</v>
      </c>
      <c r="I16" s="6">
        <f t="shared" ca="1" si="5"/>
        <v>0</v>
      </c>
      <c r="J16" s="7">
        <f t="shared" ca="1" si="1"/>
        <v>0.1</v>
      </c>
      <c r="K16" s="7">
        <f t="shared" ca="1" si="6"/>
        <v>0</v>
      </c>
      <c r="M16" t="s">
        <v>76</v>
      </c>
    </row>
    <row r="17" spans="2:14" x14ac:dyDescent="0.25">
      <c r="B17">
        <v>9</v>
      </c>
      <c r="C17" s="6">
        <f t="shared" ca="1" si="0"/>
        <v>1</v>
      </c>
      <c r="D17" s="7">
        <f t="shared" ca="1" si="1"/>
        <v>0</v>
      </c>
      <c r="E17" s="7">
        <f t="shared" ca="1" si="2"/>
        <v>0</v>
      </c>
      <c r="F17" s="6">
        <f t="shared" ca="1" si="3"/>
        <v>0</v>
      </c>
      <c r="G17" s="7">
        <f t="shared" ca="1" si="1"/>
        <v>0</v>
      </c>
      <c r="H17" s="7">
        <f t="shared" ca="1" si="4"/>
        <v>0</v>
      </c>
      <c r="I17" s="6">
        <f t="shared" ca="1" si="5"/>
        <v>0</v>
      </c>
      <c r="J17" s="7">
        <f t="shared" ca="1" si="1"/>
        <v>0.15</v>
      </c>
      <c r="K17" s="7">
        <f t="shared" ca="1" si="6"/>
        <v>0</v>
      </c>
      <c r="M17" t="s">
        <v>77</v>
      </c>
    </row>
    <row r="18" spans="2:14" x14ac:dyDescent="0.25">
      <c r="B18">
        <v>10</v>
      </c>
      <c r="C18" s="6">
        <f t="shared" ca="1" si="0"/>
        <v>0</v>
      </c>
      <c r="D18" s="7">
        <f t="shared" ca="1" si="1"/>
        <v>0</v>
      </c>
      <c r="E18" s="7">
        <f t="shared" ca="1" si="2"/>
        <v>0</v>
      </c>
      <c r="F18" s="6">
        <f t="shared" ca="1" si="3"/>
        <v>0</v>
      </c>
      <c r="G18" s="7">
        <f t="shared" ca="1" si="1"/>
        <v>0</v>
      </c>
      <c r="H18" s="7">
        <f t="shared" ca="1" si="4"/>
        <v>0</v>
      </c>
      <c r="I18" s="6">
        <f t="shared" ca="1" si="5"/>
        <v>0</v>
      </c>
      <c r="J18" s="7">
        <f t="shared" ca="1" si="1"/>
        <v>0.14000000000000001</v>
      </c>
      <c r="K18" s="7">
        <f t="shared" ca="1" si="6"/>
        <v>0</v>
      </c>
      <c r="M18" t="s">
        <v>78</v>
      </c>
    </row>
    <row r="19" spans="2:14" x14ac:dyDescent="0.25">
      <c r="B19">
        <v>11</v>
      </c>
      <c r="C19" s="6">
        <f t="shared" ca="1" si="0"/>
        <v>1</v>
      </c>
      <c r="D19" s="7">
        <f t="shared" ca="1" si="1"/>
        <v>0</v>
      </c>
      <c r="E19" s="7">
        <f t="shared" ca="1" si="2"/>
        <v>0</v>
      </c>
      <c r="F19" s="6">
        <f t="shared" ca="1" si="3"/>
        <v>0</v>
      </c>
      <c r="G19" s="7">
        <f t="shared" ca="1" si="1"/>
        <v>0</v>
      </c>
      <c r="H19" s="7">
        <f t="shared" ca="1" si="4"/>
        <v>0</v>
      </c>
      <c r="I19" s="6">
        <f t="shared" ca="1" si="5"/>
        <v>0</v>
      </c>
      <c r="J19" s="7">
        <f t="shared" ca="1" si="1"/>
        <v>0.12</v>
      </c>
      <c r="K19" s="7">
        <f t="shared" ca="1" si="6"/>
        <v>0</v>
      </c>
    </row>
    <row r="20" spans="2:14" x14ac:dyDescent="0.25">
      <c r="B20">
        <v>12</v>
      </c>
      <c r="C20" s="6">
        <f t="shared" ca="1" si="0"/>
        <v>1</v>
      </c>
      <c r="D20" s="7">
        <f t="shared" ca="1" si="1"/>
        <v>0</v>
      </c>
      <c r="E20" s="7">
        <f t="shared" ca="1" si="2"/>
        <v>0</v>
      </c>
      <c r="F20" s="6">
        <f t="shared" ca="1" si="3"/>
        <v>0</v>
      </c>
      <c r="G20" s="7">
        <f t="shared" ca="1" si="1"/>
        <v>0</v>
      </c>
      <c r="H20" s="7">
        <f t="shared" ca="1" si="4"/>
        <v>0</v>
      </c>
      <c r="I20" s="6">
        <f t="shared" ca="1" si="5"/>
        <v>0</v>
      </c>
      <c r="J20" s="7">
        <f t="shared" ca="1" si="1"/>
        <v>0.12</v>
      </c>
      <c r="K20" s="7">
        <f t="shared" ca="1" si="6"/>
        <v>0</v>
      </c>
      <c r="N20">
        <f ca="1">ROUND(RAND(),0)</f>
        <v>1</v>
      </c>
    </row>
    <row r="21" spans="2:14" x14ac:dyDescent="0.25">
      <c r="B21">
        <v>13</v>
      </c>
      <c r="C21" s="6">
        <f t="shared" ca="1" si="0"/>
        <v>0</v>
      </c>
      <c r="D21" s="7">
        <f t="shared" ca="1" si="1"/>
        <v>0</v>
      </c>
      <c r="E21" s="7">
        <f t="shared" ca="1" si="2"/>
        <v>0</v>
      </c>
      <c r="F21" s="6">
        <f t="shared" ca="1" si="3"/>
        <v>0</v>
      </c>
      <c r="G21" s="7">
        <f t="shared" ca="1" si="1"/>
        <v>0</v>
      </c>
      <c r="H21" s="7">
        <f t="shared" ca="1" si="4"/>
        <v>0</v>
      </c>
      <c r="I21" s="6">
        <f t="shared" ca="1" si="5"/>
        <v>0</v>
      </c>
      <c r="J21" s="7">
        <f t="shared" ca="1" si="1"/>
        <v>0.12</v>
      </c>
      <c r="K21" s="7">
        <f t="shared" ca="1" si="6"/>
        <v>0</v>
      </c>
    </row>
    <row r="22" spans="2:14" x14ac:dyDescent="0.25">
      <c r="B22">
        <v>14</v>
      </c>
      <c r="C22" s="6">
        <f t="shared" ca="1" si="0"/>
        <v>1</v>
      </c>
      <c r="D22" s="7">
        <f t="shared" ca="1" si="1"/>
        <v>0</v>
      </c>
      <c r="E22" s="7">
        <f t="shared" ca="1" si="2"/>
        <v>0</v>
      </c>
      <c r="F22" s="6">
        <f t="shared" ca="1" si="3"/>
        <v>0</v>
      </c>
      <c r="G22" s="7">
        <f t="shared" ca="1" si="1"/>
        <v>0</v>
      </c>
      <c r="H22" s="7">
        <f t="shared" ca="1" si="4"/>
        <v>0</v>
      </c>
      <c r="I22" s="6">
        <f t="shared" ca="1" si="5"/>
        <v>0</v>
      </c>
      <c r="J22" s="7">
        <f t="shared" ca="1" si="1"/>
        <v>0.11</v>
      </c>
      <c r="K22" s="7">
        <f t="shared" ca="1" si="6"/>
        <v>0</v>
      </c>
    </row>
    <row r="23" spans="2:14" x14ac:dyDescent="0.25">
      <c r="B23">
        <v>15</v>
      </c>
      <c r="C23" s="6">
        <f t="shared" ca="1" si="0"/>
        <v>0</v>
      </c>
      <c r="D23" s="7">
        <f t="shared" ca="1" si="1"/>
        <v>0</v>
      </c>
      <c r="E23" s="7">
        <f t="shared" ca="1" si="2"/>
        <v>0</v>
      </c>
      <c r="F23" s="6">
        <f t="shared" ca="1" si="3"/>
        <v>0</v>
      </c>
      <c r="G23" s="7">
        <f t="shared" ca="1" si="1"/>
        <v>0</v>
      </c>
      <c r="H23" s="7">
        <f t="shared" ca="1" si="4"/>
        <v>0</v>
      </c>
      <c r="I23" s="6">
        <f t="shared" ca="1" si="5"/>
        <v>0</v>
      </c>
      <c r="J23" s="7">
        <f t="shared" ca="1" si="1"/>
        <v>0.1</v>
      </c>
      <c r="K23" s="7">
        <f t="shared" ca="1" si="6"/>
        <v>0</v>
      </c>
    </row>
  </sheetData>
  <mergeCells count="3">
    <mergeCell ref="C2:E2"/>
    <mergeCell ref="F2:H2"/>
    <mergeCell ref="I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4370-1E8C-4353-9480-A32A77403D07}">
  <dimension ref="A1:AH152"/>
  <sheetViews>
    <sheetView workbookViewId="0">
      <selection activeCell="A108" sqref="A8:AH108"/>
    </sheetView>
  </sheetViews>
  <sheetFormatPr defaultRowHeight="15" x14ac:dyDescent="0.25"/>
  <cols>
    <col min="1" max="2" width="15.7109375" customWidth="1"/>
    <col min="3" max="34" width="8" style="1" customWidth="1"/>
  </cols>
  <sheetData>
    <row r="1" spans="1:34" ht="45" x14ac:dyDescent="0.25">
      <c r="A1" s="14" t="s">
        <v>98</v>
      </c>
      <c r="B1" s="14"/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>
        <v>0.2</v>
      </c>
      <c r="I1" s="1">
        <v>0.2</v>
      </c>
      <c r="J1" s="1">
        <v>0.2</v>
      </c>
    </row>
    <row r="2" spans="1:34" x14ac:dyDescent="0.25">
      <c r="A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3"/>
      <c r="L2" s="67" t="s">
        <v>12</v>
      </c>
      <c r="M2" s="67"/>
      <c r="N2" s="68"/>
      <c r="O2" s="3"/>
      <c r="P2" s="67" t="s">
        <v>12</v>
      </c>
      <c r="Q2" s="67"/>
      <c r="R2" s="68"/>
      <c r="S2" s="3"/>
      <c r="T2" s="67" t="s">
        <v>12</v>
      </c>
      <c r="U2" s="67"/>
      <c r="V2" s="68"/>
      <c r="W2" s="3"/>
      <c r="X2" s="67" t="s">
        <v>12</v>
      </c>
      <c r="Y2" s="67"/>
      <c r="Z2" s="68"/>
      <c r="AA2" s="3"/>
      <c r="AB2" s="67" t="s">
        <v>12</v>
      </c>
      <c r="AC2" s="67"/>
      <c r="AD2" s="68"/>
      <c r="AE2" s="3"/>
      <c r="AF2" s="67" t="s">
        <v>12</v>
      </c>
      <c r="AG2" s="67"/>
      <c r="AH2" s="68"/>
    </row>
    <row r="3" spans="1:34" x14ac:dyDescent="0.25">
      <c r="A3" t="s">
        <v>13</v>
      </c>
      <c r="C3" s="13">
        <v>0</v>
      </c>
      <c r="D3" s="6">
        <v>0</v>
      </c>
      <c r="E3" s="6">
        <v>0</v>
      </c>
      <c r="F3" s="11">
        <v>0</v>
      </c>
      <c r="G3" s="13">
        <v>0</v>
      </c>
      <c r="H3" s="6">
        <v>0</v>
      </c>
      <c r="I3" s="6">
        <v>0</v>
      </c>
      <c r="J3" s="11">
        <v>0</v>
      </c>
      <c r="K3" s="7"/>
      <c r="L3" s="7">
        <v>0</v>
      </c>
      <c r="M3" s="7">
        <v>0</v>
      </c>
      <c r="N3" s="8">
        <v>0</v>
      </c>
      <c r="O3" s="7"/>
      <c r="P3" s="7">
        <v>0</v>
      </c>
      <c r="Q3" s="7">
        <v>0</v>
      </c>
      <c r="R3" s="8">
        <v>0</v>
      </c>
      <c r="S3" s="7"/>
      <c r="T3" s="7">
        <v>0</v>
      </c>
      <c r="U3" s="7">
        <v>0</v>
      </c>
      <c r="V3" s="8">
        <v>0</v>
      </c>
      <c r="W3" s="7"/>
      <c r="X3" s="7">
        <v>0</v>
      </c>
      <c r="Y3" s="7">
        <v>0</v>
      </c>
      <c r="Z3" s="8">
        <v>0</v>
      </c>
      <c r="AA3" s="7"/>
      <c r="AB3" s="7">
        <v>0</v>
      </c>
      <c r="AC3" s="7">
        <v>0</v>
      </c>
      <c r="AD3" s="8">
        <v>0</v>
      </c>
      <c r="AE3" s="7"/>
      <c r="AF3" s="7">
        <v>0</v>
      </c>
      <c r="AG3" s="7">
        <v>0</v>
      </c>
      <c r="AH3" s="8">
        <v>0</v>
      </c>
    </row>
    <row r="4" spans="1:34" x14ac:dyDescent="0.25">
      <c r="A4" t="s">
        <v>14</v>
      </c>
      <c r="C4" s="13">
        <v>1</v>
      </c>
      <c r="D4" s="6">
        <v>1</v>
      </c>
      <c r="E4" s="6">
        <v>1</v>
      </c>
      <c r="F4" s="11">
        <v>1</v>
      </c>
      <c r="G4" s="13">
        <v>1</v>
      </c>
      <c r="H4" s="6">
        <v>1</v>
      </c>
      <c r="I4" s="6">
        <v>1</v>
      </c>
      <c r="J4" s="11">
        <v>1</v>
      </c>
      <c r="K4" s="7"/>
      <c r="L4" s="7">
        <v>0.15</v>
      </c>
      <c r="M4" s="7">
        <v>0.15</v>
      </c>
      <c r="N4" s="7">
        <v>0.15</v>
      </c>
      <c r="O4" s="7"/>
      <c r="P4" s="7">
        <v>0.15</v>
      </c>
      <c r="Q4" s="7">
        <v>0.15</v>
      </c>
      <c r="R4" s="7">
        <v>0.15</v>
      </c>
      <c r="S4" s="7"/>
      <c r="T4" s="7">
        <v>0.15</v>
      </c>
      <c r="U4" s="7">
        <v>0.15</v>
      </c>
      <c r="V4" s="7">
        <v>0.15</v>
      </c>
      <c r="W4" s="7"/>
      <c r="X4" s="7">
        <v>0.15</v>
      </c>
      <c r="Y4" s="7">
        <v>0.15</v>
      </c>
      <c r="Z4" s="7">
        <v>0.15</v>
      </c>
      <c r="AA4" s="7"/>
      <c r="AB4" s="7">
        <v>0.15</v>
      </c>
      <c r="AC4" s="7">
        <v>0.15</v>
      </c>
      <c r="AD4" s="7">
        <v>0.15</v>
      </c>
      <c r="AE4" s="7"/>
      <c r="AF4" s="7">
        <v>0.15</v>
      </c>
      <c r="AG4" s="7">
        <v>0.15</v>
      </c>
      <c r="AH4" s="7">
        <v>0.15</v>
      </c>
    </row>
    <row r="5" spans="1:34" x14ac:dyDescent="0.25">
      <c r="A5" t="s">
        <v>107</v>
      </c>
      <c r="C5">
        <v>938.85789799999998</v>
      </c>
      <c r="D5">
        <v>494.43586399999998</v>
      </c>
      <c r="E5">
        <v>505.97920699999997</v>
      </c>
      <c r="F5">
        <v>921.11078899999995</v>
      </c>
      <c r="G5">
        <v>938.85789799999998</v>
      </c>
      <c r="H5">
        <v>494.43586399999998</v>
      </c>
      <c r="I5">
        <v>505.97920699999997</v>
      </c>
      <c r="J5">
        <v>921.11078899999995</v>
      </c>
      <c r="K5" s="7"/>
      <c r="L5">
        <v>273.43183499999998</v>
      </c>
      <c r="M5">
        <v>273.43183499999998</v>
      </c>
      <c r="N5">
        <v>273.43183499999998</v>
      </c>
      <c r="O5" s="7"/>
      <c r="P5">
        <v>201.051356</v>
      </c>
      <c r="Q5">
        <v>201.051356</v>
      </c>
      <c r="R5">
        <v>201.051356</v>
      </c>
      <c r="S5" s="7"/>
      <c r="T5">
        <v>318.73243000000002</v>
      </c>
      <c r="U5">
        <v>318.73243000000002</v>
      </c>
      <c r="V5">
        <v>318.73243000000002</v>
      </c>
      <c r="W5" s="7"/>
      <c r="X5">
        <v>322.04293200000001</v>
      </c>
      <c r="Y5">
        <v>322.04293200000001</v>
      </c>
      <c r="Z5">
        <v>322.04293200000001</v>
      </c>
      <c r="AA5" s="7"/>
      <c r="AB5">
        <v>306.67199599999998</v>
      </c>
      <c r="AC5">
        <v>306.67199599999998</v>
      </c>
      <c r="AD5">
        <v>306.67199599999998</v>
      </c>
      <c r="AE5" s="7"/>
      <c r="AF5">
        <v>214.96041199999999</v>
      </c>
      <c r="AG5">
        <v>214.96041199999999</v>
      </c>
      <c r="AH5">
        <v>214.96041199999999</v>
      </c>
    </row>
    <row r="6" spans="1:34" x14ac:dyDescent="0.25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25">
      <c r="C7" s="4"/>
      <c r="D7" s="4"/>
      <c r="E7" s="4"/>
      <c r="G7" s="4"/>
      <c r="H7" s="4"/>
      <c r="I7" s="4"/>
      <c r="N7" s="5"/>
      <c r="R7" s="5"/>
      <c r="V7" s="5"/>
      <c r="Z7" s="5"/>
      <c r="AD7" s="5"/>
      <c r="AH7" s="5"/>
    </row>
    <row r="8" spans="1:34" x14ac:dyDescent="0.25">
      <c r="A8" s="1" t="s">
        <v>0</v>
      </c>
      <c r="B8" s="1" t="s">
        <v>83</v>
      </c>
      <c r="C8" s="4" t="s">
        <v>99</v>
      </c>
      <c r="D8" s="4" t="s">
        <v>100</v>
      </c>
      <c r="E8" s="4" t="s">
        <v>101</v>
      </c>
      <c r="F8" s="12" t="s">
        <v>102</v>
      </c>
      <c r="G8" s="4" t="s">
        <v>103</v>
      </c>
      <c r="H8" s="4" t="s">
        <v>104</v>
      </c>
      <c r="I8" s="4" t="s">
        <v>105</v>
      </c>
      <c r="J8" s="12" t="s">
        <v>106</v>
      </c>
      <c r="K8" s="4" t="s">
        <v>83</v>
      </c>
      <c r="L8" s="4" t="s">
        <v>79</v>
      </c>
      <c r="M8" s="1" t="s">
        <v>82</v>
      </c>
      <c r="N8" s="5" t="s">
        <v>80</v>
      </c>
      <c r="O8" s="4" t="s">
        <v>83</v>
      </c>
      <c r="P8" s="4" t="s">
        <v>81</v>
      </c>
      <c r="Q8" s="1" t="s">
        <v>84</v>
      </c>
      <c r="R8" s="5" t="s">
        <v>85</v>
      </c>
      <c r="S8" s="4" t="s">
        <v>83</v>
      </c>
      <c r="T8" s="4" t="s">
        <v>86</v>
      </c>
      <c r="U8" s="1" t="s">
        <v>87</v>
      </c>
      <c r="V8" s="5" t="s">
        <v>88</v>
      </c>
      <c r="W8" s="4" t="s">
        <v>83</v>
      </c>
      <c r="X8" s="4" t="s">
        <v>89</v>
      </c>
      <c r="Y8" s="1" t="s">
        <v>90</v>
      </c>
      <c r="Z8" s="5" t="s">
        <v>91</v>
      </c>
      <c r="AA8" s="4" t="s">
        <v>83</v>
      </c>
      <c r="AB8" s="4" t="s">
        <v>92</v>
      </c>
      <c r="AC8" s="1" t="s">
        <v>93</v>
      </c>
      <c r="AD8" s="5" t="s">
        <v>94</v>
      </c>
      <c r="AE8" s="4" t="s">
        <v>83</v>
      </c>
      <c r="AF8" s="4" t="s">
        <v>95</v>
      </c>
      <c r="AG8" s="1" t="s">
        <v>96</v>
      </c>
      <c r="AH8" s="5" t="s">
        <v>97</v>
      </c>
    </row>
    <row r="9" spans="1:34" x14ac:dyDescent="0.25">
      <c r="A9">
        <v>1</v>
      </c>
      <c r="B9" t="str">
        <f ca="1">IF(RANDBETWEEN(0,1)=0,"5cm","20cm")</f>
        <v>20cm</v>
      </c>
      <c r="C9" s="15">
        <f ca="1">IF($B9="5cm", (IF(RANDBETWEEN(0,1)=1,C$5,0)), 0)</f>
        <v>0</v>
      </c>
      <c r="D9" s="15">
        <f t="shared" ref="D9:F24" ca="1" si="0">IF($B9="5cm", (IF(RANDBETWEEN(0,1)=1,D$5,0)), 0)</f>
        <v>0</v>
      </c>
      <c r="E9" s="15">
        <f t="shared" ca="1" si="0"/>
        <v>0</v>
      </c>
      <c r="F9" s="15">
        <f t="shared" ca="1" si="0"/>
        <v>0</v>
      </c>
      <c r="G9" s="15">
        <f ca="1">IF($B9="20cm", IF(RANDBETWEEN(0,1)=1,G$5,0), 0)</f>
        <v>0</v>
      </c>
      <c r="H9" s="15">
        <f t="shared" ref="H9:J24" ca="1" si="1">IF($B9="20cm", IF(RANDBETWEEN(0,1)=1,H$5,0), 0)</f>
        <v>0</v>
      </c>
      <c r="I9" s="15">
        <f t="shared" ca="1" si="1"/>
        <v>0</v>
      </c>
      <c r="J9" s="15">
        <f t="shared" ca="1" si="1"/>
        <v>0</v>
      </c>
      <c r="K9" s="13" t="str">
        <f ca="1">IF(RANDBETWEEN(0,2)=0,"BC",IF(RANDBETWEEN(0,2)=1,"TRE","GS"))</f>
        <v>BC</v>
      </c>
      <c r="L9" s="16">
        <f ca="1">IF($K9="BC",RANDBETWEEN(L$3,L$4*100)*L$5/100,0)</f>
        <v>0</v>
      </c>
      <c r="M9" s="16">
        <f ca="1">IF($K9="GS",RANDBETWEEN(M$3,M$4*100)*M$5/100,0)</f>
        <v>0</v>
      </c>
      <c r="N9" s="16">
        <f ca="1">IF($K9="TRE",RANDBETWEEN(N$3,N$4*100)*N$5/100,0)</f>
        <v>0</v>
      </c>
      <c r="O9" s="13" t="str">
        <f ca="1">IF(RANDBETWEEN(0,2)=0,"BC",IF(RANDBETWEEN(0,2)=1,"TRE","GS"))</f>
        <v>BC</v>
      </c>
      <c r="P9" s="16">
        <f ca="1">IF($O9="BC",RANDBETWEEN(P$3,P$4*100)*P$5/100,0)</f>
        <v>22.115649159999997</v>
      </c>
      <c r="Q9" s="16">
        <f ca="1">IF($O9="GS",RANDBETWEEN(Q$3,Q$4*100)*Q$5/100,0)</f>
        <v>0</v>
      </c>
      <c r="R9" s="16">
        <f ca="1">IF($O9="TRE",RANDBETWEEN(R$3,R$4*100)*R$5/100,0)</f>
        <v>0</v>
      </c>
      <c r="S9" s="13" t="str">
        <f ca="1">IF(RANDBETWEEN(0,2)=0,"BC",IF(RANDBETWEEN(0,2)=1,"TRE","GS"))</f>
        <v>TRE</v>
      </c>
      <c r="T9" s="16">
        <f ca="1">IF($S9="BC",RANDBETWEEN(T$3,T$4*100)*T$5/100,0)</f>
        <v>0</v>
      </c>
      <c r="U9" s="16">
        <f ca="1">IF($S9="GS",RANDBETWEEN(U$3,U$4*100)*U$5/100,0)</f>
        <v>0</v>
      </c>
      <c r="V9" s="16">
        <f ca="1">IF($S9="TRE",RANDBETWEEN(V$3,V$4*100)*V$5/100,0)</f>
        <v>47.809864500000003</v>
      </c>
      <c r="W9" s="13" t="str">
        <f ca="1">IF(RANDBETWEEN(0,2)=0,"BC",IF(RANDBETWEEN(0,2)=1,"TRE","GS"))</f>
        <v>GS</v>
      </c>
      <c r="X9" s="16">
        <f ca="1">IF($W9="BC",RANDBETWEEN(X$3,X$4*100)*X$5/100,0)</f>
        <v>0</v>
      </c>
      <c r="Y9" s="16">
        <f ca="1">IF($W9="GS",RANDBETWEEN(Y$3,Y$4*100)*Y$5/100,0)</f>
        <v>12.88171728</v>
      </c>
      <c r="Z9" s="16">
        <f ca="1">IF($W9="TRE",RANDBETWEEN(Z$3,Z$4*100)*Z$5/100,0)</f>
        <v>0</v>
      </c>
      <c r="AA9" s="13" t="str">
        <f ca="1">IF(RANDBETWEEN(0,2)=0,"BC",IF(RANDBETWEEN(0,2)=1,"TRE","GS"))</f>
        <v>GS</v>
      </c>
      <c r="AB9" s="16">
        <f ca="1">IF($AA9="BC",RANDBETWEEN(AB$3,AB$4*100)*AB$5/100,0)</f>
        <v>0</v>
      </c>
      <c r="AC9" s="16">
        <f ca="1">IF($AA9="GS",RANDBETWEEN(AC$3,AC$4*100)*AC$5/100,0)</f>
        <v>42.934079439999998</v>
      </c>
      <c r="AD9" s="16">
        <f ca="1">IF($AA9="TRE",RANDBETWEEN(AD$3,AD$4*100)*AD$5/100,0)</f>
        <v>0</v>
      </c>
      <c r="AE9" s="13" t="str">
        <f ca="1">IF(RANDBETWEEN(0,2)=0,"BC",IF(RANDBETWEEN(0,2)=1,"TRE","GS"))</f>
        <v>BC</v>
      </c>
      <c r="AF9" s="16">
        <f ca="1">IF($AE9="BC",RANDBETWEEN(AF$3,AF$4*100)*AF$5/100,0)</f>
        <v>12.89762472</v>
      </c>
      <c r="AG9" s="16">
        <f ca="1">IF($AE9="GS",RANDBETWEEN(AG$3,AG$4*100)*AG$5/100,0)</f>
        <v>0</v>
      </c>
      <c r="AH9" s="16">
        <f ca="1">IF($AE9="TRE",RANDBETWEEN(AH$3,AH$4*100)*AH$5/100,0)</f>
        <v>0</v>
      </c>
    </row>
    <row r="10" spans="1:34" x14ac:dyDescent="0.25">
      <c r="A10">
        <v>2</v>
      </c>
      <c r="B10" t="str">
        <f t="shared" ref="B10:B73" ca="1" si="2">IF(RANDBETWEEN(0,1)=0,"5cm","20cm")</f>
        <v>5cm</v>
      </c>
      <c r="C10" s="15">
        <f t="shared" ref="C10:F41" ca="1" si="3">IF($B10="5cm", (IF(RANDBETWEEN(0,1)=1,C$5,0)), 0)</f>
        <v>938.85789799999998</v>
      </c>
      <c r="D10" s="15">
        <f t="shared" ca="1" si="0"/>
        <v>0</v>
      </c>
      <c r="E10" s="15">
        <f t="shared" ca="1" si="0"/>
        <v>505.97920699999997</v>
      </c>
      <c r="F10" s="15">
        <f t="shared" ca="1" si="0"/>
        <v>921.11078899999995</v>
      </c>
      <c r="G10" s="15">
        <f t="shared" ref="G10:J41" ca="1" si="4">IF($B10="20cm", IF(RANDBETWEEN(0,1)=1,G$5,0), 0)</f>
        <v>0</v>
      </c>
      <c r="H10" s="15">
        <f t="shared" ca="1" si="1"/>
        <v>0</v>
      </c>
      <c r="I10" s="15">
        <f t="shared" ca="1" si="1"/>
        <v>0</v>
      </c>
      <c r="J10" s="15">
        <f t="shared" ca="1" si="1"/>
        <v>0</v>
      </c>
      <c r="K10" s="13" t="str">
        <f t="shared" ref="K10:K73" ca="1" si="5">IF(RANDBETWEEN(0,2)=0,"BC",IF(RANDBETWEEN(0,2)=1,"TRE","GS"))</f>
        <v>BC</v>
      </c>
      <c r="L10" s="16">
        <f t="shared" ref="L10:L73" ca="1" si="6">IF($K10="BC",RANDBETWEEN(L$3,L$4*100)*L$5/100,0)</f>
        <v>24.608865149999996</v>
      </c>
      <c r="M10" s="16">
        <f t="shared" ref="M10:M73" ca="1" si="7">IF($K10="GS",RANDBETWEEN(M$3,M$4*100)*M$5/100,0)</f>
        <v>0</v>
      </c>
      <c r="N10" s="16">
        <f t="shared" ref="N10:N73" ca="1" si="8">IF($K10="TRE",RANDBETWEEN(N$3,N$4*100)*N$5/100,0)</f>
        <v>0</v>
      </c>
      <c r="O10" s="13" t="str">
        <f t="shared" ref="O10:O73" ca="1" si="9">IF(RANDBETWEEN(0,2)=0,"BC",IF(RANDBETWEEN(0,2)=1,"TRE","GS"))</f>
        <v>GS</v>
      </c>
      <c r="P10" s="16">
        <f t="shared" ref="P10:P73" ca="1" si="10">IF($O10="BC",RANDBETWEEN(P$3,P$4*100)*P$5/100,0)</f>
        <v>0</v>
      </c>
      <c r="Q10" s="16">
        <f t="shared" ref="Q10:Q73" ca="1" si="11">IF($O10="GS",RANDBETWEEN(Q$3,Q$4*100)*Q$5/100,0)</f>
        <v>26.136676280000003</v>
      </c>
      <c r="R10" s="16">
        <f t="shared" ref="R10:R73" ca="1" si="12">IF($O10="TRE",RANDBETWEEN(R$3,R$4*100)*R$5/100,0)</f>
        <v>0</v>
      </c>
      <c r="S10" s="13" t="str">
        <f t="shared" ref="S10:S73" ca="1" si="13">IF(RANDBETWEEN(0,2)=0,"BC",IF(RANDBETWEEN(0,2)=1,"TRE","GS"))</f>
        <v>GS</v>
      </c>
      <c r="T10" s="16">
        <f t="shared" ref="T10:T73" ca="1" si="14">IF($S10="BC",RANDBETWEEN(T$3,T$4*100)*T$5/100,0)</f>
        <v>0</v>
      </c>
      <c r="U10" s="16">
        <f t="shared" ref="U10:U73" ca="1" si="15">IF($S10="GS",RANDBETWEEN(U$3,U$4*100)*U$5/100,0)</f>
        <v>6.3746486000000004</v>
      </c>
      <c r="V10" s="16">
        <f t="shared" ref="V10:V73" ca="1" si="16">IF($S10="TRE",RANDBETWEEN(V$3,V$4*100)*V$5/100,0)</f>
        <v>0</v>
      </c>
      <c r="W10" s="13" t="str">
        <f t="shared" ref="W10:W73" ca="1" si="17">IF(RANDBETWEEN(0,2)=0,"BC",IF(RANDBETWEEN(0,2)=1,"TRE","GS"))</f>
        <v>GS</v>
      </c>
      <c r="X10" s="16">
        <f t="shared" ref="X10:X73" ca="1" si="18">IF($W10="BC",RANDBETWEEN(X$3,X$4*100)*X$5/100,0)</f>
        <v>0</v>
      </c>
      <c r="Y10" s="16">
        <f t="shared" ref="Y10:Y73" ca="1" si="19">IF($W10="GS",RANDBETWEEN(Y$3,Y$4*100)*Y$5/100,0)</f>
        <v>48.3064398</v>
      </c>
      <c r="Z10" s="16">
        <f t="shared" ref="Z10:Z73" ca="1" si="20">IF($W10="TRE",RANDBETWEEN(Z$3,Z$4*100)*Z$5/100,0)</f>
        <v>0</v>
      </c>
      <c r="AA10" s="13" t="str">
        <f t="shared" ref="AA10:AA73" ca="1" si="21">IF(RANDBETWEEN(0,2)=0,"BC",IF(RANDBETWEEN(0,2)=1,"TRE","GS"))</f>
        <v>TRE</v>
      </c>
      <c r="AB10" s="16">
        <f t="shared" ref="AB10:AB73" ca="1" si="22">IF($AA10="BC",RANDBETWEEN(AB$3,AB$4*100)*AB$5/100,0)</f>
        <v>0</v>
      </c>
      <c r="AC10" s="16">
        <f t="shared" ref="AC10:AC73" ca="1" si="23">IF($AA10="GS",RANDBETWEEN(AC$3,AC$4*100)*AC$5/100,0)</f>
        <v>0</v>
      </c>
      <c r="AD10" s="16">
        <f t="shared" ref="AD10:AD73" ca="1" si="24">IF($AA10="TRE",RANDBETWEEN(AD$3,AD$4*100)*AD$5/100,0)</f>
        <v>9.2001598799999993</v>
      </c>
      <c r="AE10" s="13" t="str">
        <f t="shared" ref="AE10:AE73" ca="1" si="25">IF(RANDBETWEEN(0,2)=0,"BC",IF(RANDBETWEEN(0,2)=1,"TRE","GS"))</f>
        <v>BC</v>
      </c>
      <c r="AF10" s="16">
        <f t="shared" ref="AF10:AF73" ca="1" si="26">IF($AE10="BC",RANDBETWEEN(AF$3,AF$4*100)*AF$5/100,0)</f>
        <v>25.795249439999999</v>
      </c>
      <c r="AG10" s="16">
        <f t="shared" ref="AG10:AG73" ca="1" si="27">IF($AE10="GS",RANDBETWEEN(AG$3,AG$4*100)*AG$5/100,0)</f>
        <v>0</v>
      </c>
      <c r="AH10" s="16">
        <f t="shared" ref="AH10:AH73" ca="1" si="28">IF($AE10="TRE",RANDBETWEEN(AH$3,AH$4*100)*AH$5/100,0)</f>
        <v>0</v>
      </c>
    </row>
    <row r="11" spans="1:34" x14ac:dyDescent="0.25">
      <c r="A11">
        <v>3</v>
      </c>
      <c r="B11" t="str">
        <f t="shared" ca="1" si="2"/>
        <v>5cm</v>
      </c>
      <c r="C11" s="15">
        <f t="shared" ca="1" si="3"/>
        <v>0</v>
      </c>
      <c r="D11" s="15">
        <f t="shared" ca="1" si="0"/>
        <v>0</v>
      </c>
      <c r="E11" s="15">
        <f t="shared" ca="1" si="0"/>
        <v>505.97920699999997</v>
      </c>
      <c r="F11" s="15">
        <f t="shared" ca="1" si="0"/>
        <v>0</v>
      </c>
      <c r="G11" s="15">
        <f t="shared" ca="1" si="4"/>
        <v>0</v>
      </c>
      <c r="H11" s="15">
        <f t="shared" ca="1" si="1"/>
        <v>0</v>
      </c>
      <c r="I11" s="15">
        <f t="shared" ca="1" si="1"/>
        <v>0</v>
      </c>
      <c r="J11" s="15">
        <f t="shared" ca="1" si="1"/>
        <v>0</v>
      </c>
      <c r="K11" s="13" t="str">
        <f t="shared" ca="1" si="5"/>
        <v>GS</v>
      </c>
      <c r="L11" s="16">
        <f t="shared" ca="1" si="6"/>
        <v>0</v>
      </c>
      <c r="M11" s="16">
        <f t="shared" ca="1" si="7"/>
        <v>21.874546799999997</v>
      </c>
      <c r="N11" s="16">
        <f t="shared" ca="1" si="8"/>
        <v>0</v>
      </c>
      <c r="O11" s="13" t="str">
        <f t="shared" ca="1" si="9"/>
        <v>BC</v>
      </c>
      <c r="P11" s="16">
        <f t="shared" ca="1" si="10"/>
        <v>16.084108480000001</v>
      </c>
      <c r="Q11" s="16">
        <f t="shared" ca="1" si="11"/>
        <v>0</v>
      </c>
      <c r="R11" s="16">
        <f t="shared" ca="1" si="12"/>
        <v>0</v>
      </c>
      <c r="S11" s="13" t="str">
        <f t="shared" ca="1" si="13"/>
        <v>BC</v>
      </c>
      <c r="T11" s="16">
        <f t="shared" ca="1" si="14"/>
        <v>38.247891600000003</v>
      </c>
      <c r="U11" s="16">
        <f t="shared" ca="1" si="15"/>
        <v>0</v>
      </c>
      <c r="V11" s="16">
        <f t="shared" ca="1" si="16"/>
        <v>0</v>
      </c>
      <c r="W11" s="13" t="str">
        <f t="shared" ca="1" si="17"/>
        <v>TRE</v>
      </c>
      <c r="X11" s="16">
        <f t="shared" ca="1" si="18"/>
        <v>0</v>
      </c>
      <c r="Y11" s="16">
        <f t="shared" ca="1" si="19"/>
        <v>0</v>
      </c>
      <c r="Z11" s="16">
        <f t="shared" ca="1" si="20"/>
        <v>16.102146600000001</v>
      </c>
      <c r="AA11" s="13" t="str">
        <f t="shared" ca="1" si="21"/>
        <v>GS</v>
      </c>
      <c r="AB11" s="16">
        <f t="shared" ca="1" si="22"/>
        <v>0</v>
      </c>
      <c r="AC11" s="16">
        <f t="shared" ca="1" si="23"/>
        <v>21.467039719999999</v>
      </c>
      <c r="AD11" s="16">
        <f t="shared" ca="1" si="24"/>
        <v>0</v>
      </c>
      <c r="AE11" s="13" t="str">
        <f t="shared" ca="1" si="25"/>
        <v>BC</v>
      </c>
      <c r="AF11" s="16">
        <f t="shared" ca="1" si="26"/>
        <v>21.496041200000001</v>
      </c>
      <c r="AG11" s="16">
        <f t="shared" ca="1" si="27"/>
        <v>0</v>
      </c>
      <c r="AH11" s="16">
        <f t="shared" ca="1" si="28"/>
        <v>0</v>
      </c>
    </row>
    <row r="12" spans="1:34" x14ac:dyDescent="0.25">
      <c r="A12">
        <v>4</v>
      </c>
      <c r="B12" t="str">
        <f t="shared" ca="1" si="2"/>
        <v>5cm</v>
      </c>
      <c r="C12" s="15">
        <f t="shared" ca="1" si="3"/>
        <v>0</v>
      </c>
      <c r="D12" s="15">
        <f t="shared" ca="1" si="0"/>
        <v>494.43586399999998</v>
      </c>
      <c r="E12" s="15">
        <f t="shared" ca="1" si="0"/>
        <v>0</v>
      </c>
      <c r="F12" s="15">
        <f t="shared" ca="1" si="0"/>
        <v>921.11078899999995</v>
      </c>
      <c r="G12" s="15">
        <f t="shared" ca="1" si="4"/>
        <v>0</v>
      </c>
      <c r="H12" s="15">
        <f t="shared" ca="1" si="1"/>
        <v>0</v>
      </c>
      <c r="I12" s="15">
        <f t="shared" ca="1" si="1"/>
        <v>0</v>
      </c>
      <c r="J12" s="15">
        <f t="shared" ca="1" si="1"/>
        <v>0</v>
      </c>
      <c r="K12" s="13" t="str">
        <f t="shared" ca="1" si="5"/>
        <v>TRE</v>
      </c>
      <c r="L12" s="16">
        <f t="shared" ca="1" si="6"/>
        <v>0</v>
      </c>
      <c r="M12" s="16">
        <f t="shared" ca="1" si="7"/>
        <v>0</v>
      </c>
      <c r="N12" s="16">
        <f t="shared" ca="1" si="8"/>
        <v>8.2029550499999999</v>
      </c>
      <c r="O12" s="13" t="str">
        <f t="shared" ca="1" si="9"/>
        <v>GS</v>
      </c>
      <c r="P12" s="16">
        <f t="shared" ca="1" si="10"/>
        <v>0</v>
      </c>
      <c r="Q12" s="16">
        <f t="shared" ca="1" si="11"/>
        <v>30.157703399999999</v>
      </c>
      <c r="R12" s="16">
        <f t="shared" ca="1" si="12"/>
        <v>0</v>
      </c>
      <c r="S12" s="13" t="str">
        <f t="shared" ca="1" si="13"/>
        <v>GS</v>
      </c>
      <c r="T12" s="16">
        <f t="shared" ca="1" si="14"/>
        <v>0</v>
      </c>
      <c r="U12" s="16">
        <f t="shared" ca="1" si="15"/>
        <v>9.5619729000000007</v>
      </c>
      <c r="V12" s="16">
        <f t="shared" ca="1" si="16"/>
        <v>0</v>
      </c>
      <c r="W12" s="13" t="str">
        <f t="shared" ca="1" si="17"/>
        <v>BC</v>
      </c>
      <c r="X12" s="16">
        <f t="shared" ca="1" si="18"/>
        <v>48.3064398</v>
      </c>
      <c r="Y12" s="16">
        <f t="shared" ca="1" si="19"/>
        <v>0</v>
      </c>
      <c r="Z12" s="16">
        <f t="shared" ca="1" si="20"/>
        <v>0</v>
      </c>
      <c r="AA12" s="13" t="str">
        <f t="shared" ca="1" si="21"/>
        <v>BC</v>
      </c>
      <c r="AB12" s="16">
        <f t="shared" ca="1" si="22"/>
        <v>21.467039719999999</v>
      </c>
      <c r="AC12" s="16">
        <f t="shared" ca="1" si="23"/>
        <v>0</v>
      </c>
      <c r="AD12" s="16">
        <f t="shared" ca="1" si="24"/>
        <v>0</v>
      </c>
      <c r="AE12" s="13" t="str">
        <f t="shared" ca="1" si="25"/>
        <v>GS</v>
      </c>
      <c r="AF12" s="16">
        <f t="shared" ca="1" si="26"/>
        <v>0</v>
      </c>
      <c r="AG12" s="16">
        <f t="shared" ca="1" si="27"/>
        <v>12.89762472</v>
      </c>
      <c r="AH12" s="16">
        <f t="shared" ca="1" si="28"/>
        <v>0</v>
      </c>
    </row>
    <row r="13" spans="1:34" x14ac:dyDescent="0.25">
      <c r="A13">
        <v>5</v>
      </c>
      <c r="B13" t="str">
        <f t="shared" ca="1" si="2"/>
        <v>5cm</v>
      </c>
      <c r="C13" s="15">
        <f t="shared" ca="1" si="3"/>
        <v>0</v>
      </c>
      <c r="D13" s="15">
        <f t="shared" ca="1" si="0"/>
        <v>0</v>
      </c>
      <c r="E13" s="15">
        <f t="shared" ca="1" si="0"/>
        <v>0</v>
      </c>
      <c r="F13" s="15">
        <f t="shared" ca="1" si="0"/>
        <v>0</v>
      </c>
      <c r="G13" s="15">
        <f t="shared" ca="1" si="4"/>
        <v>0</v>
      </c>
      <c r="H13" s="15">
        <f t="shared" ca="1" si="1"/>
        <v>0</v>
      </c>
      <c r="I13" s="15">
        <f t="shared" ca="1" si="1"/>
        <v>0</v>
      </c>
      <c r="J13" s="15">
        <f t="shared" ca="1" si="1"/>
        <v>0</v>
      </c>
      <c r="K13" s="13" t="str">
        <f t="shared" ca="1" si="5"/>
        <v>BC</v>
      </c>
      <c r="L13" s="16">
        <f t="shared" ca="1" si="6"/>
        <v>5.4686366999999994</v>
      </c>
      <c r="M13" s="16">
        <f t="shared" ca="1" si="7"/>
        <v>0</v>
      </c>
      <c r="N13" s="16">
        <f t="shared" ca="1" si="8"/>
        <v>0</v>
      </c>
      <c r="O13" s="13" t="str">
        <f t="shared" ca="1" si="9"/>
        <v>TRE</v>
      </c>
      <c r="P13" s="16">
        <f t="shared" ca="1" si="10"/>
        <v>0</v>
      </c>
      <c r="Q13" s="16">
        <f t="shared" ca="1" si="11"/>
        <v>0</v>
      </c>
      <c r="R13" s="16">
        <f t="shared" ca="1" si="12"/>
        <v>2.0105135600000001</v>
      </c>
      <c r="S13" s="13" t="str">
        <f t="shared" ca="1" si="13"/>
        <v>GS</v>
      </c>
      <c r="T13" s="16">
        <f t="shared" ca="1" si="14"/>
        <v>0</v>
      </c>
      <c r="U13" s="16">
        <f t="shared" ca="1" si="15"/>
        <v>25.498594400000002</v>
      </c>
      <c r="V13" s="16">
        <f t="shared" ca="1" si="16"/>
        <v>0</v>
      </c>
      <c r="W13" s="13" t="str">
        <f t="shared" ca="1" si="17"/>
        <v>BC</v>
      </c>
      <c r="X13" s="16">
        <f t="shared" ca="1" si="18"/>
        <v>16.102146600000001</v>
      </c>
      <c r="Y13" s="16">
        <f t="shared" ca="1" si="19"/>
        <v>0</v>
      </c>
      <c r="Z13" s="16">
        <f t="shared" ca="1" si="20"/>
        <v>0</v>
      </c>
      <c r="AA13" s="13" t="str">
        <f t="shared" ca="1" si="21"/>
        <v>GS</v>
      </c>
      <c r="AB13" s="16">
        <f t="shared" ca="1" si="22"/>
        <v>0</v>
      </c>
      <c r="AC13" s="16">
        <f t="shared" ca="1" si="23"/>
        <v>15.3335998</v>
      </c>
      <c r="AD13" s="16">
        <f t="shared" ca="1" si="24"/>
        <v>0</v>
      </c>
      <c r="AE13" s="13" t="str">
        <f t="shared" ca="1" si="25"/>
        <v>GS</v>
      </c>
      <c r="AF13" s="16">
        <f t="shared" ca="1" si="26"/>
        <v>0</v>
      </c>
      <c r="AG13" s="16">
        <f t="shared" ca="1" si="27"/>
        <v>8.5984164799999991</v>
      </c>
      <c r="AH13" s="16">
        <f t="shared" ca="1" si="28"/>
        <v>0</v>
      </c>
    </row>
    <row r="14" spans="1:34" x14ac:dyDescent="0.25">
      <c r="A14">
        <v>6</v>
      </c>
      <c r="B14" t="str">
        <f t="shared" ca="1" si="2"/>
        <v>5cm</v>
      </c>
      <c r="C14" s="15">
        <f t="shared" ca="1" si="3"/>
        <v>0</v>
      </c>
      <c r="D14" s="15">
        <f t="shared" ca="1" si="0"/>
        <v>0</v>
      </c>
      <c r="E14" s="15">
        <f t="shared" ca="1" si="0"/>
        <v>505.97920699999997</v>
      </c>
      <c r="F14" s="15">
        <f t="shared" ca="1" si="0"/>
        <v>921.11078899999995</v>
      </c>
      <c r="G14" s="15">
        <f t="shared" ca="1" si="4"/>
        <v>0</v>
      </c>
      <c r="H14" s="15">
        <f t="shared" ca="1" si="1"/>
        <v>0</v>
      </c>
      <c r="I14" s="15">
        <f t="shared" ca="1" si="1"/>
        <v>0</v>
      </c>
      <c r="J14" s="15">
        <f t="shared" ca="1" si="1"/>
        <v>0</v>
      </c>
      <c r="K14" s="13" t="str">
        <f t="shared" ca="1" si="5"/>
        <v>BC</v>
      </c>
      <c r="L14" s="16">
        <f t="shared" ca="1" si="6"/>
        <v>10.937273399999999</v>
      </c>
      <c r="M14" s="16">
        <f t="shared" ca="1" si="7"/>
        <v>0</v>
      </c>
      <c r="N14" s="16">
        <f t="shared" ca="1" si="8"/>
        <v>0</v>
      </c>
      <c r="O14" s="13" t="str">
        <f t="shared" ca="1" si="9"/>
        <v>BC</v>
      </c>
      <c r="P14" s="16">
        <f t="shared" ca="1" si="10"/>
        <v>0</v>
      </c>
      <c r="Q14" s="16">
        <f t="shared" ca="1" si="11"/>
        <v>0</v>
      </c>
      <c r="R14" s="16">
        <f t="shared" ca="1" si="12"/>
        <v>0</v>
      </c>
      <c r="S14" s="13" t="str">
        <f t="shared" ca="1" si="13"/>
        <v>BC</v>
      </c>
      <c r="T14" s="16">
        <f t="shared" ca="1" si="14"/>
        <v>25.498594400000002</v>
      </c>
      <c r="U14" s="16">
        <f t="shared" ca="1" si="15"/>
        <v>0</v>
      </c>
      <c r="V14" s="16">
        <f t="shared" ca="1" si="16"/>
        <v>0</v>
      </c>
      <c r="W14" s="13" t="str">
        <f t="shared" ca="1" si="17"/>
        <v>GS</v>
      </c>
      <c r="X14" s="16">
        <f t="shared" ca="1" si="18"/>
        <v>0</v>
      </c>
      <c r="Y14" s="16">
        <f t="shared" ca="1" si="19"/>
        <v>22.543005240000003</v>
      </c>
      <c r="Z14" s="16">
        <f t="shared" ca="1" si="20"/>
        <v>0</v>
      </c>
      <c r="AA14" s="13" t="str">
        <f t="shared" ca="1" si="21"/>
        <v>GS</v>
      </c>
      <c r="AB14" s="16">
        <f t="shared" ca="1" si="22"/>
        <v>0</v>
      </c>
      <c r="AC14" s="16">
        <f t="shared" ca="1" si="23"/>
        <v>18.400319759999999</v>
      </c>
      <c r="AD14" s="16">
        <f t="shared" ca="1" si="24"/>
        <v>0</v>
      </c>
      <c r="AE14" s="13" t="str">
        <f t="shared" ca="1" si="25"/>
        <v>BC</v>
      </c>
      <c r="AF14" s="16">
        <f t="shared" ca="1" si="26"/>
        <v>23.64564532</v>
      </c>
      <c r="AG14" s="16">
        <f t="shared" ca="1" si="27"/>
        <v>0</v>
      </c>
      <c r="AH14" s="16">
        <f t="shared" ca="1" si="28"/>
        <v>0</v>
      </c>
    </row>
    <row r="15" spans="1:34" x14ac:dyDescent="0.25">
      <c r="A15">
        <v>7</v>
      </c>
      <c r="B15" t="str">
        <f t="shared" ca="1" si="2"/>
        <v>20cm</v>
      </c>
      <c r="C15" s="15">
        <f t="shared" ca="1" si="3"/>
        <v>0</v>
      </c>
      <c r="D15" s="15">
        <f t="shared" ca="1" si="0"/>
        <v>0</v>
      </c>
      <c r="E15" s="15">
        <f t="shared" ca="1" si="0"/>
        <v>0</v>
      </c>
      <c r="F15" s="15">
        <f t="shared" ca="1" si="0"/>
        <v>0</v>
      </c>
      <c r="G15" s="15">
        <f t="shared" ca="1" si="4"/>
        <v>938.85789799999998</v>
      </c>
      <c r="H15" s="15">
        <f t="shared" ca="1" si="1"/>
        <v>0</v>
      </c>
      <c r="I15" s="15">
        <f t="shared" ca="1" si="1"/>
        <v>0</v>
      </c>
      <c r="J15" s="15">
        <f t="shared" ca="1" si="1"/>
        <v>0</v>
      </c>
      <c r="K15" s="13" t="str">
        <f t="shared" ca="1" si="5"/>
        <v>BC</v>
      </c>
      <c r="L15" s="16">
        <f t="shared" ca="1" si="6"/>
        <v>10.937273399999999</v>
      </c>
      <c r="M15" s="16">
        <f t="shared" ca="1" si="7"/>
        <v>0</v>
      </c>
      <c r="N15" s="16">
        <f t="shared" ca="1" si="8"/>
        <v>0</v>
      </c>
      <c r="O15" s="13" t="str">
        <f t="shared" ca="1" si="9"/>
        <v>BC</v>
      </c>
      <c r="P15" s="16">
        <f t="shared" ca="1" si="10"/>
        <v>14.07359492</v>
      </c>
      <c r="Q15" s="16">
        <f t="shared" ca="1" si="11"/>
        <v>0</v>
      </c>
      <c r="R15" s="16">
        <f t="shared" ca="1" si="12"/>
        <v>0</v>
      </c>
      <c r="S15" s="13" t="str">
        <f t="shared" ca="1" si="13"/>
        <v>TRE</v>
      </c>
      <c r="T15" s="16">
        <f t="shared" ca="1" si="14"/>
        <v>0</v>
      </c>
      <c r="U15" s="16">
        <f t="shared" ca="1" si="15"/>
        <v>0</v>
      </c>
      <c r="V15" s="16">
        <f t="shared" ca="1" si="16"/>
        <v>25.498594400000002</v>
      </c>
      <c r="W15" s="13" t="str">
        <f t="shared" ca="1" si="17"/>
        <v>GS</v>
      </c>
      <c r="X15" s="16">
        <f t="shared" ca="1" si="18"/>
        <v>0</v>
      </c>
      <c r="Y15" s="16">
        <f t="shared" ca="1" si="19"/>
        <v>25.76343456</v>
      </c>
      <c r="Z15" s="16">
        <f t="shared" ca="1" si="20"/>
        <v>0</v>
      </c>
      <c r="AA15" s="13" t="str">
        <f t="shared" ca="1" si="21"/>
        <v>BC</v>
      </c>
      <c r="AB15" s="16">
        <f t="shared" ca="1" si="22"/>
        <v>21.467039719999999</v>
      </c>
      <c r="AC15" s="16">
        <f t="shared" ca="1" si="23"/>
        <v>0</v>
      </c>
      <c r="AD15" s="16">
        <f t="shared" ca="1" si="24"/>
        <v>0</v>
      </c>
      <c r="AE15" s="13" t="str">
        <f t="shared" ca="1" si="25"/>
        <v>BC</v>
      </c>
      <c r="AF15" s="16">
        <f t="shared" ca="1" si="26"/>
        <v>15.047228840000001</v>
      </c>
      <c r="AG15" s="16">
        <f t="shared" ca="1" si="27"/>
        <v>0</v>
      </c>
      <c r="AH15" s="16">
        <f t="shared" ca="1" si="28"/>
        <v>0</v>
      </c>
    </row>
    <row r="16" spans="1:34" x14ac:dyDescent="0.25">
      <c r="A16">
        <v>8</v>
      </c>
      <c r="B16" t="str">
        <f t="shared" ca="1" si="2"/>
        <v>20cm</v>
      </c>
      <c r="C16" s="15">
        <f t="shared" ca="1" si="3"/>
        <v>0</v>
      </c>
      <c r="D16" s="15">
        <f t="shared" ca="1" si="0"/>
        <v>0</v>
      </c>
      <c r="E16" s="15">
        <f t="shared" ca="1" si="0"/>
        <v>0</v>
      </c>
      <c r="F16" s="15">
        <f t="shared" ca="1" si="0"/>
        <v>0</v>
      </c>
      <c r="G16" s="15">
        <f t="shared" ca="1" si="4"/>
        <v>938.85789799999998</v>
      </c>
      <c r="H16" s="15">
        <f t="shared" ca="1" si="1"/>
        <v>494.43586399999998</v>
      </c>
      <c r="I16" s="15">
        <f t="shared" ca="1" si="1"/>
        <v>0</v>
      </c>
      <c r="J16" s="15">
        <f t="shared" ca="1" si="1"/>
        <v>921.11078899999995</v>
      </c>
      <c r="K16" s="13" t="str">
        <f t="shared" ca="1" si="5"/>
        <v>GS</v>
      </c>
      <c r="L16" s="16">
        <f t="shared" ca="1" si="6"/>
        <v>0</v>
      </c>
      <c r="M16" s="16">
        <f t="shared" ca="1" si="7"/>
        <v>13.671591749999997</v>
      </c>
      <c r="N16" s="16">
        <f t="shared" ca="1" si="8"/>
        <v>0</v>
      </c>
      <c r="O16" s="13" t="str">
        <f t="shared" ca="1" si="9"/>
        <v>GS</v>
      </c>
      <c r="P16" s="16">
        <f t="shared" ca="1" si="10"/>
        <v>0</v>
      </c>
      <c r="Q16" s="16">
        <f t="shared" ca="1" si="11"/>
        <v>4.0210271200000003</v>
      </c>
      <c r="R16" s="16">
        <f t="shared" ca="1" si="12"/>
        <v>0</v>
      </c>
      <c r="S16" s="13" t="str">
        <f t="shared" ca="1" si="13"/>
        <v>GS</v>
      </c>
      <c r="T16" s="16">
        <f t="shared" ca="1" si="14"/>
        <v>0</v>
      </c>
      <c r="U16" s="16">
        <f t="shared" ca="1" si="15"/>
        <v>41.435215900000003</v>
      </c>
      <c r="V16" s="16">
        <f t="shared" ca="1" si="16"/>
        <v>0</v>
      </c>
      <c r="W16" s="13" t="str">
        <f t="shared" ca="1" si="17"/>
        <v>BC</v>
      </c>
      <c r="X16" s="16">
        <f t="shared" ca="1" si="18"/>
        <v>35.424722520000003</v>
      </c>
      <c r="Y16" s="16">
        <f t="shared" ca="1" si="19"/>
        <v>0</v>
      </c>
      <c r="Z16" s="16">
        <f t="shared" ca="1" si="20"/>
        <v>0</v>
      </c>
      <c r="AA16" s="13" t="str">
        <f t="shared" ca="1" si="21"/>
        <v>GS</v>
      </c>
      <c r="AB16" s="16">
        <f t="shared" ca="1" si="22"/>
        <v>0</v>
      </c>
      <c r="AC16" s="16">
        <f t="shared" ca="1" si="23"/>
        <v>15.3335998</v>
      </c>
      <c r="AD16" s="16">
        <f t="shared" ca="1" si="24"/>
        <v>0</v>
      </c>
      <c r="AE16" s="13" t="str">
        <f t="shared" ca="1" si="25"/>
        <v>BC</v>
      </c>
      <c r="AF16" s="16">
        <f t="shared" ca="1" si="26"/>
        <v>27.944853559999999</v>
      </c>
      <c r="AG16" s="16">
        <f t="shared" ca="1" si="27"/>
        <v>0</v>
      </c>
      <c r="AH16" s="16">
        <f t="shared" ca="1" si="28"/>
        <v>0</v>
      </c>
    </row>
    <row r="17" spans="1:34" x14ac:dyDescent="0.25">
      <c r="A17">
        <v>9</v>
      </c>
      <c r="B17" t="str">
        <f t="shared" ca="1" si="2"/>
        <v>20cm</v>
      </c>
      <c r="C17" s="15">
        <f t="shared" ca="1" si="3"/>
        <v>0</v>
      </c>
      <c r="D17" s="15">
        <f t="shared" ca="1" si="0"/>
        <v>0</v>
      </c>
      <c r="E17" s="15">
        <f t="shared" ca="1" si="0"/>
        <v>0</v>
      </c>
      <c r="F17" s="15">
        <f t="shared" ca="1" si="0"/>
        <v>0</v>
      </c>
      <c r="G17" s="15">
        <f t="shared" ca="1" si="4"/>
        <v>0</v>
      </c>
      <c r="H17" s="15">
        <f t="shared" ca="1" si="1"/>
        <v>494.43586399999998</v>
      </c>
      <c r="I17" s="15">
        <f t="shared" ca="1" si="1"/>
        <v>505.97920699999997</v>
      </c>
      <c r="J17" s="15">
        <f t="shared" ca="1" si="1"/>
        <v>0</v>
      </c>
      <c r="K17" s="13" t="str">
        <f t="shared" ca="1" si="5"/>
        <v>GS</v>
      </c>
      <c r="L17" s="16">
        <f t="shared" ca="1" si="6"/>
        <v>0</v>
      </c>
      <c r="M17" s="16">
        <f t="shared" ca="1" si="7"/>
        <v>41.014775249999992</v>
      </c>
      <c r="N17" s="16">
        <f t="shared" ca="1" si="8"/>
        <v>0</v>
      </c>
      <c r="O17" s="13" t="str">
        <f t="shared" ca="1" si="9"/>
        <v>TRE</v>
      </c>
      <c r="P17" s="16">
        <f t="shared" ca="1" si="10"/>
        <v>0</v>
      </c>
      <c r="Q17" s="16">
        <f t="shared" ca="1" si="11"/>
        <v>0</v>
      </c>
      <c r="R17" s="16">
        <f t="shared" ca="1" si="12"/>
        <v>24.126162720000004</v>
      </c>
      <c r="S17" s="13" t="str">
        <f t="shared" ca="1" si="13"/>
        <v>GS</v>
      </c>
      <c r="T17" s="16">
        <f t="shared" ca="1" si="14"/>
        <v>0</v>
      </c>
      <c r="U17" s="16">
        <f t="shared" ca="1" si="15"/>
        <v>3.1873243000000002</v>
      </c>
      <c r="V17" s="16">
        <f t="shared" ca="1" si="16"/>
        <v>0</v>
      </c>
      <c r="W17" s="13" t="str">
        <f t="shared" ca="1" si="17"/>
        <v>TRE</v>
      </c>
      <c r="X17" s="16">
        <f t="shared" ca="1" si="18"/>
        <v>0</v>
      </c>
      <c r="Y17" s="16">
        <f t="shared" ca="1" si="19"/>
        <v>0</v>
      </c>
      <c r="Z17" s="16">
        <f t="shared" ca="1" si="20"/>
        <v>35.424722520000003</v>
      </c>
      <c r="AA17" s="13" t="str">
        <f t="shared" ca="1" si="21"/>
        <v>TRE</v>
      </c>
      <c r="AB17" s="16">
        <f t="shared" ca="1" si="22"/>
        <v>0</v>
      </c>
      <c r="AC17" s="16">
        <f t="shared" ca="1" si="23"/>
        <v>0</v>
      </c>
      <c r="AD17" s="16">
        <f t="shared" ca="1" si="24"/>
        <v>6.1334399199999998</v>
      </c>
      <c r="AE17" s="13" t="str">
        <f t="shared" ca="1" si="25"/>
        <v>GS</v>
      </c>
      <c r="AF17" s="16">
        <f t="shared" ca="1" si="26"/>
        <v>0</v>
      </c>
      <c r="AG17" s="16">
        <f t="shared" ca="1" si="27"/>
        <v>25.795249439999999</v>
      </c>
      <c r="AH17" s="16">
        <f t="shared" ca="1" si="28"/>
        <v>0</v>
      </c>
    </row>
    <row r="18" spans="1:34" x14ac:dyDescent="0.25">
      <c r="A18">
        <v>10</v>
      </c>
      <c r="B18" t="str">
        <f t="shared" ca="1" si="2"/>
        <v>5cm</v>
      </c>
      <c r="C18" s="15">
        <f t="shared" ca="1" si="3"/>
        <v>0</v>
      </c>
      <c r="D18" s="15">
        <f t="shared" ca="1" si="0"/>
        <v>0</v>
      </c>
      <c r="E18" s="15">
        <f t="shared" ca="1" si="0"/>
        <v>0</v>
      </c>
      <c r="F18" s="15">
        <f t="shared" ca="1" si="0"/>
        <v>0</v>
      </c>
      <c r="G18" s="15">
        <f t="shared" ca="1" si="4"/>
        <v>0</v>
      </c>
      <c r="H18" s="15">
        <f t="shared" ca="1" si="1"/>
        <v>0</v>
      </c>
      <c r="I18" s="15">
        <f t="shared" ca="1" si="1"/>
        <v>0</v>
      </c>
      <c r="J18" s="15">
        <f t="shared" ca="1" si="1"/>
        <v>0</v>
      </c>
      <c r="K18" s="13" t="str">
        <f t="shared" ca="1" si="5"/>
        <v>GS</v>
      </c>
      <c r="L18" s="16">
        <f t="shared" ca="1" si="6"/>
        <v>0</v>
      </c>
      <c r="M18" s="16">
        <f t="shared" ca="1" si="7"/>
        <v>8.2029550499999999</v>
      </c>
      <c r="N18" s="16">
        <f t="shared" ca="1" si="8"/>
        <v>0</v>
      </c>
      <c r="O18" s="13" t="str">
        <f t="shared" ca="1" si="9"/>
        <v>GS</v>
      </c>
      <c r="P18" s="16">
        <f t="shared" ca="1" si="10"/>
        <v>0</v>
      </c>
      <c r="Q18" s="16">
        <f t="shared" ca="1" si="11"/>
        <v>28.147189839999999</v>
      </c>
      <c r="R18" s="16">
        <f t="shared" ca="1" si="12"/>
        <v>0</v>
      </c>
      <c r="S18" s="13" t="str">
        <f t="shared" ca="1" si="13"/>
        <v>BC</v>
      </c>
      <c r="T18" s="16">
        <f t="shared" ca="1" si="14"/>
        <v>31.873243000000002</v>
      </c>
      <c r="U18" s="16">
        <f t="shared" ca="1" si="15"/>
        <v>0</v>
      </c>
      <c r="V18" s="16">
        <f t="shared" ca="1" si="16"/>
        <v>0</v>
      </c>
      <c r="W18" s="13" t="str">
        <f t="shared" ca="1" si="17"/>
        <v>TRE</v>
      </c>
      <c r="X18" s="16">
        <f t="shared" ca="1" si="18"/>
        <v>0</v>
      </c>
      <c r="Y18" s="16">
        <f t="shared" ca="1" si="19"/>
        <v>0</v>
      </c>
      <c r="Z18" s="16">
        <f t="shared" ca="1" si="20"/>
        <v>6.4408586400000001</v>
      </c>
      <c r="AA18" s="13" t="str">
        <f t="shared" ca="1" si="21"/>
        <v>BC</v>
      </c>
      <c r="AB18" s="16">
        <f t="shared" ca="1" si="22"/>
        <v>36.800639519999997</v>
      </c>
      <c r="AC18" s="16">
        <f t="shared" ca="1" si="23"/>
        <v>0</v>
      </c>
      <c r="AD18" s="16">
        <f t="shared" ca="1" si="24"/>
        <v>0</v>
      </c>
      <c r="AE18" s="13" t="str">
        <f t="shared" ca="1" si="25"/>
        <v>BC</v>
      </c>
      <c r="AF18" s="16">
        <f t="shared" ca="1" si="26"/>
        <v>12.89762472</v>
      </c>
      <c r="AG18" s="16">
        <f t="shared" ca="1" si="27"/>
        <v>0</v>
      </c>
      <c r="AH18" s="16">
        <f t="shared" ca="1" si="28"/>
        <v>0</v>
      </c>
    </row>
    <row r="19" spans="1:34" x14ac:dyDescent="0.25">
      <c r="A19">
        <v>11</v>
      </c>
      <c r="B19" t="str">
        <f t="shared" ca="1" si="2"/>
        <v>5cm</v>
      </c>
      <c r="C19" s="15">
        <f t="shared" ca="1" si="3"/>
        <v>0</v>
      </c>
      <c r="D19" s="15">
        <f t="shared" ca="1" si="0"/>
        <v>0</v>
      </c>
      <c r="E19" s="15">
        <f t="shared" ca="1" si="0"/>
        <v>0</v>
      </c>
      <c r="F19" s="15">
        <f t="shared" ca="1" si="0"/>
        <v>0</v>
      </c>
      <c r="G19" s="15">
        <f t="shared" ca="1" si="4"/>
        <v>0</v>
      </c>
      <c r="H19" s="15">
        <f t="shared" ca="1" si="1"/>
        <v>0</v>
      </c>
      <c r="I19" s="15">
        <f t="shared" ca="1" si="1"/>
        <v>0</v>
      </c>
      <c r="J19" s="15">
        <f t="shared" ca="1" si="1"/>
        <v>0</v>
      </c>
      <c r="K19" s="13" t="str">
        <f t="shared" ca="1" si="5"/>
        <v>GS</v>
      </c>
      <c r="L19" s="16">
        <f t="shared" ca="1" si="6"/>
        <v>0</v>
      </c>
      <c r="M19" s="16">
        <f t="shared" ca="1" si="7"/>
        <v>16.4059101</v>
      </c>
      <c r="N19" s="16">
        <f t="shared" ca="1" si="8"/>
        <v>0</v>
      </c>
      <c r="O19" s="13" t="str">
        <f t="shared" ca="1" si="9"/>
        <v>BC</v>
      </c>
      <c r="P19" s="16">
        <f t="shared" ca="1" si="10"/>
        <v>6.0315406800000009</v>
      </c>
      <c r="Q19" s="16">
        <f t="shared" ca="1" si="11"/>
        <v>0</v>
      </c>
      <c r="R19" s="16">
        <f t="shared" ca="1" si="12"/>
        <v>0</v>
      </c>
      <c r="S19" s="13" t="str">
        <f t="shared" ca="1" si="13"/>
        <v>GS</v>
      </c>
      <c r="T19" s="16">
        <f t="shared" ca="1" si="14"/>
        <v>0</v>
      </c>
      <c r="U19" s="16">
        <f t="shared" ca="1" si="15"/>
        <v>9.5619729000000007</v>
      </c>
      <c r="V19" s="16">
        <f t="shared" ca="1" si="16"/>
        <v>0</v>
      </c>
      <c r="W19" s="13" t="str">
        <f t="shared" ca="1" si="17"/>
        <v>TRE</v>
      </c>
      <c r="X19" s="16">
        <f t="shared" ca="1" si="18"/>
        <v>0</v>
      </c>
      <c r="Y19" s="16">
        <f t="shared" ca="1" si="19"/>
        <v>0</v>
      </c>
      <c r="Z19" s="16">
        <f t="shared" ca="1" si="20"/>
        <v>48.3064398</v>
      </c>
      <c r="AA19" s="13" t="str">
        <f t="shared" ca="1" si="21"/>
        <v>GS</v>
      </c>
      <c r="AB19" s="16">
        <f t="shared" ca="1" si="22"/>
        <v>0</v>
      </c>
      <c r="AC19" s="16">
        <f t="shared" ca="1" si="23"/>
        <v>9.2001598799999993</v>
      </c>
      <c r="AD19" s="16">
        <f t="shared" ca="1" si="24"/>
        <v>0</v>
      </c>
      <c r="AE19" s="13" t="str">
        <f t="shared" ca="1" si="25"/>
        <v>BC</v>
      </c>
      <c r="AF19" s="16">
        <f t="shared" ca="1" si="26"/>
        <v>15.047228840000001</v>
      </c>
      <c r="AG19" s="16">
        <f t="shared" ca="1" si="27"/>
        <v>0</v>
      </c>
      <c r="AH19" s="16">
        <f t="shared" ca="1" si="28"/>
        <v>0</v>
      </c>
    </row>
    <row r="20" spans="1:34" x14ac:dyDescent="0.25">
      <c r="A20">
        <v>12</v>
      </c>
      <c r="B20" t="str">
        <f t="shared" ca="1" si="2"/>
        <v>5cm</v>
      </c>
      <c r="C20" s="15">
        <f t="shared" ca="1" si="3"/>
        <v>938.85789799999998</v>
      </c>
      <c r="D20" s="15">
        <f t="shared" ca="1" si="0"/>
        <v>494.43586399999998</v>
      </c>
      <c r="E20" s="15">
        <f t="shared" ca="1" si="0"/>
        <v>505.97920699999997</v>
      </c>
      <c r="F20" s="15">
        <f t="shared" ca="1" si="0"/>
        <v>0</v>
      </c>
      <c r="G20" s="15">
        <f t="shared" ca="1" si="4"/>
        <v>0</v>
      </c>
      <c r="H20" s="15">
        <f t="shared" ca="1" si="1"/>
        <v>0</v>
      </c>
      <c r="I20" s="15">
        <f t="shared" ca="1" si="1"/>
        <v>0</v>
      </c>
      <c r="J20" s="15">
        <f t="shared" ca="1" si="1"/>
        <v>0</v>
      </c>
      <c r="K20" s="13" t="str">
        <f t="shared" ca="1" si="5"/>
        <v>BC</v>
      </c>
      <c r="L20" s="16">
        <f t="shared" ca="1" si="6"/>
        <v>0</v>
      </c>
      <c r="M20" s="16">
        <f t="shared" ca="1" si="7"/>
        <v>0</v>
      </c>
      <c r="N20" s="16">
        <f t="shared" ca="1" si="8"/>
        <v>0</v>
      </c>
      <c r="O20" s="13" t="str">
        <f t="shared" ca="1" si="9"/>
        <v>GS</v>
      </c>
      <c r="P20" s="16">
        <f t="shared" ca="1" si="10"/>
        <v>0</v>
      </c>
      <c r="Q20" s="16">
        <f t="shared" ca="1" si="11"/>
        <v>26.136676280000003</v>
      </c>
      <c r="R20" s="16">
        <f t="shared" ca="1" si="12"/>
        <v>0</v>
      </c>
      <c r="S20" s="13" t="str">
        <f t="shared" ca="1" si="13"/>
        <v>GS</v>
      </c>
      <c r="T20" s="16">
        <f t="shared" ca="1" si="14"/>
        <v>0</v>
      </c>
      <c r="U20" s="16">
        <f t="shared" ca="1" si="15"/>
        <v>25.498594400000002</v>
      </c>
      <c r="V20" s="16">
        <f t="shared" ca="1" si="16"/>
        <v>0</v>
      </c>
      <c r="W20" s="13" t="str">
        <f t="shared" ca="1" si="17"/>
        <v>GS</v>
      </c>
      <c r="X20" s="16">
        <f t="shared" ca="1" si="18"/>
        <v>0</v>
      </c>
      <c r="Y20" s="16">
        <f t="shared" ca="1" si="19"/>
        <v>3.22042932</v>
      </c>
      <c r="Z20" s="16">
        <f t="shared" ca="1" si="20"/>
        <v>0</v>
      </c>
      <c r="AA20" s="13" t="str">
        <f t="shared" ca="1" si="21"/>
        <v>TRE</v>
      </c>
      <c r="AB20" s="16">
        <f t="shared" ca="1" si="22"/>
        <v>0</v>
      </c>
      <c r="AC20" s="16">
        <f t="shared" ca="1" si="23"/>
        <v>0</v>
      </c>
      <c r="AD20" s="16">
        <f t="shared" ca="1" si="24"/>
        <v>46.000799399999998</v>
      </c>
      <c r="AE20" s="13" t="str">
        <f t="shared" ca="1" si="25"/>
        <v>TRE</v>
      </c>
      <c r="AF20" s="16">
        <f t="shared" ca="1" si="26"/>
        <v>0</v>
      </c>
      <c r="AG20" s="16">
        <f t="shared" ca="1" si="27"/>
        <v>0</v>
      </c>
      <c r="AH20" s="16">
        <f t="shared" ca="1" si="28"/>
        <v>0</v>
      </c>
    </row>
    <row r="21" spans="1:34" x14ac:dyDescent="0.25">
      <c r="A21">
        <v>13</v>
      </c>
      <c r="B21" t="str">
        <f t="shared" ca="1" si="2"/>
        <v>5cm</v>
      </c>
      <c r="C21" s="15">
        <f t="shared" ca="1" si="3"/>
        <v>938.85789799999998</v>
      </c>
      <c r="D21" s="15">
        <f t="shared" ca="1" si="0"/>
        <v>494.43586399999998</v>
      </c>
      <c r="E21" s="15">
        <f t="shared" ca="1" si="0"/>
        <v>505.97920699999997</v>
      </c>
      <c r="F21" s="15">
        <f t="shared" ca="1" si="0"/>
        <v>921.11078899999995</v>
      </c>
      <c r="G21" s="15">
        <f t="shared" ca="1" si="4"/>
        <v>0</v>
      </c>
      <c r="H21" s="15">
        <f t="shared" ca="1" si="1"/>
        <v>0</v>
      </c>
      <c r="I21" s="15">
        <f t="shared" ca="1" si="1"/>
        <v>0</v>
      </c>
      <c r="J21" s="15">
        <f t="shared" ca="1" si="1"/>
        <v>0</v>
      </c>
      <c r="K21" s="13" t="str">
        <f t="shared" ca="1" si="5"/>
        <v>BC</v>
      </c>
      <c r="L21" s="16">
        <f t="shared" ca="1" si="6"/>
        <v>30.077501849999997</v>
      </c>
      <c r="M21" s="16">
        <f t="shared" ca="1" si="7"/>
        <v>0</v>
      </c>
      <c r="N21" s="16">
        <f t="shared" ca="1" si="8"/>
        <v>0</v>
      </c>
      <c r="O21" s="13" t="str">
        <f t="shared" ca="1" si="9"/>
        <v>TRE</v>
      </c>
      <c r="P21" s="16">
        <f t="shared" ca="1" si="10"/>
        <v>0</v>
      </c>
      <c r="Q21" s="16">
        <f t="shared" ca="1" si="11"/>
        <v>0</v>
      </c>
      <c r="R21" s="16">
        <f t="shared" ca="1" si="12"/>
        <v>14.07359492</v>
      </c>
      <c r="S21" s="13" t="str">
        <f t="shared" ca="1" si="13"/>
        <v>GS</v>
      </c>
      <c r="T21" s="16">
        <f t="shared" ca="1" si="14"/>
        <v>0</v>
      </c>
      <c r="U21" s="16">
        <f t="shared" ca="1" si="15"/>
        <v>47.809864500000003</v>
      </c>
      <c r="V21" s="16">
        <f t="shared" ca="1" si="16"/>
        <v>0</v>
      </c>
      <c r="W21" s="13" t="str">
        <f t="shared" ca="1" si="17"/>
        <v>GS</v>
      </c>
      <c r="X21" s="16">
        <f t="shared" ca="1" si="18"/>
        <v>0</v>
      </c>
      <c r="Y21" s="16">
        <f t="shared" ca="1" si="19"/>
        <v>16.102146600000001</v>
      </c>
      <c r="Z21" s="16">
        <f t="shared" ca="1" si="20"/>
        <v>0</v>
      </c>
      <c r="AA21" s="13" t="str">
        <f t="shared" ca="1" si="21"/>
        <v>BC</v>
      </c>
      <c r="AB21" s="16">
        <f t="shared" ca="1" si="22"/>
        <v>27.60047964</v>
      </c>
      <c r="AC21" s="16">
        <f t="shared" ca="1" si="23"/>
        <v>0</v>
      </c>
      <c r="AD21" s="16">
        <f t="shared" ca="1" si="24"/>
        <v>0</v>
      </c>
      <c r="AE21" s="13" t="str">
        <f t="shared" ca="1" si="25"/>
        <v>TRE</v>
      </c>
      <c r="AF21" s="16">
        <f t="shared" ca="1" si="26"/>
        <v>0</v>
      </c>
      <c r="AG21" s="16">
        <f t="shared" ca="1" si="27"/>
        <v>0</v>
      </c>
      <c r="AH21" s="16">
        <f t="shared" ca="1" si="28"/>
        <v>25.795249439999999</v>
      </c>
    </row>
    <row r="22" spans="1:34" x14ac:dyDescent="0.25">
      <c r="A22">
        <v>14</v>
      </c>
      <c r="B22" t="str">
        <f t="shared" ca="1" si="2"/>
        <v>20cm</v>
      </c>
      <c r="C22" s="15">
        <f t="shared" ca="1" si="3"/>
        <v>0</v>
      </c>
      <c r="D22" s="15">
        <f t="shared" ca="1" si="0"/>
        <v>0</v>
      </c>
      <c r="E22" s="15">
        <f t="shared" ca="1" si="0"/>
        <v>0</v>
      </c>
      <c r="F22" s="15">
        <f t="shared" ca="1" si="0"/>
        <v>0</v>
      </c>
      <c r="G22" s="15">
        <f t="shared" ca="1" si="4"/>
        <v>938.85789799999998</v>
      </c>
      <c r="H22" s="15">
        <f t="shared" ca="1" si="1"/>
        <v>494.43586399999998</v>
      </c>
      <c r="I22" s="15">
        <f t="shared" ca="1" si="1"/>
        <v>505.97920699999997</v>
      </c>
      <c r="J22" s="15">
        <f t="shared" ca="1" si="1"/>
        <v>921.11078899999995</v>
      </c>
      <c r="K22" s="13" t="str">
        <f t="shared" ca="1" si="5"/>
        <v>GS</v>
      </c>
      <c r="L22" s="16">
        <f t="shared" ca="1" si="6"/>
        <v>0</v>
      </c>
      <c r="M22" s="16">
        <f t="shared" ca="1" si="7"/>
        <v>38.280456899999997</v>
      </c>
      <c r="N22" s="16">
        <f t="shared" ca="1" si="8"/>
        <v>0</v>
      </c>
      <c r="O22" s="13" t="str">
        <f t="shared" ca="1" si="9"/>
        <v>GS</v>
      </c>
      <c r="P22" s="16">
        <f t="shared" ca="1" si="10"/>
        <v>0</v>
      </c>
      <c r="Q22" s="16">
        <f t="shared" ca="1" si="11"/>
        <v>14.07359492</v>
      </c>
      <c r="R22" s="16">
        <f t="shared" ca="1" si="12"/>
        <v>0</v>
      </c>
      <c r="S22" s="13" t="str">
        <f t="shared" ca="1" si="13"/>
        <v>GS</v>
      </c>
      <c r="T22" s="16">
        <f t="shared" ca="1" si="14"/>
        <v>0</v>
      </c>
      <c r="U22" s="16">
        <f t="shared" ca="1" si="15"/>
        <v>38.247891600000003</v>
      </c>
      <c r="V22" s="16">
        <f t="shared" ca="1" si="16"/>
        <v>0</v>
      </c>
      <c r="W22" s="13" t="str">
        <f t="shared" ca="1" si="17"/>
        <v>BC</v>
      </c>
      <c r="X22" s="16">
        <f t="shared" ca="1" si="18"/>
        <v>9.6612879599999992</v>
      </c>
      <c r="Y22" s="16">
        <f t="shared" ca="1" si="19"/>
        <v>0</v>
      </c>
      <c r="Z22" s="16">
        <f t="shared" ca="1" si="20"/>
        <v>0</v>
      </c>
      <c r="AA22" s="13" t="str">
        <f t="shared" ca="1" si="21"/>
        <v>TRE</v>
      </c>
      <c r="AB22" s="16">
        <f t="shared" ca="1" si="22"/>
        <v>0</v>
      </c>
      <c r="AC22" s="16">
        <f t="shared" ca="1" si="23"/>
        <v>0</v>
      </c>
      <c r="AD22" s="16">
        <f t="shared" ca="1" si="24"/>
        <v>12.26687984</v>
      </c>
      <c r="AE22" s="13" t="str">
        <f t="shared" ca="1" si="25"/>
        <v>TRE</v>
      </c>
      <c r="AF22" s="16">
        <f t="shared" ca="1" si="26"/>
        <v>0</v>
      </c>
      <c r="AG22" s="16">
        <f t="shared" ca="1" si="27"/>
        <v>0</v>
      </c>
      <c r="AH22" s="16">
        <f t="shared" ca="1" si="28"/>
        <v>21.496041200000001</v>
      </c>
    </row>
    <row r="23" spans="1:34" x14ac:dyDescent="0.25">
      <c r="A23">
        <v>15</v>
      </c>
      <c r="B23" t="str">
        <f t="shared" ca="1" si="2"/>
        <v>20cm</v>
      </c>
      <c r="C23" s="15">
        <f t="shared" ca="1" si="3"/>
        <v>0</v>
      </c>
      <c r="D23" s="15">
        <f t="shared" ca="1" si="0"/>
        <v>0</v>
      </c>
      <c r="E23" s="15">
        <f t="shared" ca="1" si="0"/>
        <v>0</v>
      </c>
      <c r="F23" s="15">
        <f t="shared" ca="1" si="0"/>
        <v>0</v>
      </c>
      <c r="G23" s="15">
        <f t="shared" ca="1" si="4"/>
        <v>0</v>
      </c>
      <c r="H23" s="15">
        <f t="shared" ca="1" si="1"/>
        <v>0</v>
      </c>
      <c r="I23" s="15">
        <f t="shared" ca="1" si="1"/>
        <v>505.97920699999997</v>
      </c>
      <c r="J23" s="15">
        <f t="shared" ca="1" si="1"/>
        <v>0</v>
      </c>
      <c r="K23" s="13" t="str">
        <f t="shared" ca="1" si="5"/>
        <v>GS</v>
      </c>
      <c r="L23" s="16">
        <f t="shared" ca="1" si="6"/>
        <v>0</v>
      </c>
      <c r="M23" s="16">
        <f t="shared" ca="1" si="7"/>
        <v>2.7343183499999997</v>
      </c>
      <c r="N23" s="16">
        <f t="shared" ca="1" si="8"/>
        <v>0</v>
      </c>
      <c r="O23" s="13" t="str">
        <f t="shared" ca="1" si="9"/>
        <v>TRE</v>
      </c>
      <c r="P23" s="16">
        <f t="shared" ca="1" si="10"/>
        <v>0</v>
      </c>
      <c r="Q23" s="16">
        <f t="shared" ca="1" si="11"/>
        <v>0</v>
      </c>
      <c r="R23" s="16">
        <f t="shared" ca="1" si="12"/>
        <v>4.0210271200000003</v>
      </c>
      <c r="S23" s="13" t="str">
        <f t="shared" ca="1" si="13"/>
        <v>BC</v>
      </c>
      <c r="T23" s="16">
        <f t="shared" ca="1" si="14"/>
        <v>12.749297200000001</v>
      </c>
      <c r="U23" s="16">
        <f t="shared" ca="1" si="15"/>
        <v>0</v>
      </c>
      <c r="V23" s="16">
        <f t="shared" ca="1" si="16"/>
        <v>0</v>
      </c>
      <c r="W23" s="13" t="str">
        <f t="shared" ca="1" si="17"/>
        <v>GS</v>
      </c>
      <c r="X23" s="16">
        <f t="shared" ca="1" si="18"/>
        <v>0</v>
      </c>
      <c r="Y23" s="16">
        <f t="shared" ca="1" si="19"/>
        <v>28.983863879999998</v>
      </c>
      <c r="Z23" s="16">
        <f t="shared" ca="1" si="20"/>
        <v>0</v>
      </c>
      <c r="AA23" s="13" t="str">
        <f t="shared" ca="1" si="21"/>
        <v>GS</v>
      </c>
      <c r="AB23" s="16">
        <f t="shared" ca="1" si="22"/>
        <v>0</v>
      </c>
      <c r="AC23" s="16">
        <f t="shared" ca="1" si="23"/>
        <v>42.934079439999998</v>
      </c>
      <c r="AD23" s="16">
        <f t="shared" ca="1" si="24"/>
        <v>0</v>
      </c>
      <c r="AE23" s="13" t="str">
        <f t="shared" ca="1" si="25"/>
        <v>GS</v>
      </c>
      <c r="AF23" s="16">
        <f t="shared" ca="1" si="26"/>
        <v>0</v>
      </c>
      <c r="AG23" s="16">
        <f t="shared" ca="1" si="27"/>
        <v>21.496041200000001</v>
      </c>
      <c r="AH23" s="16">
        <f t="shared" ca="1" si="28"/>
        <v>0</v>
      </c>
    </row>
    <row r="24" spans="1:34" x14ac:dyDescent="0.25">
      <c r="A24">
        <v>16</v>
      </c>
      <c r="B24" t="str">
        <f t="shared" ca="1" si="2"/>
        <v>5cm</v>
      </c>
      <c r="C24" s="15">
        <f t="shared" ca="1" si="3"/>
        <v>938.85789799999998</v>
      </c>
      <c r="D24" s="15">
        <f t="shared" ca="1" si="0"/>
        <v>494.43586399999998</v>
      </c>
      <c r="E24" s="15">
        <f t="shared" ca="1" si="0"/>
        <v>0</v>
      </c>
      <c r="F24" s="15">
        <f t="shared" ca="1" si="0"/>
        <v>921.11078899999995</v>
      </c>
      <c r="G24" s="15">
        <f t="shared" ca="1" si="4"/>
        <v>0</v>
      </c>
      <c r="H24" s="15">
        <f t="shared" ca="1" si="1"/>
        <v>0</v>
      </c>
      <c r="I24" s="15">
        <f t="shared" ca="1" si="1"/>
        <v>0</v>
      </c>
      <c r="J24" s="15">
        <f t="shared" ca="1" si="1"/>
        <v>0</v>
      </c>
      <c r="K24" s="13" t="str">
        <f t="shared" ca="1" si="5"/>
        <v>BC</v>
      </c>
      <c r="L24" s="16">
        <f t="shared" ca="1" si="6"/>
        <v>0</v>
      </c>
      <c r="M24" s="16">
        <f t="shared" ca="1" si="7"/>
        <v>0</v>
      </c>
      <c r="N24" s="16">
        <f t="shared" ca="1" si="8"/>
        <v>0</v>
      </c>
      <c r="O24" s="13" t="str">
        <f t="shared" ca="1" si="9"/>
        <v>GS</v>
      </c>
      <c r="P24" s="16">
        <f t="shared" ca="1" si="10"/>
        <v>0</v>
      </c>
      <c r="Q24" s="16">
        <f t="shared" ca="1" si="11"/>
        <v>16.084108480000001</v>
      </c>
      <c r="R24" s="16">
        <f t="shared" ca="1" si="12"/>
        <v>0</v>
      </c>
      <c r="S24" s="13" t="str">
        <f t="shared" ca="1" si="13"/>
        <v>GS</v>
      </c>
      <c r="T24" s="16">
        <f t="shared" ca="1" si="14"/>
        <v>0</v>
      </c>
      <c r="U24" s="16">
        <f t="shared" ca="1" si="15"/>
        <v>28.685918700000002</v>
      </c>
      <c r="V24" s="16">
        <f t="shared" ca="1" si="16"/>
        <v>0</v>
      </c>
      <c r="W24" s="13" t="str">
        <f t="shared" ca="1" si="17"/>
        <v>BC</v>
      </c>
      <c r="X24" s="16">
        <f t="shared" ca="1" si="18"/>
        <v>28.983863879999998</v>
      </c>
      <c r="Y24" s="16">
        <f t="shared" ca="1" si="19"/>
        <v>0</v>
      </c>
      <c r="Z24" s="16">
        <f t="shared" ca="1" si="20"/>
        <v>0</v>
      </c>
      <c r="AA24" s="13" t="str">
        <f t="shared" ca="1" si="21"/>
        <v>BC</v>
      </c>
      <c r="AB24" s="16">
        <f t="shared" ca="1" si="22"/>
        <v>18.400319759999999</v>
      </c>
      <c r="AC24" s="16">
        <f t="shared" ca="1" si="23"/>
        <v>0</v>
      </c>
      <c r="AD24" s="16">
        <f t="shared" ca="1" si="24"/>
        <v>0</v>
      </c>
      <c r="AE24" s="13" t="str">
        <f t="shared" ca="1" si="25"/>
        <v>BC</v>
      </c>
      <c r="AF24" s="16">
        <f t="shared" ca="1" si="26"/>
        <v>27.944853559999999</v>
      </c>
      <c r="AG24" s="16">
        <f t="shared" ca="1" si="27"/>
        <v>0</v>
      </c>
      <c r="AH24" s="16">
        <f t="shared" ca="1" si="28"/>
        <v>0</v>
      </c>
    </row>
    <row r="25" spans="1:34" x14ac:dyDescent="0.25">
      <c r="A25">
        <v>17</v>
      </c>
      <c r="B25" t="str">
        <f t="shared" ca="1" si="2"/>
        <v>20cm</v>
      </c>
      <c r="C25" s="15">
        <f t="shared" ca="1" si="3"/>
        <v>0</v>
      </c>
      <c r="D25" s="15">
        <f t="shared" ca="1" si="3"/>
        <v>0</v>
      </c>
      <c r="E25" s="15">
        <f t="shared" ca="1" si="3"/>
        <v>0</v>
      </c>
      <c r="F25" s="15">
        <f t="shared" ca="1" si="3"/>
        <v>0</v>
      </c>
      <c r="G25" s="15">
        <f t="shared" ca="1" si="4"/>
        <v>938.85789799999998</v>
      </c>
      <c r="H25" s="15">
        <f t="shared" ca="1" si="4"/>
        <v>0</v>
      </c>
      <c r="I25" s="15">
        <f t="shared" ca="1" si="4"/>
        <v>0</v>
      </c>
      <c r="J25" s="15">
        <f t="shared" ca="1" si="4"/>
        <v>0</v>
      </c>
      <c r="K25" s="13" t="str">
        <f t="shared" ca="1" si="5"/>
        <v>TRE</v>
      </c>
      <c r="L25" s="16">
        <f t="shared" ca="1" si="6"/>
        <v>0</v>
      </c>
      <c r="M25" s="16">
        <f t="shared" ca="1" si="7"/>
        <v>0</v>
      </c>
      <c r="N25" s="16">
        <f t="shared" ca="1" si="8"/>
        <v>5.4686366999999994</v>
      </c>
      <c r="O25" s="13" t="str">
        <f t="shared" ca="1" si="9"/>
        <v>GS</v>
      </c>
      <c r="P25" s="16">
        <f t="shared" ca="1" si="10"/>
        <v>0</v>
      </c>
      <c r="Q25" s="16">
        <f t="shared" ca="1" si="11"/>
        <v>4.0210271200000003</v>
      </c>
      <c r="R25" s="16">
        <f t="shared" ca="1" si="12"/>
        <v>0</v>
      </c>
      <c r="S25" s="13" t="str">
        <f t="shared" ca="1" si="13"/>
        <v>TRE</v>
      </c>
      <c r="T25" s="16">
        <f t="shared" ca="1" si="14"/>
        <v>0</v>
      </c>
      <c r="U25" s="16">
        <f t="shared" ca="1" si="15"/>
        <v>0</v>
      </c>
      <c r="V25" s="16">
        <f t="shared" ca="1" si="16"/>
        <v>41.435215900000003</v>
      </c>
      <c r="W25" s="13" t="str">
        <f t="shared" ca="1" si="17"/>
        <v>GS</v>
      </c>
      <c r="X25" s="16">
        <f t="shared" ca="1" si="18"/>
        <v>0</v>
      </c>
      <c r="Y25" s="16">
        <f t="shared" ca="1" si="19"/>
        <v>48.3064398</v>
      </c>
      <c r="Z25" s="16">
        <f t="shared" ca="1" si="20"/>
        <v>0</v>
      </c>
      <c r="AA25" s="13" t="str">
        <f t="shared" ca="1" si="21"/>
        <v>TRE</v>
      </c>
      <c r="AB25" s="16">
        <f t="shared" ca="1" si="22"/>
        <v>0</v>
      </c>
      <c r="AC25" s="16">
        <f t="shared" ca="1" si="23"/>
        <v>0</v>
      </c>
      <c r="AD25" s="16">
        <f t="shared" ca="1" si="24"/>
        <v>3.0667199599999999</v>
      </c>
      <c r="AE25" s="13" t="str">
        <f t="shared" ca="1" si="25"/>
        <v>GS</v>
      </c>
      <c r="AF25" s="16">
        <f t="shared" ca="1" si="26"/>
        <v>0</v>
      </c>
      <c r="AG25" s="16">
        <f t="shared" ca="1" si="27"/>
        <v>30.094457680000001</v>
      </c>
      <c r="AH25" s="16">
        <f t="shared" ca="1" si="28"/>
        <v>0</v>
      </c>
    </row>
    <row r="26" spans="1:34" x14ac:dyDescent="0.25">
      <c r="A26">
        <v>18</v>
      </c>
      <c r="B26" t="str">
        <f t="shared" ca="1" si="2"/>
        <v>20cm</v>
      </c>
      <c r="C26" s="15">
        <f t="shared" ca="1" si="3"/>
        <v>0</v>
      </c>
      <c r="D26" s="15">
        <f t="shared" ca="1" si="3"/>
        <v>0</v>
      </c>
      <c r="E26" s="15">
        <f t="shared" ca="1" si="3"/>
        <v>0</v>
      </c>
      <c r="F26" s="15">
        <f t="shared" ca="1" si="3"/>
        <v>0</v>
      </c>
      <c r="G26" s="15">
        <f t="shared" ca="1" si="4"/>
        <v>0</v>
      </c>
      <c r="H26" s="15">
        <f t="shared" ca="1" si="4"/>
        <v>0</v>
      </c>
      <c r="I26" s="15">
        <f t="shared" ca="1" si="4"/>
        <v>0</v>
      </c>
      <c r="J26" s="15">
        <f t="shared" ca="1" si="4"/>
        <v>921.11078899999995</v>
      </c>
      <c r="K26" s="13" t="str">
        <f t="shared" ca="1" si="5"/>
        <v>BC</v>
      </c>
      <c r="L26" s="16">
        <f t="shared" ca="1" si="6"/>
        <v>35.546138549999995</v>
      </c>
      <c r="M26" s="16">
        <f t="shared" ca="1" si="7"/>
        <v>0</v>
      </c>
      <c r="N26" s="16">
        <f t="shared" ca="1" si="8"/>
        <v>0</v>
      </c>
      <c r="O26" s="13" t="str">
        <f t="shared" ca="1" si="9"/>
        <v>BC</v>
      </c>
      <c r="P26" s="16">
        <f t="shared" ca="1" si="10"/>
        <v>20.105135599999997</v>
      </c>
      <c r="Q26" s="16">
        <f t="shared" ca="1" si="11"/>
        <v>0</v>
      </c>
      <c r="R26" s="16">
        <f t="shared" ca="1" si="12"/>
        <v>0</v>
      </c>
      <c r="S26" s="13" t="str">
        <f t="shared" ca="1" si="13"/>
        <v>BC</v>
      </c>
      <c r="T26" s="16">
        <f t="shared" ca="1" si="14"/>
        <v>6.3746486000000004</v>
      </c>
      <c r="U26" s="16">
        <f t="shared" ca="1" si="15"/>
        <v>0</v>
      </c>
      <c r="V26" s="16">
        <f t="shared" ca="1" si="16"/>
        <v>0</v>
      </c>
      <c r="W26" s="13" t="str">
        <f t="shared" ca="1" si="17"/>
        <v>BC</v>
      </c>
      <c r="X26" s="16">
        <f t="shared" ca="1" si="18"/>
        <v>32.204293200000002</v>
      </c>
      <c r="Y26" s="16">
        <f t="shared" ca="1" si="19"/>
        <v>0</v>
      </c>
      <c r="Z26" s="16">
        <f t="shared" ca="1" si="20"/>
        <v>0</v>
      </c>
      <c r="AA26" s="13" t="str">
        <f t="shared" ca="1" si="21"/>
        <v>GS</v>
      </c>
      <c r="AB26" s="16">
        <f t="shared" ca="1" si="22"/>
        <v>0</v>
      </c>
      <c r="AC26" s="16">
        <f t="shared" ca="1" si="23"/>
        <v>42.934079439999998</v>
      </c>
      <c r="AD26" s="16">
        <f t="shared" ca="1" si="24"/>
        <v>0</v>
      </c>
      <c r="AE26" s="13" t="str">
        <f t="shared" ca="1" si="25"/>
        <v>GS</v>
      </c>
      <c r="AF26" s="16">
        <f t="shared" ca="1" si="26"/>
        <v>0</v>
      </c>
      <c r="AG26" s="16">
        <f t="shared" ca="1" si="27"/>
        <v>0</v>
      </c>
      <c r="AH26" s="16">
        <f t="shared" ca="1" si="28"/>
        <v>0</v>
      </c>
    </row>
    <row r="27" spans="1:34" x14ac:dyDescent="0.25">
      <c r="A27">
        <v>19</v>
      </c>
      <c r="B27" t="str">
        <f t="shared" ca="1" si="2"/>
        <v>5cm</v>
      </c>
      <c r="C27" s="15">
        <f t="shared" ca="1" si="3"/>
        <v>0</v>
      </c>
      <c r="D27" s="15">
        <f t="shared" ca="1" si="3"/>
        <v>494.43586399999998</v>
      </c>
      <c r="E27" s="15">
        <f t="shared" ca="1" si="3"/>
        <v>0</v>
      </c>
      <c r="F27" s="15">
        <f t="shared" ca="1" si="3"/>
        <v>0</v>
      </c>
      <c r="G27" s="15">
        <f t="shared" ca="1" si="4"/>
        <v>0</v>
      </c>
      <c r="H27" s="15">
        <f t="shared" ca="1" si="4"/>
        <v>0</v>
      </c>
      <c r="I27" s="15">
        <f t="shared" ca="1" si="4"/>
        <v>0</v>
      </c>
      <c r="J27" s="15">
        <f t="shared" ca="1" si="4"/>
        <v>0</v>
      </c>
      <c r="K27" s="13" t="str">
        <f t="shared" ca="1" si="5"/>
        <v>GS</v>
      </c>
      <c r="L27" s="16">
        <f t="shared" ca="1" si="6"/>
        <v>0</v>
      </c>
      <c r="M27" s="16">
        <f t="shared" ca="1" si="7"/>
        <v>30.077501849999997</v>
      </c>
      <c r="N27" s="16">
        <f t="shared" ca="1" si="8"/>
        <v>0</v>
      </c>
      <c r="O27" s="13" t="str">
        <f t="shared" ca="1" si="9"/>
        <v>GS</v>
      </c>
      <c r="P27" s="16">
        <f t="shared" ca="1" si="10"/>
        <v>0</v>
      </c>
      <c r="Q27" s="16">
        <f t="shared" ca="1" si="11"/>
        <v>22.115649159999997</v>
      </c>
      <c r="R27" s="16">
        <f t="shared" ca="1" si="12"/>
        <v>0</v>
      </c>
      <c r="S27" s="13" t="str">
        <f t="shared" ca="1" si="13"/>
        <v>GS</v>
      </c>
      <c r="T27" s="16">
        <f t="shared" ca="1" si="14"/>
        <v>0</v>
      </c>
      <c r="U27" s="16">
        <f t="shared" ca="1" si="15"/>
        <v>31.873243000000002</v>
      </c>
      <c r="V27" s="16">
        <f t="shared" ca="1" si="16"/>
        <v>0</v>
      </c>
      <c r="W27" s="13" t="str">
        <f t="shared" ca="1" si="17"/>
        <v>GS</v>
      </c>
      <c r="X27" s="16">
        <f t="shared" ca="1" si="18"/>
        <v>0</v>
      </c>
      <c r="Y27" s="16">
        <f t="shared" ca="1" si="19"/>
        <v>16.102146600000001</v>
      </c>
      <c r="Z27" s="16">
        <f t="shared" ca="1" si="20"/>
        <v>0</v>
      </c>
      <c r="AA27" s="13" t="str">
        <f t="shared" ca="1" si="21"/>
        <v>TRE</v>
      </c>
      <c r="AB27" s="16">
        <f t="shared" ca="1" si="22"/>
        <v>0</v>
      </c>
      <c r="AC27" s="16">
        <f t="shared" ca="1" si="23"/>
        <v>0</v>
      </c>
      <c r="AD27" s="16">
        <f t="shared" ca="1" si="24"/>
        <v>0</v>
      </c>
      <c r="AE27" s="13" t="str">
        <f t="shared" ca="1" si="25"/>
        <v>GS</v>
      </c>
      <c r="AF27" s="16">
        <f t="shared" ca="1" si="26"/>
        <v>0</v>
      </c>
      <c r="AG27" s="16">
        <f t="shared" ca="1" si="27"/>
        <v>6.4488123599999998</v>
      </c>
      <c r="AH27" s="16">
        <f t="shared" ca="1" si="28"/>
        <v>0</v>
      </c>
    </row>
    <row r="28" spans="1:34" x14ac:dyDescent="0.25">
      <c r="A28">
        <v>20</v>
      </c>
      <c r="B28" t="str">
        <f t="shared" ca="1" si="2"/>
        <v>20cm</v>
      </c>
      <c r="C28" s="15">
        <f t="shared" ca="1" si="3"/>
        <v>0</v>
      </c>
      <c r="D28" s="15">
        <f t="shared" ca="1" si="3"/>
        <v>0</v>
      </c>
      <c r="E28" s="15">
        <f t="shared" ca="1" si="3"/>
        <v>0</v>
      </c>
      <c r="F28" s="15">
        <f t="shared" ca="1" si="3"/>
        <v>0</v>
      </c>
      <c r="G28" s="15">
        <f t="shared" ca="1" si="4"/>
        <v>0</v>
      </c>
      <c r="H28" s="15">
        <f t="shared" ca="1" si="4"/>
        <v>494.43586399999998</v>
      </c>
      <c r="I28" s="15">
        <f t="shared" ca="1" si="4"/>
        <v>0</v>
      </c>
      <c r="J28" s="15">
        <f t="shared" ca="1" si="4"/>
        <v>0</v>
      </c>
      <c r="K28" s="13" t="str">
        <f t="shared" ca="1" si="5"/>
        <v>GS</v>
      </c>
      <c r="L28" s="16">
        <f t="shared" ca="1" si="6"/>
        <v>0</v>
      </c>
      <c r="M28" s="16">
        <f t="shared" ca="1" si="7"/>
        <v>8.2029550499999999</v>
      </c>
      <c r="N28" s="16">
        <f t="shared" ca="1" si="8"/>
        <v>0</v>
      </c>
      <c r="O28" s="13" t="str">
        <f t="shared" ca="1" si="9"/>
        <v>BC</v>
      </c>
      <c r="P28" s="16">
        <f t="shared" ca="1" si="10"/>
        <v>16.084108480000001</v>
      </c>
      <c r="Q28" s="16">
        <f t="shared" ca="1" si="11"/>
        <v>0</v>
      </c>
      <c r="R28" s="16">
        <f t="shared" ca="1" si="12"/>
        <v>0</v>
      </c>
      <c r="S28" s="13" t="str">
        <f t="shared" ca="1" si="13"/>
        <v>BC</v>
      </c>
      <c r="T28" s="16">
        <f t="shared" ca="1" si="14"/>
        <v>38.247891600000003</v>
      </c>
      <c r="U28" s="16">
        <f t="shared" ca="1" si="15"/>
        <v>0</v>
      </c>
      <c r="V28" s="16">
        <f t="shared" ca="1" si="16"/>
        <v>0</v>
      </c>
      <c r="W28" s="13" t="str">
        <f t="shared" ca="1" si="17"/>
        <v>GS</v>
      </c>
      <c r="X28" s="16">
        <f t="shared" ca="1" si="18"/>
        <v>0</v>
      </c>
      <c r="Y28" s="16">
        <f t="shared" ca="1" si="19"/>
        <v>19.322575919999998</v>
      </c>
      <c r="Z28" s="16">
        <f t="shared" ca="1" si="20"/>
        <v>0</v>
      </c>
      <c r="AA28" s="13" t="str">
        <f t="shared" ca="1" si="21"/>
        <v>TRE</v>
      </c>
      <c r="AB28" s="16">
        <f t="shared" ca="1" si="22"/>
        <v>0</v>
      </c>
      <c r="AC28" s="16">
        <f t="shared" ca="1" si="23"/>
        <v>0</v>
      </c>
      <c r="AD28" s="16">
        <f t="shared" ca="1" si="24"/>
        <v>42.934079439999998</v>
      </c>
      <c r="AE28" s="13" t="str">
        <f t="shared" ca="1" si="25"/>
        <v>GS</v>
      </c>
      <c r="AF28" s="16">
        <f t="shared" ca="1" si="26"/>
        <v>0</v>
      </c>
      <c r="AG28" s="16">
        <f t="shared" ca="1" si="27"/>
        <v>21.496041200000001</v>
      </c>
      <c r="AH28" s="16">
        <f t="shared" ca="1" si="28"/>
        <v>0</v>
      </c>
    </row>
    <row r="29" spans="1:34" x14ac:dyDescent="0.25">
      <c r="A29">
        <v>21</v>
      </c>
      <c r="B29" t="str">
        <f t="shared" ca="1" si="2"/>
        <v>5cm</v>
      </c>
      <c r="C29" s="15">
        <f t="shared" ca="1" si="3"/>
        <v>938.85789799999998</v>
      </c>
      <c r="D29" s="15">
        <f t="shared" ca="1" si="3"/>
        <v>494.43586399999998</v>
      </c>
      <c r="E29" s="15">
        <f t="shared" ca="1" si="3"/>
        <v>0</v>
      </c>
      <c r="F29" s="15">
        <f t="shared" ca="1" si="3"/>
        <v>0</v>
      </c>
      <c r="G29" s="15">
        <f t="shared" ca="1" si="4"/>
        <v>0</v>
      </c>
      <c r="H29" s="15">
        <f t="shared" ca="1" si="4"/>
        <v>0</v>
      </c>
      <c r="I29" s="15">
        <f t="shared" ca="1" si="4"/>
        <v>0</v>
      </c>
      <c r="J29" s="15">
        <f t="shared" ca="1" si="4"/>
        <v>0</v>
      </c>
      <c r="K29" s="13" t="str">
        <f t="shared" ca="1" si="5"/>
        <v>TRE</v>
      </c>
      <c r="L29" s="16">
        <f t="shared" ca="1" si="6"/>
        <v>0</v>
      </c>
      <c r="M29" s="16">
        <f t="shared" ca="1" si="7"/>
        <v>0</v>
      </c>
      <c r="N29" s="16">
        <f t="shared" ca="1" si="8"/>
        <v>13.671591749999997</v>
      </c>
      <c r="O29" s="13" t="str">
        <f t="shared" ca="1" si="9"/>
        <v>TRE</v>
      </c>
      <c r="P29" s="16">
        <f t="shared" ca="1" si="10"/>
        <v>0</v>
      </c>
      <c r="Q29" s="16">
        <f t="shared" ca="1" si="11"/>
        <v>0</v>
      </c>
      <c r="R29" s="16">
        <f t="shared" ca="1" si="12"/>
        <v>22.115649159999997</v>
      </c>
      <c r="S29" s="13" t="str">
        <f t="shared" ca="1" si="13"/>
        <v>TRE</v>
      </c>
      <c r="T29" s="16">
        <f t="shared" ca="1" si="14"/>
        <v>0</v>
      </c>
      <c r="U29" s="16">
        <f t="shared" ca="1" si="15"/>
        <v>0</v>
      </c>
      <c r="V29" s="16">
        <f t="shared" ca="1" si="16"/>
        <v>19.123945800000001</v>
      </c>
      <c r="W29" s="13" t="str">
        <f t="shared" ca="1" si="17"/>
        <v>TRE</v>
      </c>
      <c r="X29" s="16">
        <f t="shared" ca="1" si="18"/>
        <v>0</v>
      </c>
      <c r="Y29" s="16">
        <f t="shared" ca="1" si="19"/>
        <v>0</v>
      </c>
      <c r="Z29" s="16">
        <f t="shared" ca="1" si="20"/>
        <v>25.76343456</v>
      </c>
      <c r="AA29" s="13" t="str">
        <f t="shared" ca="1" si="21"/>
        <v>TRE</v>
      </c>
      <c r="AB29" s="16">
        <f t="shared" ca="1" si="22"/>
        <v>0</v>
      </c>
      <c r="AC29" s="16">
        <f t="shared" ca="1" si="23"/>
        <v>0</v>
      </c>
      <c r="AD29" s="16">
        <f t="shared" ca="1" si="24"/>
        <v>18.400319759999999</v>
      </c>
      <c r="AE29" s="13" t="str">
        <f t="shared" ca="1" si="25"/>
        <v>BC</v>
      </c>
      <c r="AF29" s="16">
        <f t="shared" ca="1" si="26"/>
        <v>2.1496041199999998</v>
      </c>
      <c r="AG29" s="16">
        <f t="shared" ca="1" si="27"/>
        <v>0</v>
      </c>
      <c r="AH29" s="16">
        <f t="shared" ca="1" si="28"/>
        <v>0</v>
      </c>
    </row>
    <row r="30" spans="1:34" x14ac:dyDescent="0.25">
      <c r="A30">
        <v>22</v>
      </c>
      <c r="B30" t="str">
        <f t="shared" ca="1" si="2"/>
        <v>20cm</v>
      </c>
      <c r="C30" s="15">
        <f t="shared" ca="1" si="3"/>
        <v>0</v>
      </c>
      <c r="D30" s="15">
        <f t="shared" ca="1" si="3"/>
        <v>0</v>
      </c>
      <c r="E30" s="15">
        <f t="shared" ca="1" si="3"/>
        <v>0</v>
      </c>
      <c r="F30" s="15">
        <f t="shared" ca="1" si="3"/>
        <v>0</v>
      </c>
      <c r="G30" s="15">
        <f t="shared" ca="1" si="4"/>
        <v>938.85789799999998</v>
      </c>
      <c r="H30" s="15">
        <f t="shared" ca="1" si="4"/>
        <v>0</v>
      </c>
      <c r="I30" s="15">
        <f t="shared" ca="1" si="4"/>
        <v>0</v>
      </c>
      <c r="J30" s="15">
        <f t="shared" ca="1" si="4"/>
        <v>921.11078899999995</v>
      </c>
      <c r="K30" s="13" t="str">
        <f t="shared" ca="1" si="5"/>
        <v>BC</v>
      </c>
      <c r="L30" s="16">
        <f t="shared" ca="1" si="6"/>
        <v>19.140228449999999</v>
      </c>
      <c r="M30" s="16">
        <f t="shared" ca="1" si="7"/>
        <v>0</v>
      </c>
      <c r="N30" s="16">
        <f t="shared" ca="1" si="8"/>
        <v>0</v>
      </c>
      <c r="O30" s="13" t="str">
        <f t="shared" ca="1" si="9"/>
        <v>BC</v>
      </c>
      <c r="P30" s="16">
        <f t="shared" ca="1" si="10"/>
        <v>2.0105135600000001</v>
      </c>
      <c r="Q30" s="16">
        <f t="shared" ca="1" si="11"/>
        <v>0</v>
      </c>
      <c r="R30" s="16">
        <f t="shared" ca="1" si="12"/>
        <v>0</v>
      </c>
      <c r="S30" s="13" t="str">
        <f t="shared" ca="1" si="13"/>
        <v>BC</v>
      </c>
      <c r="T30" s="16">
        <f t="shared" ca="1" si="14"/>
        <v>31.873243000000002</v>
      </c>
      <c r="U30" s="16">
        <f t="shared" ca="1" si="15"/>
        <v>0</v>
      </c>
      <c r="V30" s="16">
        <f t="shared" ca="1" si="16"/>
        <v>0</v>
      </c>
      <c r="W30" s="13" t="str">
        <f t="shared" ca="1" si="17"/>
        <v>GS</v>
      </c>
      <c r="X30" s="16">
        <f t="shared" ca="1" si="18"/>
        <v>0</v>
      </c>
      <c r="Y30" s="16">
        <f t="shared" ca="1" si="19"/>
        <v>19.322575919999998</v>
      </c>
      <c r="Z30" s="16">
        <f t="shared" ca="1" si="20"/>
        <v>0</v>
      </c>
      <c r="AA30" s="13" t="str">
        <f t="shared" ca="1" si="21"/>
        <v>TRE</v>
      </c>
      <c r="AB30" s="16">
        <f t="shared" ca="1" si="22"/>
        <v>0</v>
      </c>
      <c r="AC30" s="16">
        <f t="shared" ca="1" si="23"/>
        <v>0</v>
      </c>
      <c r="AD30" s="16">
        <f t="shared" ca="1" si="24"/>
        <v>18.400319759999999</v>
      </c>
      <c r="AE30" s="13" t="str">
        <f t="shared" ca="1" si="25"/>
        <v>GS</v>
      </c>
      <c r="AF30" s="16">
        <f t="shared" ca="1" si="26"/>
        <v>0</v>
      </c>
      <c r="AG30" s="16">
        <f t="shared" ca="1" si="27"/>
        <v>6.4488123599999998</v>
      </c>
      <c r="AH30" s="16">
        <f t="shared" ca="1" si="28"/>
        <v>0</v>
      </c>
    </row>
    <row r="31" spans="1:34" x14ac:dyDescent="0.25">
      <c r="A31">
        <v>23</v>
      </c>
      <c r="B31" t="str">
        <f t="shared" ca="1" si="2"/>
        <v>20cm</v>
      </c>
      <c r="C31" s="15">
        <f t="shared" ca="1" si="3"/>
        <v>0</v>
      </c>
      <c r="D31" s="15">
        <f t="shared" ca="1" si="3"/>
        <v>0</v>
      </c>
      <c r="E31" s="15">
        <f t="shared" ca="1" si="3"/>
        <v>0</v>
      </c>
      <c r="F31" s="15">
        <f t="shared" ca="1" si="3"/>
        <v>0</v>
      </c>
      <c r="G31" s="15">
        <f t="shared" ca="1" si="4"/>
        <v>0</v>
      </c>
      <c r="H31" s="15">
        <f t="shared" ca="1" si="4"/>
        <v>494.43586399999998</v>
      </c>
      <c r="I31" s="15">
        <f t="shared" ca="1" si="4"/>
        <v>505.97920699999997</v>
      </c>
      <c r="J31" s="15">
        <f t="shared" ca="1" si="4"/>
        <v>0</v>
      </c>
      <c r="K31" s="13" t="str">
        <f t="shared" ca="1" si="5"/>
        <v>BC</v>
      </c>
      <c r="L31" s="16">
        <f t="shared" ca="1" si="6"/>
        <v>8.2029550499999999</v>
      </c>
      <c r="M31" s="16">
        <f t="shared" ca="1" si="7"/>
        <v>0</v>
      </c>
      <c r="N31" s="16">
        <f t="shared" ca="1" si="8"/>
        <v>0</v>
      </c>
      <c r="O31" s="13" t="str">
        <f t="shared" ca="1" si="9"/>
        <v>GS</v>
      </c>
      <c r="P31" s="16">
        <f t="shared" ca="1" si="10"/>
        <v>0</v>
      </c>
      <c r="Q31" s="16">
        <f t="shared" ca="1" si="11"/>
        <v>28.147189839999999</v>
      </c>
      <c r="R31" s="16">
        <f t="shared" ca="1" si="12"/>
        <v>0</v>
      </c>
      <c r="S31" s="13" t="str">
        <f t="shared" ca="1" si="13"/>
        <v>TRE</v>
      </c>
      <c r="T31" s="16">
        <f t="shared" ca="1" si="14"/>
        <v>0</v>
      </c>
      <c r="U31" s="16">
        <f t="shared" ca="1" si="15"/>
        <v>0</v>
      </c>
      <c r="V31" s="16">
        <f t="shared" ca="1" si="16"/>
        <v>6.3746486000000004</v>
      </c>
      <c r="W31" s="13" t="str">
        <f t="shared" ca="1" si="17"/>
        <v>BC</v>
      </c>
      <c r="X31" s="16">
        <f t="shared" ca="1" si="18"/>
        <v>38.645151839999997</v>
      </c>
      <c r="Y31" s="16">
        <f t="shared" ca="1" si="19"/>
        <v>0</v>
      </c>
      <c r="Z31" s="16">
        <f t="shared" ca="1" si="20"/>
        <v>0</v>
      </c>
      <c r="AA31" s="13" t="str">
        <f t="shared" ca="1" si="21"/>
        <v>GS</v>
      </c>
      <c r="AB31" s="16">
        <f t="shared" ca="1" si="22"/>
        <v>0</v>
      </c>
      <c r="AC31" s="16">
        <f t="shared" ca="1" si="23"/>
        <v>33.733919559999997</v>
      </c>
      <c r="AD31" s="16">
        <f t="shared" ca="1" si="24"/>
        <v>0</v>
      </c>
      <c r="AE31" s="13" t="str">
        <f t="shared" ca="1" si="25"/>
        <v>BC</v>
      </c>
      <c r="AF31" s="16">
        <f t="shared" ca="1" si="26"/>
        <v>6.4488123599999998</v>
      </c>
      <c r="AG31" s="16">
        <f t="shared" ca="1" si="27"/>
        <v>0</v>
      </c>
      <c r="AH31" s="16">
        <f t="shared" ca="1" si="28"/>
        <v>0</v>
      </c>
    </row>
    <row r="32" spans="1:34" x14ac:dyDescent="0.25">
      <c r="A32">
        <v>24</v>
      </c>
      <c r="B32" t="str">
        <f t="shared" ca="1" si="2"/>
        <v>20cm</v>
      </c>
      <c r="C32" s="15">
        <f t="shared" ca="1" si="3"/>
        <v>0</v>
      </c>
      <c r="D32" s="15">
        <f t="shared" ca="1" si="3"/>
        <v>0</v>
      </c>
      <c r="E32" s="15">
        <f t="shared" ca="1" si="3"/>
        <v>0</v>
      </c>
      <c r="F32" s="15">
        <f t="shared" ca="1" si="3"/>
        <v>0</v>
      </c>
      <c r="G32" s="15">
        <f t="shared" ca="1" si="4"/>
        <v>0</v>
      </c>
      <c r="H32" s="15">
        <f t="shared" ca="1" si="4"/>
        <v>494.43586399999998</v>
      </c>
      <c r="I32" s="15">
        <f t="shared" ca="1" si="4"/>
        <v>0</v>
      </c>
      <c r="J32" s="15">
        <f t="shared" ca="1" si="4"/>
        <v>921.11078899999995</v>
      </c>
      <c r="K32" s="13" t="str">
        <f t="shared" ca="1" si="5"/>
        <v>BC</v>
      </c>
      <c r="L32" s="16">
        <f t="shared" ca="1" si="6"/>
        <v>16.4059101</v>
      </c>
      <c r="M32" s="16">
        <f t="shared" ca="1" si="7"/>
        <v>0</v>
      </c>
      <c r="N32" s="16">
        <f t="shared" ca="1" si="8"/>
        <v>0</v>
      </c>
      <c r="O32" s="13" t="str">
        <f t="shared" ca="1" si="9"/>
        <v>BC</v>
      </c>
      <c r="P32" s="16">
        <f t="shared" ca="1" si="10"/>
        <v>10.052567799999998</v>
      </c>
      <c r="Q32" s="16">
        <f t="shared" ca="1" si="11"/>
        <v>0</v>
      </c>
      <c r="R32" s="16">
        <f t="shared" ca="1" si="12"/>
        <v>0</v>
      </c>
      <c r="S32" s="13" t="str">
        <f t="shared" ca="1" si="13"/>
        <v>TRE</v>
      </c>
      <c r="T32" s="16">
        <f t="shared" ca="1" si="14"/>
        <v>0</v>
      </c>
      <c r="U32" s="16">
        <f t="shared" ca="1" si="15"/>
        <v>0</v>
      </c>
      <c r="V32" s="16">
        <f t="shared" ca="1" si="16"/>
        <v>3.1873243000000002</v>
      </c>
      <c r="W32" s="13" t="str">
        <f t="shared" ca="1" si="17"/>
        <v>BC</v>
      </c>
      <c r="X32" s="16">
        <f t="shared" ca="1" si="18"/>
        <v>48.3064398</v>
      </c>
      <c r="Y32" s="16">
        <f t="shared" ca="1" si="19"/>
        <v>0</v>
      </c>
      <c r="Z32" s="16">
        <f t="shared" ca="1" si="20"/>
        <v>0</v>
      </c>
      <c r="AA32" s="13" t="str">
        <f t="shared" ca="1" si="21"/>
        <v>GS</v>
      </c>
      <c r="AB32" s="16">
        <f t="shared" ca="1" si="22"/>
        <v>0</v>
      </c>
      <c r="AC32" s="16">
        <f t="shared" ca="1" si="23"/>
        <v>0</v>
      </c>
      <c r="AD32" s="16">
        <f t="shared" ca="1" si="24"/>
        <v>0</v>
      </c>
      <c r="AE32" s="13" t="str">
        <f t="shared" ca="1" si="25"/>
        <v>GS</v>
      </c>
      <c r="AF32" s="16">
        <f t="shared" ca="1" si="26"/>
        <v>0</v>
      </c>
      <c r="AG32" s="16">
        <f t="shared" ca="1" si="27"/>
        <v>19.346437079999998</v>
      </c>
      <c r="AH32" s="16">
        <f t="shared" ca="1" si="28"/>
        <v>0</v>
      </c>
    </row>
    <row r="33" spans="1:34" x14ac:dyDescent="0.25">
      <c r="A33">
        <v>25</v>
      </c>
      <c r="B33" t="str">
        <f t="shared" ca="1" si="2"/>
        <v>5cm</v>
      </c>
      <c r="C33" s="15">
        <f t="shared" ca="1" si="3"/>
        <v>0</v>
      </c>
      <c r="D33" s="15">
        <f t="shared" ca="1" si="3"/>
        <v>494.43586399999998</v>
      </c>
      <c r="E33" s="15">
        <f t="shared" ca="1" si="3"/>
        <v>505.97920699999997</v>
      </c>
      <c r="F33" s="15">
        <f t="shared" ca="1" si="3"/>
        <v>921.11078899999995</v>
      </c>
      <c r="G33" s="15">
        <f t="shared" ca="1" si="4"/>
        <v>0</v>
      </c>
      <c r="H33" s="15">
        <f t="shared" ca="1" si="4"/>
        <v>0</v>
      </c>
      <c r="I33" s="15">
        <f t="shared" ca="1" si="4"/>
        <v>0</v>
      </c>
      <c r="J33" s="15">
        <f t="shared" ca="1" si="4"/>
        <v>0</v>
      </c>
      <c r="K33" s="13" t="str">
        <f t="shared" ca="1" si="5"/>
        <v>GS</v>
      </c>
      <c r="L33" s="16">
        <f t="shared" ca="1" si="6"/>
        <v>0</v>
      </c>
      <c r="M33" s="16">
        <f t="shared" ca="1" si="7"/>
        <v>30.077501849999997</v>
      </c>
      <c r="N33" s="16">
        <f t="shared" ca="1" si="8"/>
        <v>0</v>
      </c>
      <c r="O33" s="13" t="str">
        <f t="shared" ca="1" si="9"/>
        <v>BC</v>
      </c>
      <c r="P33" s="16">
        <f t="shared" ca="1" si="10"/>
        <v>22.115649159999997</v>
      </c>
      <c r="Q33" s="16">
        <f t="shared" ca="1" si="11"/>
        <v>0</v>
      </c>
      <c r="R33" s="16">
        <f t="shared" ca="1" si="12"/>
        <v>0</v>
      </c>
      <c r="S33" s="13" t="str">
        <f t="shared" ca="1" si="13"/>
        <v>TRE</v>
      </c>
      <c r="T33" s="16">
        <f t="shared" ca="1" si="14"/>
        <v>0</v>
      </c>
      <c r="U33" s="16">
        <f t="shared" ca="1" si="15"/>
        <v>0</v>
      </c>
      <c r="V33" s="16">
        <f t="shared" ca="1" si="16"/>
        <v>25.498594400000002</v>
      </c>
      <c r="W33" s="13" t="str">
        <f t="shared" ca="1" si="17"/>
        <v>GS</v>
      </c>
      <c r="X33" s="16">
        <f t="shared" ca="1" si="18"/>
        <v>0</v>
      </c>
      <c r="Y33" s="16">
        <f t="shared" ca="1" si="19"/>
        <v>6.4408586400000001</v>
      </c>
      <c r="Z33" s="16">
        <f t="shared" ca="1" si="20"/>
        <v>0</v>
      </c>
      <c r="AA33" s="13" t="str">
        <f t="shared" ca="1" si="21"/>
        <v>TRE</v>
      </c>
      <c r="AB33" s="16">
        <f t="shared" ca="1" si="22"/>
        <v>0</v>
      </c>
      <c r="AC33" s="16">
        <f t="shared" ca="1" si="23"/>
        <v>0</v>
      </c>
      <c r="AD33" s="16">
        <f t="shared" ca="1" si="24"/>
        <v>46.000799399999998</v>
      </c>
      <c r="AE33" s="13" t="str">
        <f t="shared" ca="1" si="25"/>
        <v>TRE</v>
      </c>
      <c r="AF33" s="16">
        <f t="shared" ca="1" si="26"/>
        <v>0</v>
      </c>
      <c r="AG33" s="16">
        <f t="shared" ca="1" si="27"/>
        <v>0</v>
      </c>
      <c r="AH33" s="16">
        <f t="shared" ca="1" si="28"/>
        <v>17.196832959999998</v>
      </c>
    </row>
    <row r="34" spans="1:34" x14ac:dyDescent="0.25">
      <c r="A34">
        <v>26</v>
      </c>
      <c r="B34" t="str">
        <f t="shared" ca="1" si="2"/>
        <v>5cm</v>
      </c>
      <c r="C34" s="15">
        <f t="shared" ca="1" si="3"/>
        <v>0</v>
      </c>
      <c r="D34" s="15">
        <f t="shared" ca="1" si="3"/>
        <v>0</v>
      </c>
      <c r="E34" s="15">
        <f t="shared" ca="1" si="3"/>
        <v>505.97920699999997</v>
      </c>
      <c r="F34" s="15">
        <f t="shared" ca="1" si="3"/>
        <v>0</v>
      </c>
      <c r="G34" s="15">
        <f t="shared" ca="1" si="4"/>
        <v>0</v>
      </c>
      <c r="H34" s="15">
        <f t="shared" ca="1" si="4"/>
        <v>0</v>
      </c>
      <c r="I34" s="15">
        <f t="shared" ca="1" si="4"/>
        <v>0</v>
      </c>
      <c r="J34" s="15">
        <f t="shared" ca="1" si="4"/>
        <v>0</v>
      </c>
      <c r="K34" s="13" t="str">
        <f t="shared" ca="1" si="5"/>
        <v>GS</v>
      </c>
      <c r="L34" s="16">
        <f t="shared" ca="1" si="6"/>
        <v>0</v>
      </c>
      <c r="M34" s="16">
        <f t="shared" ca="1" si="7"/>
        <v>30.077501849999997</v>
      </c>
      <c r="N34" s="16">
        <f t="shared" ca="1" si="8"/>
        <v>0</v>
      </c>
      <c r="O34" s="13" t="str">
        <f t="shared" ca="1" si="9"/>
        <v>TRE</v>
      </c>
      <c r="P34" s="16">
        <f t="shared" ca="1" si="10"/>
        <v>0</v>
      </c>
      <c r="Q34" s="16">
        <f t="shared" ca="1" si="11"/>
        <v>0</v>
      </c>
      <c r="R34" s="16">
        <f t="shared" ca="1" si="12"/>
        <v>28.147189839999999</v>
      </c>
      <c r="S34" s="13" t="str">
        <f t="shared" ca="1" si="13"/>
        <v>GS</v>
      </c>
      <c r="T34" s="16">
        <f t="shared" ca="1" si="14"/>
        <v>0</v>
      </c>
      <c r="U34" s="16">
        <f t="shared" ca="1" si="15"/>
        <v>41.435215900000003</v>
      </c>
      <c r="V34" s="16">
        <f t="shared" ca="1" si="16"/>
        <v>0</v>
      </c>
      <c r="W34" s="13" t="str">
        <f t="shared" ca="1" si="17"/>
        <v>GS</v>
      </c>
      <c r="X34" s="16">
        <f t="shared" ca="1" si="18"/>
        <v>0</v>
      </c>
      <c r="Y34" s="16">
        <f t="shared" ca="1" si="19"/>
        <v>41.865581160000005</v>
      </c>
      <c r="Z34" s="16">
        <f t="shared" ca="1" si="20"/>
        <v>0</v>
      </c>
      <c r="AA34" s="13" t="str">
        <f t="shared" ca="1" si="21"/>
        <v>BC</v>
      </c>
      <c r="AB34" s="16">
        <f t="shared" ca="1" si="22"/>
        <v>33.733919559999997</v>
      </c>
      <c r="AC34" s="16">
        <f t="shared" ca="1" si="23"/>
        <v>0</v>
      </c>
      <c r="AD34" s="16">
        <f t="shared" ca="1" si="24"/>
        <v>0</v>
      </c>
      <c r="AE34" s="13" t="str">
        <f t="shared" ca="1" si="25"/>
        <v>GS</v>
      </c>
      <c r="AF34" s="16">
        <f t="shared" ca="1" si="26"/>
        <v>0</v>
      </c>
      <c r="AG34" s="16">
        <f t="shared" ca="1" si="27"/>
        <v>12.89762472</v>
      </c>
      <c r="AH34" s="16">
        <f t="shared" ca="1" si="28"/>
        <v>0</v>
      </c>
    </row>
    <row r="35" spans="1:34" x14ac:dyDescent="0.25">
      <c r="A35">
        <v>27</v>
      </c>
      <c r="B35" t="str">
        <f t="shared" ca="1" si="2"/>
        <v>5cm</v>
      </c>
      <c r="C35" s="15">
        <f t="shared" ca="1" si="3"/>
        <v>938.85789799999998</v>
      </c>
      <c r="D35" s="15">
        <f t="shared" ca="1" si="3"/>
        <v>494.43586399999998</v>
      </c>
      <c r="E35" s="15">
        <f t="shared" ca="1" si="3"/>
        <v>0</v>
      </c>
      <c r="F35" s="15">
        <f t="shared" ca="1" si="3"/>
        <v>0</v>
      </c>
      <c r="G35" s="15">
        <f t="shared" ca="1" si="4"/>
        <v>0</v>
      </c>
      <c r="H35" s="15">
        <f t="shared" ca="1" si="4"/>
        <v>0</v>
      </c>
      <c r="I35" s="15">
        <f t="shared" ca="1" si="4"/>
        <v>0</v>
      </c>
      <c r="J35" s="15">
        <f t="shared" ca="1" si="4"/>
        <v>0</v>
      </c>
      <c r="K35" s="13" t="str">
        <f t="shared" ca="1" si="5"/>
        <v>GS</v>
      </c>
      <c r="L35" s="16">
        <f t="shared" ca="1" si="6"/>
        <v>0</v>
      </c>
      <c r="M35" s="16">
        <f t="shared" ca="1" si="7"/>
        <v>19.140228449999999</v>
      </c>
      <c r="N35" s="16">
        <f t="shared" ca="1" si="8"/>
        <v>0</v>
      </c>
      <c r="O35" s="13" t="str">
        <f t="shared" ca="1" si="9"/>
        <v>GS</v>
      </c>
      <c r="P35" s="16">
        <f t="shared" ca="1" si="10"/>
        <v>0</v>
      </c>
      <c r="Q35" s="16">
        <f t="shared" ca="1" si="11"/>
        <v>20.105135599999997</v>
      </c>
      <c r="R35" s="16">
        <f t="shared" ca="1" si="12"/>
        <v>0</v>
      </c>
      <c r="S35" s="13" t="str">
        <f t="shared" ca="1" si="13"/>
        <v>TRE</v>
      </c>
      <c r="T35" s="16">
        <f t="shared" ca="1" si="14"/>
        <v>0</v>
      </c>
      <c r="U35" s="16">
        <f t="shared" ca="1" si="15"/>
        <v>0</v>
      </c>
      <c r="V35" s="16">
        <f t="shared" ca="1" si="16"/>
        <v>15.936621500000001</v>
      </c>
      <c r="W35" s="13" t="str">
        <f t="shared" ca="1" si="17"/>
        <v>GS</v>
      </c>
      <c r="X35" s="16">
        <f t="shared" ca="1" si="18"/>
        <v>0</v>
      </c>
      <c r="Y35" s="16">
        <f t="shared" ca="1" si="19"/>
        <v>19.322575919999998</v>
      </c>
      <c r="Z35" s="16">
        <f t="shared" ca="1" si="20"/>
        <v>0</v>
      </c>
      <c r="AA35" s="13" t="str">
        <f t="shared" ca="1" si="21"/>
        <v>TRE</v>
      </c>
      <c r="AB35" s="16">
        <f t="shared" ca="1" si="22"/>
        <v>0</v>
      </c>
      <c r="AC35" s="16">
        <f t="shared" ca="1" si="23"/>
        <v>0</v>
      </c>
      <c r="AD35" s="16">
        <f t="shared" ca="1" si="24"/>
        <v>12.26687984</v>
      </c>
      <c r="AE35" s="13" t="str">
        <f t="shared" ca="1" si="25"/>
        <v>BC</v>
      </c>
      <c r="AF35" s="16">
        <f t="shared" ca="1" si="26"/>
        <v>30.094457680000001</v>
      </c>
      <c r="AG35" s="16">
        <f t="shared" ca="1" si="27"/>
        <v>0</v>
      </c>
      <c r="AH35" s="16">
        <f t="shared" ca="1" si="28"/>
        <v>0</v>
      </c>
    </row>
    <row r="36" spans="1:34" x14ac:dyDescent="0.25">
      <c r="A36">
        <v>28</v>
      </c>
      <c r="B36" t="str">
        <f t="shared" ca="1" si="2"/>
        <v>20cm</v>
      </c>
      <c r="C36" s="15">
        <f t="shared" ca="1" si="3"/>
        <v>0</v>
      </c>
      <c r="D36" s="15">
        <f t="shared" ca="1" si="3"/>
        <v>0</v>
      </c>
      <c r="E36" s="15">
        <f t="shared" ca="1" si="3"/>
        <v>0</v>
      </c>
      <c r="F36" s="15">
        <f t="shared" ca="1" si="3"/>
        <v>0</v>
      </c>
      <c r="G36" s="15">
        <f t="shared" ca="1" si="4"/>
        <v>0</v>
      </c>
      <c r="H36" s="15">
        <f t="shared" ca="1" si="4"/>
        <v>0</v>
      </c>
      <c r="I36" s="15">
        <f t="shared" ca="1" si="4"/>
        <v>505.97920699999997</v>
      </c>
      <c r="J36" s="15">
        <f t="shared" ca="1" si="4"/>
        <v>0</v>
      </c>
      <c r="K36" s="13" t="str">
        <f t="shared" ca="1" si="5"/>
        <v>TRE</v>
      </c>
      <c r="L36" s="16">
        <f t="shared" ca="1" si="6"/>
        <v>0</v>
      </c>
      <c r="M36" s="16">
        <f t="shared" ca="1" si="7"/>
        <v>0</v>
      </c>
      <c r="N36" s="16">
        <f t="shared" ca="1" si="8"/>
        <v>21.874546799999997</v>
      </c>
      <c r="O36" s="13" t="str">
        <f t="shared" ca="1" si="9"/>
        <v>BC</v>
      </c>
      <c r="P36" s="16">
        <f t="shared" ca="1" si="10"/>
        <v>2.0105135600000001</v>
      </c>
      <c r="Q36" s="16">
        <f t="shared" ca="1" si="11"/>
        <v>0</v>
      </c>
      <c r="R36" s="16">
        <f t="shared" ca="1" si="12"/>
        <v>0</v>
      </c>
      <c r="S36" s="13" t="str">
        <f t="shared" ca="1" si="13"/>
        <v>TRE</v>
      </c>
      <c r="T36" s="16">
        <f t="shared" ca="1" si="14"/>
        <v>0</v>
      </c>
      <c r="U36" s="16">
        <f t="shared" ca="1" si="15"/>
        <v>0</v>
      </c>
      <c r="V36" s="16">
        <f t="shared" ca="1" si="16"/>
        <v>12.749297200000001</v>
      </c>
      <c r="W36" s="13" t="str">
        <f t="shared" ca="1" si="17"/>
        <v>BC</v>
      </c>
      <c r="X36" s="16">
        <f t="shared" ca="1" si="18"/>
        <v>12.88171728</v>
      </c>
      <c r="Y36" s="16">
        <f t="shared" ca="1" si="19"/>
        <v>0</v>
      </c>
      <c r="Z36" s="16">
        <f t="shared" ca="1" si="20"/>
        <v>0</v>
      </c>
      <c r="AA36" s="13" t="str">
        <f t="shared" ca="1" si="21"/>
        <v>TRE</v>
      </c>
      <c r="AB36" s="16">
        <f t="shared" ca="1" si="22"/>
        <v>0</v>
      </c>
      <c r="AC36" s="16">
        <f t="shared" ca="1" si="23"/>
        <v>0</v>
      </c>
      <c r="AD36" s="16">
        <f t="shared" ca="1" si="24"/>
        <v>42.934079439999998</v>
      </c>
      <c r="AE36" s="13" t="str">
        <f t="shared" ca="1" si="25"/>
        <v>TRE</v>
      </c>
      <c r="AF36" s="16">
        <f t="shared" ca="1" si="26"/>
        <v>0</v>
      </c>
      <c r="AG36" s="16">
        <f t="shared" ca="1" si="27"/>
        <v>0</v>
      </c>
      <c r="AH36" s="16">
        <f t="shared" ca="1" si="28"/>
        <v>17.196832959999998</v>
      </c>
    </row>
    <row r="37" spans="1:34" x14ac:dyDescent="0.25">
      <c r="A37">
        <v>29</v>
      </c>
      <c r="B37" t="str">
        <f t="shared" ca="1" si="2"/>
        <v>20cm</v>
      </c>
      <c r="C37" s="15">
        <f t="shared" ca="1" si="3"/>
        <v>0</v>
      </c>
      <c r="D37" s="15">
        <f t="shared" ca="1" si="3"/>
        <v>0</v>
      </c>
      <c r="E37" s="15">
        <f t="shared" ca="1" si="3"/>
        <v>0</v>
      </c>
      <c r="F37" s="15">
        <f t="shared" ca="1" si="3"/>
        <v>0</v>
      </c>
      <c r="G37" s="15">
        <f t="shared" ca="1" si="4"/>
        <v>0</v>
      </c>
      <c r="H37" s="15">
        <f t="shared" ca="1" si="4"/>
        <v>0</v>
      </c>
      <c r="I37" s="15">
        <f t="shared" ca="1" si="4"/>
        <v>0</v>
      </c>
      <c r="J37" s="15">
        <f t="shared" ca="1" si="4"/>
        <v>0</v>
      </c>
      <c r="K37" s="13" t="str">
        <f t="shared" ca="1" si="5"/>
        <v>GS</v>
      </c>
      <c r="L37" s="16">
        <f t="shared" ca="1" si="6"/>
        <v>0</v>
      </c>
      <c r="M37" s="16">
        <f t="shared" ca="1" si="7"/>
        <v>5.4686366999999994</v>
      </c>
      <c r="N37" s="16">
        <f t="shared" ca="1" si="8"/>
        <v>0</v>
      </c>
      <c r="O37" s="13" t="str">
        <f t="shared" ca="1" si="9"/>
        <v>BC</v>
      </c>
      <c r="P37" s="16">
        <f t="shared" ca="1" si="10"/>
        <v>6.0315406800000009</v>
      </c>
      <c r="Q37" s="16">
        <f t="shared" ca="1" si="11"/>
        <v>0</v>
      </c>
      <c r="R37" s="16">
        <f t="shared" ca="1" si="12"/>
        <v>0</v>
      </c>
      <c r="S37" s="13" t="str">
        <f t="shared" ca="1" si="13"/>
        <v>GS</v>
      </c>
      <c r="T37" s="16">
        <f t="shared" ca="1" si="14"/>
        <v>0</v>
      </c>
      <c r="U37" s="16">
        <f t="shared" ca="1" si="15"/>
        <v>9.5619729000000007</v>
      </c>
      <c r="V37" s="16">
        <f t="shared" ca="1" si="16"/>
        <v>0</v>
      </c>
      <c r="W37" s="13" t="str">
        <f t="shared" ca="1" si="17"/>
        <v>BC</v>
      </c>
      <c r="X37" s="16">
        <f t="shared" ca="1" si="18"/>
        <v>48.3064398</v>
      </c>
      <c r="Y37" s="16">
        <f t="shared" ca="1" si="19"/>
        <v>0</v>
      </c>
      <c r="Z37" s="16">
        <f t="shared" ca="1" si="20"/>
        <v>0</v>
      </c>
      <c r="AA37" s="13" t="str">
        <f t="shared" ca="1" si="21"/>
        <v>BC</v>
      </c>
      <c r="AB37" s="16">
        <f t="shared" ca="1" si="22"/>
        <v>27.60047964</v>
      </c>
      <c r="AC37" s="16">
        <f t="shared" ca="1" si="23"/>
        <v>0</v>
      </c>
      <c r="AD37" s="16">
        <f t="shared" ca="1" si="24"/>
        <v>0</v>
      </c>
      <c r="AE37" s="13" t="str">
        <f t="shared" ca="1" si="25"/>
        <v>TRE</v>
      </c>
      <c r="AF37" s="16">
        <f t="shared" ca="1" si="26"/>
        <v>0</v>
      </c>
      <c r="AG37" s="16">
        <f t="shared" ca="1" si="27"/>
        <v>0</v>
      </c>
      <c r="AH37" s="16">
        <f t="shared" ca="1" si="28"/>
        <v>17.196832959999998</v>
      </c>
    </row>
    <row r="38" spans="1:34" x14ac:dyDescent="0.25">
      <c r="A38">
        <v>30</v>
      </c>
      <c r="B38" t="str">
        <f t="shared" ca="1" si="2"/>
        <v>5cm</v>
      </c>
      <c r="C38" s="15">
        <f t="shared" ca="1" si="3"/>
        <v>938.85789799999998</v>
      </c>
      <c r="D38" s="15">
        <f t="shared" ca="1" si="3"/>
        <v>0</v>
      </c>
      <c r="E38" s="15">
        <f t="shared" ca="1" si="3"/>
        <v>505.97920699999997</v>
      </c>
      <c r="F38" s="15">
        <f t="shared" ca="1" si="3"/>
        <v>921.11078899999995</v>
      </c>
      <c r="G38" s="15">
        <f t="shared" ca="1" si="4"/>
        <v>0</v>
      </c>
      <c r="H38" s="15">
        <f t="shared" ca="1" si="4"/>
        <v>0</v>
      </c>
      <c r="I38" s="15">
        <f t="shared" ca="1" si="4"/>
        <v>0</v>
      </c>
      <c r="J38" s="15">
        <f t="shared" ca="1" si="4"/>
        <v>0</v>
      </c>
      <c r="K38" s="13" t="str">
        <f t="shared" ca="1" si="5"/>
        <v>GS</v>
      </c>
      <c r="L38" s="16">
        <f t="shared" ca="1" si="6"/>
        <v>0</v>
      </c>
      <c r="M38" s="16">
        <f t="shared" ca="1" si="7"/>
        <v>0</v>
      </c>
      <c r="N38" s="16">
        <f t="shared" ca="1" si="8"/>
        <v>0</v>
      </c>
      <c r="O38" s="13" t="str">
        <f t="shared" ca="1" si="9"/>
        <v>GS</v>
      </c>
      <c r="P38" s="16">
        <f t="shared" ca="1" si="10"/>
        <v>0</v>
      </c>
      <c r="Q38" s="16">
        <f t="shared" ca="1" si="11"/>
        <v>26.136676280000003</v>
      </c>
      <c r="R38" s="16">
        <f t="shared" ca="1" si="12"/>
        <v>0</v>
      </c>
      <c r="S38" s="13" t="str">
        <f t="shared" ca="1" si="13"/>
        <v>TRE</v>
      </c>
      <c r="T38" s="16">
        <f t="shared" ca="1" si="14"/>
        <v>0</v>
      </c>
      <c r="U38" s="16">
        <f t="shared" ca="1" si="15"/>
        <v>0</v>
      </c>
      <c r="V38" s="16">
        <f t="shared" ca="1" si="16"/>
        <v>0</v>
      </c>
      <c r="W38" s="13" t="str">
        <f t="shared" ca="1" si="17"/>
        <v>TRE</v>
      </c>
      <c r="X38" s="16">
        <f t="shared" ca="1" si="18"/>
        <v>0</v>
      </c>
      <c r="Y38" s="16">
        <f t="shared" ca="1" si="19"/>
        <v>0</v>
      </c>
      <c r="Z38" s="16">
        <f t="shared" ca="1" si="20"/>
        <v>35.424722520000003</v>
      </c>
      <c r="AA38" s="13" t="str">
        <f t="shared" ca="1" si="21"/>
        <v>BC</v>
      </c>
      <c r="AB38" s="16">
        <f t="shared" ca="1" si="22"/>
        <v>46.000799399999998</v>
      </c>
      <c r="AC38" s="16">
        <f t="shared" ca="1" si="23"/>
        <v>0</v>
      </c>
      <c r="AD38" s="16">
        <f t="shared" ca="1" si="24"/>
        <v>0</v>
      </c>
      <c r="AE38" s="13" t="str">
        <f t="shared" ca="1" si="25"/>
        <v>GS</v>
      </c>
      <c r="AF38" s="16">
        <f t="shared" ca="1" si="26"/>
        <v>0</v>
      </c>
      <c r="AG38" s="16">
        <f t="shared" ca="1" si="27"/>
        <v>6.4488123599999998</v>
      </c>
      <c r="AH38" s="16">
        <f t="shared" ca="1" si="28"/>
        <v>0</v>
      </c>
    </row>
    <row r="39" spans="1:34" x14ac:dyDescent="0.25">
      <c r="A39">
        <v>31</v>
      </c>
      <c r="B39" t="str">
        <f t="shared" ca="1" si="2"/>
        <v>5cm</v>
      </c>
      <c r="C39" s="15">
        <f t="shared" ca="1" si="3"/>
        <v>938.85789799999998</v>
      </c>
      <c r="D39" s="15">
        <f t="shared" ca="1" si="3"/>
        <v>0</v>
      </c>
      <c r="E39" s="15">
        <f t="shared" ca="1" si="3"/>
        <v>505.97920699999997</v>
      </c>
      <c r="F39" s="15">
        <f t="shared" ca="1" si="3"/>
        <v>921.11078899999995</v>
      </c>
      <c r="G39" s="15">
        <f t="shared" ca="1" si="4"/>
        <v>0</v>
      </c>
      <c r="H39" s="15">
        <f t="shared" ca="1" si="4"/>
        <v>0</v>
      </c>
      <c r="I39" s="15">
        <f t="shared" ca="1" si="4"/>
        <v>0</v>
      </c>
      <c r="J39" s="15">
        <f t="shared" ca="1" si="4"/>
        <v>0</v>
      </c>
      <c r="K39" s="13" t="str">
        <f t="shared" ca="1" si="5"/>
        <v>BC</v>
      </c>
      <c r="L39" s="16">
        <f t="shared" ca="1" si="6"/>
        <v>30.077501849999997</v>
      </c>
      <c r="M39" s="16">
        <f t="shared" ca="1" si="7"/>
        <v>0</v>
      </c>
      <c r="N39" s="16">
        <f t="shared" ca="1" si="8"/>
        <v>0</v>
      </c>
      <c r="O39" s="13" t="str">
        <f t="shared" ca="1" si="9"/>
        <v>GS</v>
      </c>
      <c r="P39" s="16">
        <f t="shared" ca="1" si="10"/>
        <v>0</v>
      </c>
      <c r="Q39" s="16">
        <f t="shared" ca="1" si="11"/>
        <v>10.052567799999998</v>
      </c>
      <c r="R39" s="16">
        <f t="shared" ca="1" si="12"/>
        <v>0</v>
      </c>
      <c r="S39" s="13" t="str">
        <f t="shared" ca="1" si="13"/>
        <v>GS</v>
      </c>
      <c r="T39" s="16">
        <f t="shared" ca="1" si="14"/>
        <v>0</v>
      </c>
      <c r="U39" s="16">
        <f t="shared" ca="1" si="15"/>
        <v>28.685918700000002</v>
      </c>
      <c r="V39" s="16">
        <f t="shared" ca="1" si="16"/>
        <v>0</v>
      </c>
      <c r="W39" s="13" t="str">
        <f t="shared" ca="1" si="17"/>
        <v>GS</v>
      </c>
      <c r="X39" s="16">
        <f t="shared" ca="1" si="18"/>
        <v>0</v>
      </c>
      <c r="Y39" s="16">
        <f t="shared" ca="1" si="19"/>
        <v>25.76343456</v>
      </c>
      <c r="Z39" s="16">
        <f t="shared" ca="1" si="20"/>
        <v>0</v>
      </c>
      <c r="AA39" s="13" t="str">
        <f t="shared" ca="1" si="21"/>
        <v>GS</v>
      </c>
      <c r="AB39" s="16">
        <f t="shared" ca="1" si="22"/>
        <v>0</v>
      </c>
      <c r="AC39" s="16">
        <f t="shared" ca="1" si="23"/>
        <v>30.6671996</v>
      </c>
      <c r="AD39" s="16">
        <f t="shared" ca="1" si="24"/>
        <v>0</v>
      </c>
      <c r="AE39" s="13" t="str">
        <f t="shared" ca="1" si="25"/>
        <v>GS</v>
      </c>
      <c r="AF39" s="16">
        <f t="shared" ca="1" si="26"/>
        <v>0</v>
      </c>
      <c r="AG39" s="16">
        <f t="shared" ca="1" si="27"/>
        <v>17.196832959999998</v>
      </c>
      <c r="AH39" s="16">
        <f t="shared" ca="1" si="28"/>
        <v>0</v>
      </c>
    </row>
    <row r="40" spans="1:34" x14ac:dyDescent="0.25">
      <c r="A40">
        <v>32</v>
      </c>
      <c r="B40" t="str">
        <f t="shared" ca="1" si="2"/>
        <v>5cm</v>
      </c>
      <c r="C40" s="15">
        <f t="shared" ca="1" si="3"/>
        <v>938.85789799999998</v>
      </c>
      <c r="D40" s="15">
        <f t="shared" ca="1" si="3"/>
        <v>0</v>
      </c>
      <c r="E40" s="15">
        <f t="shared" ca="1" si="3"/>
        <v>0</v>
      </c>
      <c r="F40" s="15">
        <f t="shared" ca="1" si="3"/>
        <v>921.11078899999995</v>
      </c>
      <c r="G40" s="15">
        <f t="shared" ca="1" si="4"/>
        <v>0</v>
      </c>
      <c r="H40" s="15">
        <f t="shared" ca="1" si="4"/>
        <v>0</v>
      </c>
      <c r="I40" s="15">
        <f t="shared" ca="1" si="4"/>
        <v>0</v>
      </c>
      <c r="J40" s="15">
        <f t="shared" ca="1" si="4"/>
        <v>0</v>
      </c>
      <c r="K40" s="13" t="str">
        <f t="shared" ca="1" si="5"/>
        <v>GS</v>
      </c>
      <c r="L40" s="16">
        <f t="shared" ca="1" si="6"/>
        <v>0</v>
      </c>
      <c r="M40" s="16">
        <f t="shared" ca="1" si="7"/>
        <v>13.671591749999997</v>
      </c>
      <c r="N40" s="16">
        <f t="shared" ca="1" si="8"/>
        <v>0</v>
      </c>
      <c r="O40" s="13" t="str">
        <f t="shared" ca="1" si="9"/>
        <v>TRE</v>
      </c>
      <c r="P40" s="16">
        <f t="shared" ca="1" si="10"/>
        <v>0</v>
      </c>
      <c r="Q40" s="16">
        <f t="shared" ca="1" si="11"/>
        <v>0</v>
      </c>
      <c r="R40" s="16">
        <f t="shared" ca="1" si="12"/>
        <v>28.147189839999999</v>
      </c>
      <c r="S40" s="13" t="str">
        <f t="shared" ca="1" si="13"/>
        <v>BC</v>
      </c>
      <c r="T40" s="16">
        <f t="shared" ca="1" si="14"/>
        <v>38.247891600000003</v>
      </c>
      <c r="U40" s="16">
        <f t="shared" ca="1" si="15"/>
        <v>0</v>
      </c>
      <c r="V40" s="16">
        <f t="shared" ca="1" si="16"/>
        <v>0</v>
      </c>
      <c r="W40" s="13" t="str">
        <f t="shared" ca="1" si="17"/>
        <v>BC</v>
      </c>
      <c r="X40" s="16">
        <f t="shared" ca="1" si="18"/>
        <v>41.865581160000005</v>
      </c>
      <c r="Y40" s="16">
        <f t="shared" ca="1" si="19"/>
        <v>0</v>
      </c>
      <c r="Z40" s="16">
        <f t="shared" ca="1" si="20"/>
        <v>0</v>
      </c>
      <c r="AA40" s="13" t="str">
        <f t="shared" ca="1" si="21"/>
        <v>BC</v>
      </c>
      <c r="AB40" s="16">
        <f t="shared" ca="1" si="22"/>
        <v>46.000799399999998</v>
      </c>
      <c r="AC40" s="16">
        <f t="shared" ca="1" si="23"/>
        <v>0</v>
      </c>
      <c r="AD40" s="16">
        <f t="shared" ca="1" si="24"/>
        <v>0</v>
      </c>
      <c r="AE40" s="13" t="str">
        <f t="shared" ca="1" si="25"/>
        <v>GS</v>
      </c>
      <c r="AF40" s="16">
        <f t="shared" ca="1" si="26"/>
        <v>0</v>
      </c>
      <c r="AG40" s="16">
        <f t="shared" ca="1" si="27"/>
        <v>12.89762472</v>
      </c>
      <c r="AH40" s="16">
        <f t="shared" ca="1" si="28"/>
        <v>0</v>
      </c>
    </row>
    <row r="41" spans="1:34" x14ac:dyDescent="0.25">
      <c r="A41">
        <v>33</v>
      </c>
      <c r="B41" t="str">
        <f t="shared" ca="1" si="2"/>
        <v>5cm</v>
      </c>
      <c r="C41" s="15">
        <f t="shared" ca="1" si="3"/>
        <v>0</v>
      </c>
      <c r="D41" s="15">
        <f t="shared" ca="1" si="3"/>
        <v>0</v>
      </c>
      <c r="E41" s="15">
        <f t="shared" ca="1" si="3"/>
        <v>505.97920699999997</v>
      </c>
      <c r="F41" s="15">
        <f t="shared" ca="1" si="3"/>
        <v>921.11078899999995</v>
      </c>
      <c r="G41" s="15">
        <f t="shared" ca="1" si="4"/>
        <v>0</v>
      </c>
      <c r="H41" s="15">
        <f t="shared" ca="1" si="4"/>
        <v>0</v>
      </c>
      <c r="I41" s="15">
        <f t="shared" ca="1" si="4"/>
        <v>0</v>
      </c>
      <c r="J41" s="15">
        <f t="shared" ca="1" si="4"/>
        <v>0</v>
      </c>
      <c r="K41" s="13" t="str">
        <f t="shared" ca="1" si="5"/>
        <v>TRE</v>
      </c>
      <c r="L41" s="16">
        <f t="shared" ca="1" si="6"/>
        <v>0</v>
      </c>
      <c r="M41" s="16">
        <f t="shared" ca="1" si="7"/>
        <v>0</v>
      </c>
      <c r="N41" s="16">
        <f t="shared" ca="1" si="8"/>
        <v>16.4059101</v>
      </c>
      <c r="O41" s="13" t="str">
        <f t="shared" ca="1" si="9"/>
        <v>BC</v>
      </c>
      <c r="P41" s="16">
        <f t="shared" ca="1" si="10"/>
        <v>4.0210271200000003</v>
      </c>
      <c r="Q41" s="16">
        <f t="shared" ca="1" si="11"/>
        <v>0</v>
      </c>
      <c r="R41" s="16">
        <f t="shared" ca="1" si="12"/>
        <v>0</v>
      </c>
      <c r="S41" s="13" t="str">
        <f t="shared" ca="1" si="13"/>
        <v>GS</v>
      </c>
      <c r="T41" s="16">
        <f t="shared" ca="1" si="14"/>
        <v>0</v>
      </c>
      <c r="U41" s="16">
        <f t="shared" ca="1" si="15"/>
        <v>0</v>
      </c>
      <c r="V41" s="16">
        <f t="shared" ca="1" si="16"/>
        <v>0</v>
      </c>
      <c r="W41" s="13" t="str">
        <f t="shared" ca="1" si="17"/>
        <v>TRE</v>
      </c>
      <c r="X41" s="16">
        <f t="shared" ca="1" si="18"/>
        <v>0</v>
      </c>
      <c r="Y41" s="16">
        <f t="shared" ca="1" si="19"/>
        <v>0</v>
      </c>
      <c r="Z41" s="16">
        <f t="shared" ca="1" si="20"/>
        <v>16.102146600000001</v>
      </c>
      <c r="AA41" s="13" t="str">
        <f t="shared" ca="1" si="21"/>
        <v>GS</v>
      </c>
      <c r="AB41" s="16">
        <f t="shared" ca="1" si="22"/>
        <v>0</v>
      </c>
      <c r="AC41" s="16">
        <f t="shared" ca="1" si="23"/>
        <v>33.733919559999997</v>
      </c>
      <c r="AD41" s="16">
        <f t="shared" ca="1" si="24"/>
        <v>0</v>
      </c>
      <c r="AE41" s="13" t="str">
        <f t="shared" ca="1" si="25"/>
        <v>TRE</v>
      </c>
      <c r="AF41" s="16">
        <f t="shared" ca="1" si="26"/>
        <v>0</v>
      </c>
      <c r="AG41" s="16">
        <f t="shared" ca="1" si="27"/>
        <v>0</v>
      </c>
      <c r="AH41" s="16">
        <f t="shared" ca="1" si="28"/>
        <v>27.944853559999999</v>
      </c>
    </row>
    <row r="42" spans="1:34" x14ac:dyDescent="0.25">
      <c r="A42">
        <v>34</v>
      </c>
      <c r="B42" t="str">
        <f t="shared" ca="1" si="2"/>
        <v>5cm</v>
      </c>
      <c r="C42" s="15">
        <f t="shared" ref="C42:F73" ca="1" si="29">IF($B42="5cm", (IF(RANDBETWEEN(0,1)=1,C$5,0)), 0)</f>
        <v>0</v>
      </c>
      <c r="D42" s="15">
        <f t="shared" ca="1" si="29"/>
        <v>0</v>
      </c>
      <c r="E42" s="15">
        <f t="shared" ca="1" si="29"/>
        <v>0</v>
      </c>
      <c r="F42" s="15">
        <f t="shared" ca="1" si="29"/>
        <v>921.11078899999995</v>
      </c>
      <c r="G42" s="15">
        <f t="shared" ref="G42:J73" ca="1" si="30">IF($B42="20cm", IF(RANDBETWEEN(0,1)=1,G$5,0), 0)</f>
        <v>0</v>
      </c>
      <c r="H42" s="15">
        <f t="shared" ca="1" si="30"/>
        <v>0</v>
      </c>
      <c r="I42" s="15">
        <f t="shared" ca="1" si="30"/>
        <v>0</v>
      </c>
      <c r="J42" s="15">
        <f t="shared" ca="1" si="30"/>
        <v>0</v>
      </c>
      <c r="K42" s="13" t="str">
        <f t="shared" ca="1" si="5"/>
        <v>GS</v>
      </c>
      <c r="L42" s="16">
        <f t="shared" ca="1" si="6"/>
        <v>0</v>
      </c>
      <c r="M42" s="16">
        <f t="shared" ca="1" si="7"/>
        <v>2.7343183499999997</v>
      </c>
      <c r="N42" s="16">
        <f t="shared" ca="1" si="8"/>
        <v>0</v>
      </c>
      <c r="O42" s="13" t="str">
        <f t="shared" ca="1" si="9"/>
        <v>BC</v>
      </c>
      <c r="P42" s="16">
        <f t="shared" ca="1" si="10"/>
        <v>16.084108480000001</v>
      </c>
      <c r="Q42" s="16">
        <f t="shared" ca="1" si="11"/>
        <v>0</v>
      </c>
      <c r="R42" s="16">
        <f t="shared" ca="1" si="12"/>
        <v>0</v>
      </c>
      <c r="S42" s="13" t="str">
        <f t="shared" ca="1" si="13"/>
        <v>BC</v>
      </c>
      <c r="T42" s="16">
        <f t="shared" ca="1" si="14"/>
        <v>47.809864500000003</v>
      </c>
      <c r="U42" s="16">
        <f t="shared" ca="1" si="15"/>
        <v>0</v>
      </c>
      <c r="V42" s="16">
        <f t="shared" ca="1" si="16"/>
        <v>0</v>
      </c>
      <c r="W42" s="13" t="str">
        <f t="shared" ca="1" si="17"/>
        <v>BC</v>
      </c>
      <c r="X42" s="16">
        <f t="shared" ca="1" si="18"/>
        <v>16.102146600000001</v>
      </c>
      <c r="Y42" s="16">
        <f t="shared" ca="1" si="19"/>
        <v>0</v>
      </c>
      <c r="Z42" s="16">
        <f t="shared" ca="1" si="20"/>
        <v>0</v>
      </c>
      <c r="AA42" s="13" t="str">
        <f t="shared" ca="1" si="21"/>
        <v>TRE</v>
      </c>
      <c r="AB42" s="16">
        <f t="shared" ca="1" si="22"/>
        <v>0</v>
      </c>
      <c r="AC42" s="16">
        <f t="shared" ca="1" si="23"/>
        <v>0</v>
      </c>
      <c r="AD42" s="16">
        <f t="shared" ca="1" si="24"/>
        <v>6.1334399199999998</v>
      </c>
      <c r="AE42" s="13" t="str">
        <f t="shared" ca="1" si="25"/>
        <v>GS</v>
      </c>
      <c r="AF42" s="16">
        <f t="shared" ca="1" si="26"/>
        <v>0</v>
      </c>
      <c r="AG42" s="16">
        <f t="shared" ca="1" si="27"/>
        <v>21.496041200000001</v>
      </c>
      <c r="AH42" s="16">
        <f t="shared" ca="1" si="28"/>
        <v>0</v>
      </c>
    </row>
    <row r="43" spans="1:34" x14ac:dyDescent="0.25">
      <c r="A43">
        <v>35</v>
      </c>
      <c r="B43" t="str">
        <f t="shared" ca="1" si="2"/>
        <v>5cm</v>
      </c>
      <c r="C43" s="15">
        <f t="shared" ca="1" si="29"/>
        <v>0</v>
      </c>
      <c r="D43" s="15">
        <f t="shared" ca="1" si="29"/>
        <v>0</v>
      </c>
      <c r="E43" s="15">
        <f t="shared" ca="1" si="29"/>
        <v>0</v>
      </c>
      <c r="F43" s="15">
        <f t="shared" ca="1" si="29"/>
        <v>0</v>
      </c>
      <c r="G43" s="15">
        <f t="shared" ca="1" si="30"/>
        <v>0</v>
      </c>
      <c r="H43" s="15">
        <f t="shared" ca="1" si="30"/>
        <v>0</v>
      </c>
      <c r="I43" s="15">
        <f t="shared" ca="1" si="30"/>
        <v>0</v>
      </c>
      <c r="J43" s="15">
        <f t="shared" ca="1" si="30"/>
        <v>0</v>
      </c>
      <c r="K43" s="13" t="str">
        <f t="shared" ca="1" si="5"/>
        <v>TRE</v>
      </c>
      <c r="L43" s="16">
        <f t="shared" ca="1" si="6"/>
        <v>0</v>
      </c>
      <c r="M43" s="16">
        <f t="shared" ca="1" si="7"/>
        <v>0</v>
      </c>
      <c r="N43" s="16">
        <f t="shared" ca="1" si="8"/>
        <v>30.077501849999997</v>
      </c>
      <c r="O43" s="13" t="str">
        <f t="shared" ca="1" si="9"/>
        <v>GS</v>
      </c>
      <c r="P43" s="16">
        <f t="shared" ca="1" si="10"/>
        <v>0</v>
      </c>
      <c r="Q43" s="16">
        <f t="shared" ca="1" si="11"/>
        <v>30.157703399999999</v>
      </c>
      <c r="R43" s="16">
        <f t="shared" ca="1" si="12"/>
        <v>0</v>
      </c>
      <c r="S43" s="13" t="str">
        <f t="shared" ca="1" si="13"/>
        <v>TRE</v>
      </c>
      <c r="T43" s="16">
        <f t="shared" ca="1" si="14"/>
        <v>0</v>
      </c>
      <c r="U43" s="16">
        <f t="shared" ca="1" si="15"/>
        <v>0</v>
      </c>
      <c r="V43" s="16">
        <f t="shared" ca="1" si="16"/>
        <v>31.873243000000002</v>
      </c>
      <c r="W43" s="13" t="str">
        <f t="shared" ca="1" si="17"/>
        <v>GS</v>
      </c>
      <c r="X43" s="16">
        <f t="shared" ca="1" si="18"/>
        <v>0</v>
      </c>
      <c r="Y43" s="16">
        <f t="shared" ca="1" si="19"/>
        <v>22.543005240000003</v>
      </c>
      <c r="Z43" s="16">
        <f t="shared" ca="1" si="20"/>
        <v>0</v>
      </c>
      <c r="AA43" s="13" t="str">
        <f t="shared" ca="1" si="21"/>
        <v>GS</v>
      </c>
      <c r="AB43" s="16">
        <f t="shared" ca="1" si="22"/>
        <v>0</v>
      </c>
      <c r="AC43" s="16">
        <f t="shared" ca="1" si="23"/>
        <v>3.0667199599999999</v>
      </c>
      <c r="AD43" s="16">
        <f t="shared" ca="1" si="24"/>
        <v>0</v>
      </c>
      <c r="AE43" s="13" t="str">
        <f t="shared" ca="1" si="25"/>
        <v>BC</v>
      </c>
      <c r="AF43" s="16">
        <f t="shared" ca="1" si="26"/>
        <v>21.496041200000001</v>
      </c>
      <c r="AG43" s="16">
        <f t="shared" ca="1" si="27"/>
        <v>0</v>
      </c>
      <c r="AH43" s="16">
        <f t="shared" ca="1" si="28"/>
        <v>0</v>
      </c>
    </row>
    <row r="44" spans="1:34" x14ac:dyDescent="0.25">
      <c r="A44">
        <v>36</v>
      </c>
      <c r="B44" t="str">
        <f t="shared" ca="1" si="2"/>
        <v>20cm</v>
      </c>
      <c r="C44" s="15">
        <f t="shared" ca="1" si="29"/>
        <v>0</v>
      </c>
      <c r="D44" s="15">
        <f t="shared" ca="1" si="29"/>
        <v>0</v>
      </c>
      <c r="E44" s="15">
        <f t="shared" ca="1" si="29"/>
        <v>0</v>
      </c>
      <c r="F44" s="15">
        <f t="shared" ca="1" si="29"/>
        <v>0</v>
      </c>
      <c r="G44" s="15">
        <f t="shared" ca="1" si="30"/>
        <v>938.85789799999998</v>
      </c>
      <c r="H44" s="15">
        <f t="shared" ca="1" si="30"/>
        <v>494.43586399999998</v>
      </c>
      <c r="I44" s="15">
        <f t="shared" ca="1" si="30"/>
        <v>0</v>
      </c>
      <c r="J44" s="15">
        <f t="shared" ca="1" si="30"/>
        <v>0</v>
      </c>
      <c r="K44" s="13" t="str">
        <f t="shared" ca="1" si="5"/>
        <v>GS</v>
      </c>
      <c r="L44" s="16">
        <f t="shared" ca="1" si="6"/>
        <v>0</v>
      </c>
      <c r="M44" s="16">
        <f t="shared" ca="1" si="7"/>
        <v>8.2029550499999999</v>
      </c>
      <c r="N44" s="16">
        <f t="shared" ca="1" si="8"/>
        <v>0</v>
      </c>
      <c r="O44" s="13" t="str">
        <f t="shared" ca="1" si="9"/>
        <v>BC</v>
      </c>
      <c r="P44" s="16">
        <f t="shared" ca="1" si="10"/>
        <v>12.063081360000002</v>
      </c>
      <c r="Q44" s="16">
        <f t="shared" ca="1" si="11"/>
        <v>0</v>
      </c>
      <c r="R44" s="16">
        <f t="shared" ca="1" si="12"/>
        <v>0</v>
      </c>
      <c r="S44" s="13" t="str">
        <f t="shared" ca="1" si="13"/>
        <v>BC</v>
      </c>
      <c r="T44" s="16">
        <f t="shared" ca="1" si="14"/>
        <v>25.498594400000002</v>
      </c>
      <c r="U44" s="16">
        <f t="shared" ca="1" si="15"/>
        <v>0</v>
      </c>
      <c r="V44" s="16">
        <f t="shared" ca="1" si="16"/>
        <v>0</v>
      </c>
      <c r="W44" s="13" t="str">
        <f t="shared" ca="1" si="17"/>
        <v>BC</v>
      </c>
      <c r="X44" s="16">
        <f t="shared" ca="1" si="18"/>
        <v>41.865581160000005</v>
      </c>
      <c r="Y44" s="16">
        <f t="shared" ca="1" si="19"/>
        <v>0</v>
      </c>
      <c r="Z44" s="16">
        <f t="shared" ca="1" si="20"/>
        <v>0</v>
      </c>
      <c r="AA44" s="13" t="str">
        <f t="shared" ca="1" si="21"/>
        <v>TRE</v>
      </c>
      <c r="AB44" s="16">
        <f t="shared" ca="1" si="22"/>
        <v>0</v>
      </c>
      <c r="AC44" s="16">
        <f t="shared" ca="1" si="23"/>
        <v>0</v>
      </c>
      <c r="AD44" s="16">
        <f t="shared" ca="1" si="24"/>
        <v>9.2001598799999993</v>
      </c>
      <c r="AE44" s="13" t="str">
        <f t="shared" ca="1" si="25"/>
        <v>GS</v>
      </c>
      <c r="AF44" s="16">
        <f t="shared" ca="1" si="26"/>
        <v>0</v>
      </c>
      <c r="AG44" s="16">
        <f t="shared" ca="1" si="27"/>
        <v>6.4488123599999998</v>
      </c>
      <c r="AH44" s="16">
        <f t="shared" ca="1" si="28"/>
        <v>0</v>
      </c>
    </row>
    <row r="45" spans="1:34" x14ac:dyDescent="0.25">
      <c r="A45">
        <v>37</v>
      </c>
      <c r="B45" t="str">
        <f t="shared" ca="1" si="2"/>
        <v>20cm</v>
      </c>
      <c r="C45" s="15">
        <f t="shared" ca="1" si="29"/>
        <v>0</v>
      </c>
      <c r="D45" s="15">
        <f t="shared" ca="1" si="29"/>
        <v>0</v>
      </c>
      <c r="E45" s="15">
        <f t="shared" ca="1" si="29"/>
        <v>0</v>
      </c>
      <c r="F45" s="15">
        <f t="shared" ca="1" si="29"/>
        <v>0</v>
      </c>
      <c r="G45" s="15">
        <f t="shared" ca="1" si="30"/>
        <v>0</v>
      </c>
      <c r="H45" s="15">
        <f t="shared" ca="1" si="30"/>
        <v>494.43586399999998</v>
      </c>
      <c r="I45" s="15">
        <f t="shared" ca="1" si="30"/>
        <v>505.97920699999997</v>
      </c>
      <c r="J45" s="15">
        <f t="shared" ca="1" si="30"/>
        <v>921.11078899999995</v>
      </c>
      <c r="K45" s="13" t="str">
        <f t="shared" ca="1" si="5"/>
        <v>TRE</v>
      </c>
      <c r="L45" s="16">
        <f t="shared" ca="1" si="6"/>
        <v>0</v>
      </c>
      <c r="M45" s="16">
        <f t="shared" ca="1" si="7"/>
        <v>0</v>
      </c>
      <c r="N45" s="16">
        <f t="shared" ca="1" si="8"/>
        <v>21.874546799999997</v>
      </c>
      <c r="O45" s="13" t="str">
        <f t="shared" ca="1" si="9"/>
        <v>TRE</v>
      </c>
      <c r="P45" s="16">
        <f t="shared" ca="1" si="10"/>
        <v>0</v>
      </c>
      <c r="Q45" s="16">
        <f t="shared" ca="1" si="11"/>
        <v>0</v>
      </c>
      <c r="R45" s="16">
        <f t="shared" ca="1" si="12"/>
        <v>8.0420542400000006</v>
      </c>
      <c r="S45" s="13" t="str">
        <f t="shared" ca="1" si="13"/>
        <v>TRE</v>
      </c>
      <c r="T45" s="16">
        <f t="shared" ca="1" si="14"/>
        <v>0</v>
      </c>
      <c r="U45" s="16">
        <f t="shared" ca="1" si="15"/>
        <v>0</v>
      </c>
      <c r="V45" s="16">
        <f t="shared" ca="1" si="16"/>
        <v>41.435215900000003</v>
      </c>
      <c r="W45" s="13" t="str">
        <f t="shared" ca="1" si="17"/>
        <v>BC</v>
      </c>
      <c r="X45" s="16">
        <f t="shared" ca="1" si="18"/>
        <v>6.4408586400000001</v>
      </c>
      <c r="Y45" s="16">
        <f t="shared" ca="1" si="19"/>
        <v>0</v>
      </c>
      <c r="Z45" s="16">
        <f t="shared" ca="1" si="20"/>
        <v>0</v>
      </c>
      <c r="AA45" s="13" t="str">
        <f t="shared" ca="1" si="21"/>
        <v>TRE</v>
      </c>
      <c r="AB45" s="16">
        <f t="shared" ca="1" si="22"/>
        <v>0</v>
      </c>
      <c r="AC45" s="16">
        <f t="shared" ca="1" si="23"/>
        <v>0</v>
      </c>
      <c r="AD45" s="16">
        <f t="shared" ca="1" si="24"/>
        <v>3.0667199599999999</v>
      </c>
      <c r="AE45" s="13" t="str">
        <f t="shared" ca="1" si="25"/>
        <v>GS</v>
      </c>
      <c r="AF45" s="16">
        <f t="shared" ca="1" si="26"/>
        <v>0</v>
      </c>
      <c r="AG45" s="16">
        <f t="shared" ca="1" si="27"/>
        <v>8.5984164799999991</v>
      </c>
      <c r="AH45" s="16">
        <f t="shared" ca="1" si="28"/>
        <v>0</v>
      </c>
    </row>
    <row r="46" spans="1:34" x14ac:dyDescent="0.25">
      <c r="A46">
        <v>38</v>
      </c>
      <c r="B46" t="str">
        <f t="shared" ca="1" si="2"/>
        <v>5cm</v>
      </c>
      <c r="C46" s="15">
        <f t="shared" ca="1" si="29"/>
        <v>0</v>
      </c>
      <c r="D46" s="15">
        <f t="shared" ca="1" si="29"/>
        <v>0</v>
      </c>
      <c r="E46" s="15">
        <f t="shared" ca="1" si="29"/>
        <v>0</v>
      </c>
      <c r="F46" s="15">
        <f t="shared" ca="1" si="29"/>
        <v>0</v>
      </c>
      <c r="G46" s="15">
        <f t="shared" ca="1" si="30"/>
        <v>0</v>
      </c>
      <c r="H46" s="15">
        <f t="shared" ca="1" si="30"/>
        <v>0</v>
      </c>
      <c r="I46" s="15">
        <f t="shared" ca="1" si="30"/>
        <v>0</v>
      </c>
      <c r="J46" s="15">
        <f t="shared" ca="1" si="30"/>
        <v>0</v>
      </c>
      <c r="K46" s="13" t="str">
        <f t="shared" ca="1" si="5"/>
        <v>GS</v>
      </c>
      <c r="L46" s="16">
        <f t="shared" ca="1" si="6"/>
        <v>0</v>
      </c>
      <c r="M46" s="16">
        <f t="shared" ca="1" si="7"/>
        <v>0</v>
      </c>
      <c r="N46" s="16">
        <f t="shared" ca="1" si="8"/>
        <v>0</v>
      </c>
      <c r="O46" s="13" t="str">
        <f t="shared" ca="1" si="9"/>
        <v>GS</v>
      </c>
      <c r="P46" s="16">
        <f t="shared" ca="1" si="10"/>
        <v>0</v>
      </c>
      <c r="Q46" s="16">
        <f t="shared" ca="1" si="11"/>
        <v>8.0420542400000006</v>
      </c>
      <c r="R46" s="16">
        <f t="shared" ca="1" si="12"/>
        <v>0</v>
      </c>
      <c r="S46" s="13" t="str">
        <f t="shared" ca="1" si="13"/>
        <v>TRE</v>
      </c>
      <c r="T46" s="16">
        <f t="shared" ca="1" si="14"/>
        <v>0</v>
      </c>
      <c r="U46" s="16">
        <f t="shared" ca="1" si="15"/>
        <v>0</v>
      </c>
      <c r="V46" s="16">
        <f t="shared" ca="1" si="16"/>
        <v>0</v>
      </c>
      <c r="W46" s="13" t="str">
        <f t="shared" ca="1" si="17"/>
        <v>BC</v>
      </c>
      <c r="X46" s="16">
        <f t="shared" ca="1" si="18"/>
        <v>19.322575919999998</v>
      </c>
      <c r="Y46" s="16">
        <f t="shared" ca="1" si="19"/>
        <v>0</v>
      </c>
      <c r="Z46" s="16">
        <f t="shared" ca="1" si="20"/>
        <v>0</v>
      </c>
      <c r="AA46" s="13" t="str">
        <f t="shared" ca="1" si="21"/>
        <v>GS</v>
      </c>
      <c r="AB46" s="16">
        <f t="shared" ca="1" si="22"/>
        <v>0</v>
      </c>
      <c r="AC46" s="16">
        <f t="shared" ca="1" si="23"/>
        <v>15.3335998</v>
      </c>
      <c r="AD46" s="16">
        <f t="shared" ca="1" si="24"/>
        <v>0</v>
      </c>
      <c r="AE46" s="13" t="str">
        <f t="shared" ca="1" si="25"/>
        <v>BC</v>
      </c>
      <c r="AF46" s="16">
        <f t="shared" ca="1" si="26"/>
        <v>10.7480206</v>
      </c>
      <c r="AG46" s="16">
        <f t="shared" ca="1" si="27"/>
        <v>0</v>
      </c>
      <c r="AH46" s="16">
        <f t="shared" ca="1" si="28"/>
        <v>0</v>
      </c>
    </row>
    <row r="47" spans="1:34" x14ac:dyDescent="0.25">
      <c r="A47">
        <v>39</v>
      </c>
      <c r="B47" t="str">
        <f t="shared" ca="1" si="2"/>
        <v>20cm</v>
      </c>
      <c r="C47" s="15">
        <f t="shared" ca="1" si="29"/>
        <v>0</v>
      </c>
      <c r="D47" s="15">
        <f t="shared" ca="1" si="29"/>
        <v>0</v>
      </c>
      <c r="E47" s="15">
        <f t="shared" ca="1" si="29"/>
        <v>0</v>
      </c>
      <c r="F47" s="15">
        <f t="shared" ca="1" si="29"/>
        <v>0</v>
      </c>
      <c r="G47" s="15">
        <f t="shared" ca="1" si="30"/>
        <v>938.85789799999998</v>
      </c>
      <c r="H47" s="15">
        <f t="shared" ca="1" si="30"/>
        <v>494.43586399999998</v>
      </c>
      <c r="I47" s="15">
        <f t="shared" ca="1" si="30"/>
        <v>505.97920699999997</v>
      </c>
      <c r="J47" s="15">
        <f t="shared" ca="1" si="30"/>
        <v>0</v>
      </c>
      <c r="K47" s="13" t="str">
        <f t="shared" ca="1" si="5"/>
        <v>GS</v>
      </c>
      <c r="L47" s="16">
        <f t="shared" ca="1" si="6"/>
        <v>0</v>
      </c>
      <c r="M47" s="16">
        <f t="shared" ca="1" si="7"/>
        <v>0</v>
      </c>
      <c r="N47" s="16">
        <f t="shared" ca="1" si="8"/>
        <v>0</v>
      </c>
      <c r="O47" s="13" t="str">
        <f t="shared" ca="1" si="9"/>
        <v>GS</v>
      </c>
      <c r="P47" s="16">
        <f t="shared" ca="1" si="10"/>
        <v>0</v>
      </c>
      <c r="Q47" s="16">
        <f t="shared" ca="1" si="11"/>
        <v>10.052567799999998</v>
      </c>
      <c r="R47" s="16">
        <f t="shared" ca="1" si="12"/>
        <v>0</v>
      </c>
      <c r="S47" s="13" t="str">
        <f t="shared" ca="1" si="13"/>
        <v>TRE</v>
      </c>
      <c r="T47" s="16">
        <f t="shared" ca="1" si="14"/>
        <v>0</v>
      </c>
      <c r="U47" s="16">
        <f t="shared" ca="1" si="15"/>
        <v>0</v>
      </c>
      <c r="V47" s="16">
        <f t="shared" ca="1" si="16"/>
        <v>44.622540200000003</v>
      </c>
      <c r="W47" s="13" t="str">
        <f t="shared" ca="1" si="17"/>
        <v>TRE</v>
      </c>
      <c r="X47" s="16">
        <f t="shared" ca="1" si="18"/>
        <v>0</v>
      </c>
      <c r="Y47" s="16">
        <f t="shared" ca="1" si="19"/>
        <v>0</v>
      </c>
      <c r="Z47" s="16">
        <f t="shared" ca="1" si="20"/>
        <v>35.424722520000003</v>
      </c>
      <c r="AA47" s="13" t="str">
        <f t="shared" ca="1" si="21"/>
        <v>BC</v>
      </c>
      <c r="AB47" s="16">
        <f t="shared" ca="1" si="22"/>
        <v>42.934079439999998</v>
      </c>
      <c r="AC47" s="16">
        <f t="shared" ca="1" si="23"/>
        <v>0</v>
      </c>
      <c r="AD47" s="16">
        <f t="shared" ca="1" si="24"/>
        <v>0</v>
      </c>
      <c r="AE47" s="13" t="str">
        <f t="shared" ca="1" si="25"/>
        <v>GS</v>
      </c>
      <c r="AF47" s="16">
        <f t="shared" ca="1" si="26"/>
        <v>0</v>
      </c>
      <c r="AG47" s="16">
        <f t="shared" ca="1" si="27"/>
        <v>2.1496041199999998</v>
      </c>
      <c r="AH47" s="16">
        <f t="shared" ca="1" si="28"/>
        <v>0</v>
      </c>
    </row>
    <row r="48" spans="1:34" x14ac:dyDescent="0.25">
      <c r="A48">
        <v>40</v>
      </c>
      <c r="B48" t="str">
        <f t="shared" ca="1" si="2"/>
        <v>20cm</v>
      </c>
      <c r="C48" s="15">
        <f t="shared" ca="1" si="29"/>
        <v>0</v>
      </c>
      <c r="D48" s="15">
        <f t="shared" ca="1" si="29"/>
        <v>0</v>
      </c>
      <c r="E48" s="15">
        <f t="shared" ca="1" si="29"/>
        <v>0</v>
      </c>
      <c r="F48" s="15">
        <f t="shared" ca="1" si="29"/>
        <v>0</v>
      </c>
      <c r="G48" s="15">
        <f t="shared" ca="1" si="30"/>
        <v>0</v>
      </c>
      <c r="H48" s="15">
        <f t="shared" ca="1" si="30"/>
        <v>0</v>
      </c>
      <c r="I48" s="15">
        <f t="shared" ca="1" si="30"/>
        <v>0</v>
      </c>
      <c r="J48" s="15">
        <f t="shared" ca="1" si="30"/>
        <v>0</v>
      </c>
      <c r="K48" s="13" t="str">
        <f t="shared" ca="1" si="5"/>
        <v>BC</v>
      </c>
      <c r="L48" s="16">
        <f t="shared" ca="1" si="6"/>
        <v>30.077501849999997</v>
      </c>
      <c r="M48" s="16">
        <f t="shared" ca="1" si="7"/>
        <v>0</v>
      </c>
      <c r="N48" s="16">
        <f t="shared" ca="1" si="8"/>
        <v>0</v>
      </c>
      <c r="O48" s="13" t="str">
        <f t="shared" ca="1" si="9"/>
        <v>GS</v>
      </c>
      <c r="P48" s="16">
        <f t="shared" ca="1" si="10"/>
        <v>0</v>
      </c>
      <c r="Q48" s="16">
        <f t="shared" ca="1" si="11"/>
        <v>20.105135599999997</v>
      </c>
      <c r="R48" s="16">
        <f t="shared" ca="1" si="12"/>
        <v>0</v>
      </c>
      <c r="S48" s="13" t="str">
        <f t="shared" ca="1" si="13"/>
        <v>BC</v>
      </c>
      <c r="T48" s="16">
        <f t="shared" ca="1" si="14"/>
        <v>0</v>
      </c>
      <c r="U48" s="16">
        <f t="shared" ca="1" si="15"/>
        <v>0</v>
      </c>
      <c r="V48" s="16">
        <f t="shared" ca="1" si="16"/>
        <v>0</v>
      </c>
      <c r="W48" s="13" t="str">
        <f t="shared" ca="1" si="17"/>
        <v>BC</v>
      </c>
      <c r="X48" s="16">
        <f t="shared" ca="1" si="18"/>
        <v>3.22042932</v>
      </c>
      <c r="Y48" s="16">
        <f t="shared" ca="1" si="19"/>
        <v>0</v>
      </c>
      <c r="Z48" s="16">
        <f t="shared" ca="1" si="20"/>
        <v>0</v>
      </c>
      <c r="AA48" s="13" t="str">
        <f t="shared" ca="1" si="21"/>
        <v>GS</v>
      </c>
      <c r="AB48" s="16">
        <f t="shared" ca="1" si="22"/>
        <v>0</v>
      </c>
      <c r="AC48" s="16">
        <f t="shared" ca="1" si="23"/>
        <v>24.533759679999999</v>
      </c>
      <c r="AD48" s="16">
        <f t="shared" ca="1" si="24"/>
        <v>0</v>
      </c>
      <c r="AE48" s="13" t="str">
        <f t="shared" ca="1" si="25"/>
        <v>TRE</v>
      </c>
      <c r="AF48" s="16">
        <f t="shared" ca="1" si="26"/>
        <v>0</v>
      </c>
      <c r="AG48" s="16">
        <f t="shared" ca="1" si="27"/>
        <v>0</v>
      </c>
      <c r="AH48" s="16">
        <f t="shared" ca="1" si="28"/>
        <v>32.244061799999997</v>
      </c>
    </row>
    <row r="49" spans="1:34" x14ac:dyDescent="0.25">
      <c r="A49">
        <v>41</v>
      </c>
      <c r="B49" t="str">
        <f t="shared" ca="1" si="2"/>
        <v>5cm</v>
      </c>
      <c r="C49" s="15">
        <f t="shared" ca="1" si="29"/>
        <v>938.85789799999998</v>
      </c>
      <c r="D49" s="15">
        <f t="shared" ca="1" si="29"/>
        <v>494.43586399999998</v>
      </c>
      <c r="E49" s="15">
        <f t="shared" ca="1" si="29"/>
        <v>505.97920699999997</v>
      </c>
      <c r="F49" s="15">
        <f t="shared" ca="1" si="29"/>
        <v>921.11078899999995</v>
      </c>
      <c r="G49" s="15">
        <f t="shared" ca="1" si="30"/>
        <v>0</v>
      </c>
      <c r="H49" s="15">
        <f t="shared" ca="1" si="30"/>
        <v>0</v>
      </c>
      <c r="I49" s="15">
        <f t="shared" ca="1" si="30"/>
        <v>0</v>
      </c>
      <c r="J49" s="15">
        <f t="shared" ca="1" si="30"/>
        <v>0</v>
      </c>
      <c r="K49" s="13" t="str">
        <f t="shared" ca="1" si="5"/>
        <v>GS</v>
      </c>
      <c r="L49" s="16">
        <f t="shared" ca="1" si="6"/>
        <v>0</v>
      </c>
      <c r="M49" s="16">
        <f t="shared" ca="1" si="7"/>
        <v>16.4059101</v>
      </c>
      <c r="N49" s="16">
        <f t="shared" ca="1" si="8"/>
        <v>0</v>
      </c>
      <c r="O49" s="13" t="str">
        <f t="shared" ca="1" si="9"/>
        <v>BC</v>
      </c>
      <c r="P49" s="16">
        <f t="shared" ca="1" si="10"/>
        <v>4.0210271200000003</v>
      </c>
      <c r="Q49" s="16">
        <f t="shared" ca="1" si="11"/>
        <v>0</v>
      </c>
      <c r="R49" s="16">
        <f t="shared" ca="1" si="12"/>
        <v>0</v>
      </c>
      <c r="S49" s="13" t="str">
        <f t="shared" ca="1" si="13"/>
        <v>TRE</v>
      </c>
      <c r="T49" s="16">
        <f t="shared" ca="1" si="14"/>
        <v>0</v>
      </c>
      <c r="U49" s="16">
        <f t="shared" ca="1" si="15"/>
        <v>0</v>
      </c>
      <c r="V49" s="16">
        <f t="shared" ca="1" si="16"/>
        <v>35.060567300000002</v>
      </c>
      <c r="W49" s="13" t="str">
        <f t="shared" ca="1" si="17"/>
        <v>BC</v>
      </c>
      <c r="X49" s="16">
        <f t="shared" ca="1" si="18"/>
        <v>45.086010480000006</v>
      </c>
      <c r="Y49" s="16">
        <f t="shared" ca="1" si="19"/>
        <v>0</v>
      </c>
      <c r="Z49" s="16">
        <f t="shared" ca="1" si="20"/>
        <v>0</v>
      </c>
      <c r="AA49" s="13" t="str">
        <f t="shared" ca="1" si="21"/>
        <v>GS</v>
      </c>
      <c r="AB49" s="16">
        <f t="shared" ca="1" si="22"/>
        <v>0</v>
      </c>
      <c r="AC49" s="16">
        <f t="shared" ca="1" si="23"/>
        <v>36.800639519999997</v>
      </c>
      <c r="AD49" s="16">
        <f t="shared" ca="1" si="24"/>
        <v>0</v>
      </c>
      <c r="AE49" s="13" t="str">
        <f t="shared" ca="1" si="25"/>
        <v>TRE</v>
      </c>
      <c r="AF49" s="16">
        <f t="shared" ca="1" si="26"/>
        <v>0</v>
      </c>
      <c r="AG49" s="16">
        <f t="shared" ca="1" si="27"/>
        <v>0</v>
      </c>
      <c r="AH49" s="16">
        <f t="shared" ca="1" si="28"/>
        <v>27.944853559999999</v>
      </c>
    </row>
    <row r="50" spans="1:34" x14ac:dyDescent="0.25">
      <c r="A50">
        <v>42</v>
      </c>
      <c r="B50" t="str">
        <f t="shared" ca="1" si="2"/>
        <v>20cm</v>
      </c>
      <c r="C50" s="15">
        <f t="shared" ca="1" si="29"/>
        <v>0</v>
      </c>
      <c r="D50" s="15">
        <f t="shared" ca="1" si="29"/>
        <v>0</v>
      </c>
      <c r="E50" s="15">
        <f t="shared" ca="1" si="29"/>
        <v>0</v>
      </c>
      <c r="F50" s="15">
        <f t="shared" ca="1" si="29"/>
        <v>0</v>
      </c>
      <c r="G50" s="15">
        <f t="shared" ca="1" si="30"/>
        <v>0</v>
      </c>
      <c r="H50" s="15">
        <f t="shared" ca="1" si="30"/>
        <v>494.43586399999998</v>
      </c>
      <c r="I50" s="15">
        <f t="shared" ca="1" si="30"/>
        <v>505.97920699999997</v>
      </c>
      <c r="J50" s="15">
        <f t="shared" ca="1" si="30"/>
        <v>921.11078899999995</v>
      </c>
      <c r="K50" s="13" t="str">
        <f t="shared" ca="1" si="5"/>
        <v>TRE</v>
      </c>
      <c r="L50" s="16">
        <f t="shared" ca="1" si="6"/>
        <v>0</v>
      </c>
      <c r="M50" s="16">
        <f t="shared" ca="1" si="7"/>
        <v>0</v>
      </c>
      <c r="N50" s="16">
        <f t="shared" ca="1" si="8"/>
        <v>35.546138549999995</v>
      </c>
      <c r="O50" s="13" t="str">
        <f t="shared" ca="1" si="9"/>
        <v>GS</v>
      </c>
      <c r="P50" s="16">
        <f t="shared" ca="1" si="10"/>
        <v>0</v>
      </c>
      <c r="Q50" s="16">
        <f t="shared" ca="1" si="11"/>
        <v>20.105135599999997</v>
      </c>
      <c r="R50" s="16">
        <f t="shared" ca="1" si="12"/>
        <v>0</v>
      </c>
      <c r="S50" s="13" t="str">
        <f t="shared" ca="1" si="13"/>
        <v>TRE</v>
      </c>
      <c r="T50" s="16">
        <f t="shared" ca="1" si="14"/>
        <v>0</v>
      </c>
      <c r="U50" s="16">
        <f t="shared" ca="1" si="15"/>
        <v>0</v>
      </c>
      <c r="V50" s="16">
        <f t="shared" ca="1" si="16"/>
        <v>38.247891600000003</v>
      </c>
      <c r="W50" s="13" t="str">
        <f t="shared" ca="1" si="17"/>
        <v>GS</v>
      </c>
      <c r="X50" s="16">
        <f t="shared" ca="1" si="18"/>
        <v>0</v>
      </c>
      <c r="Y50" s="16">
        <f t="shared" ca="1" si="19"/>
        <v>22.543005240000003</v>
      </c>
      <c r="Z50" s="16">
        <f t="shared" ca="1" si="20"/>
        <v>0</v>
      </c>
      <c r="AA50" s="13" t="str">
        <f t="shared" ca="1" si="21"/>
        <v>GS</v>
      </c>
      <c r="AB50" s="16">
        <f t="shared" ca="1" si="22"/>
        <v>0</v>
      </c>
      <c r="AC50" s="16">
        <f t="shared" ca="1" si="23"/>
        <v>9.2001598799999993</v>
      </c>
      <c r="AD50" s="16">
        <f t="shared" ca="1" si="24"/>
        <v>0</v>
      </c>
      <c r="AE50" s="13" t="str">
        <f t="shared" ca="1" si="25"/>
        <v>TRE</v>
      </c>
      <c r="AF50" s="16">
        <f t="shared" ca="1" si="26"/>
        <v>0</v>
      </c>
      <c r="AG50" s="16">
        <f t="shared" ca="1" si="27"/>
        <v>0</v>
      </c>
      <c r="AH50" s="16">
        <f t="shared" ca="1" si="28"/>
        <v>4.2992082399999996</v>
      </c>
    </row>
    <row r="51" spans="1:34" x14ac:dyDescent="0.25">
      <c r="A51">
        <v>43</v>
      </c>
      <c r="B51" t="str">
        <f t="shared" ca="1" si="2"/>
        <v>20cm</v>
      </c>
      <c r="C51" s="15">
        <f t="shared" ca="1" si="29"/>
        <v>0</v>
      </c>
      <c r="D51" s="15">
        <f t="shared" ca="1" si="29"/>
        <v>0</v>
      </c>
      <c r="E51" s="15">
        <f t="shared" ca="1" si="29"/>
        <v>0</v>
      </c>
      <c r="F51" s="15">
        <f t="shared" ca="1" si="29"/>
        <v>0</v>
      </c>
      <c r="G51" s="15">
        <f t="shared" ca="1" si="30"/>
        <v>938.85789799999998</v>
      </c>
      <c r="H51" s="15">
        <f t="shared" ca="1" si="30"/>
        <v>0</v>
      </c>
      <c r="I51" s="15">
        <f t="shared" ca="1" si="30"/>
        <v>505.97920699999997</v>
      </c>
      <c r="J51" s="15">
        <f t="shared" ca="1" si="30"/>
        <v>0</v>
      </c>
      <c r="K51" s="13" t="str">
        <f t="shared" ca="1" si="5"/>
        <v>GS</v>
      </c>
      <c r="L51" s="16">
        <f t="shared" ca="1" si="6"/>
        <v>0</v>
      </c>
      <c r="M51" s="16">
        <f t="shared" ca="1" si="7"/>
        <v>19.140228449999999</v>
      </c>
      <c r="N51" s="16">
        <f t="shared" ca="1" si="8"/>
        <v>0</v>
      </c>
      <c r="O51" s="13" t="str">
        <f t="shared" ca="1" si="9"/>
        <v>TRE</v>
      </c>
      <c r="P51" s="16">
        <f t="shared" ca="1" si="10"/>
        <v>0</v>
      </c>
      <c r="Q51" s="16">
        <f t="shared" ca="1" si="11"/>
        <v>0</v>
      </c>
      <c r="R51" s="16">
        <f t="shared" ca="1" si="12"/>
        <v>24.126162720000004</v>
      </c>
      <c r="S51" s="13" t="str">
        <f t="shared" ca="1" si="13"/>
        <v>GS</v>
      </c>
      <c r="T51" s="16">
        <f t="shared" ca="1" si="14"/>
        <v>0</v>
      </c>
      <c r="U51" s="16">
        <f t="shared" ca="1" si="15"/>
        <v>41.435215900000003</v>
      </c>
      <c r="V51" s="16">
        <f t="shared" ca="1" si="16"/>
        <v>0</v>
      </c>
      <c r="W51" s="13" t="str">
        <f t="shared" ca="1" si="17"/>
        <v>BC</v>
      </c>
      <c r="X51" s="16">
        <f t="shared" ca="1" si="18"/>
        <v>6.4408586400000001</v>
      </c>
      <c r="Y51" s="16">
        <f t="shared" ca="1" si="19"/>
        <v>0</v>
      </c>
      <c r="Z51" s="16">
        <f t="shared" ca="1" si="20"/>
        <v>0</v>
      </c>
      <c r="AA51" s="13" t="str">
        <f t="shared" ca="1" si="21"/>
        <v>GS</v>
      </c>
      <c r="AB51" s="16">
        <f t="shared" ca="1" si="22"/>
        <v>0</v>
      </c>
      <c r="AC51" s="16">
        <f t="shared" ca="1" si="23"/>
        <v>6.1334399199999998</v>
      </c>
      <c r="AD51" s="16">
        <f t="shared" ca="1" si="24"/>
        <v>0</v>
      </c>
      <c r="AE51" s="13" t="str">
        <f t="shared" ca="1" si="25"/>
        <v>GS</v>
      </c>
      <c r="AF51" s="16">
        <f t="shared" ca="1" si="26"/>
        <v>0</v>
      </c>
      <c r="AG51" s="16">
        <f t="shared" ca="1" si="27"/>
        <v>17.196832959999998</v>
      </c>
      <c r="AH51" s="16">
        <f t="shared" ca="1" si="28"/>
        <v>0</v>
      </c>
    </row>
    <row r="52" spans="1:34" x14ac:dyDescent="0.25">
      <c r="A52">
        <v>44</v>
      </c>
      <c r="B52" t="str">
        <f t="shared" ca="1" si="2"/>
        <v>5cm</v>
      </c>
      <c r="C52" s="15">
        <f t="shared" ca="1" si="29"/>
        <v>938.85789799999998</v>
      </c>
      <c r="D52" s="15">
        <f t="shared" ca="1" si="29"/>
        <v>494.43586399999998</v>
      </c>
      <c r="E52" s="15">
        <f t="shared" ca="1" si="29"/>
        <v>505.97920699999997</v>
      </c>
      <c r="F52" s="15">
        <f t="shared" ca="1" si="29"/>
        <v>0</v>
      </c>
      <c r="G52" s="15">
        <f t="shared" ca="1" si="30"/>
        <v>0</v>
      </c>
      <c r="H52" s="15">
        <f t="shared" ca="1" si="30"/>
        <v>0</v>
      </c>
      <c r="I52" s="15">
        <f t="shared" ca="1" si="30"/>
        <v>0</v>
      </c>
      <c r="J52" s="15">
        <f t="shared" ca="1" si="30"/>
        <v>0</v>
      </c>
      <c r="K52" s="13" t="str">
        <f t="shared" ca="1" si="5"/>
        <v>TRE</v>
      </c>
      <c r="L52" s="16">
        <f t="shared" ca="1" si="6"/>
        <v>0</v>
      </c>
      <c r="M52" s="16">
        <f t="shared" ca="1" si="7"/>
        <v>0</v>
      </c>
      <c r="N52" s="16">
        <f t="shared" ca="1" si="8"/>
        <v>35.546138549999995</v>
      </c>
      <c r="O52" s="13" t="str">
        <f t="shared" ca="1" si="9"/>
        <v>BC</v>
      </c>
      <c r="P52" s="16">
        <f t="shared" ca="1" si="10"/>
        <v>14.07359492</v>
      </c>
      <c r="Q52" s="16">
        <f t="shared" ca="1" si="11"/>
        <v>0</v>
      </c>
      <c r="R52" s="16">
        <f t="shared" ca="1" si="12"/>
        <v>0</v>
      </c>
      <c r="S52" s="13" t="str">
        <f t="shared" ca="1" si="13"/>
        <v>TRE</v>
      </c>
      <c r="T52" s="16">
        <f t="shared" ca="1" si="14"/>
        <v>0</v>
      </c>
      <c r="U52" s="16">
        <f t="shared" ca="1" si="15"/>
        <v>0</v>
      </c>
      <c r="V52" s="16">
        <f t="shared" ca="1" si="16"/>
        <v>6.3746486000000004</v>
      </c>
      <c r="W52" s="13" t="str">
        <f t="shared" ca="1" si="17"/>
        <v>GS</v>
      </c>
      <c r="X52" s="16">
        <f t="shared" ca="1" si="18"/>
        <v>0</v>
      </c>
      <c r="Y52" s="16">
        <f t="shared" ca="1" si="19"/>
        <v>28.983863879999998</v>
      </c>
      <c r="Z52" s="16">
        <f t="shared" ca="1" si="20"/>
        <v>0</v>
      </c>
      <c r="AA52" s="13" t="str">
        <f t="shared" ca="1" si="21"/>
        <v>BC</v>
      </c>
      <c r="AB52" s="16">
        <f t="shared" ca="1" si="22"/>
        <v>0</v>
      </c>
      <c r="AC52" s="16">
        <f t="shared" ca="1" si="23"/>
        <v>0</v>
      </c>
      <c r="AD52" s="16">
        <f t="shared" ca="1" si="24"/>
        <v>0</v>
      </c>
      <c r="AE52" s="13" t="str">
        <f t="shared" ca="1" si="25"/>
        <v>GS</v>
      </c>
      <c r="AF52" s="16">
        <f t="shared" ca="1" si="26"/>
        <v>0</v>
      </c>
      <c r="AG52" s="16">
        <f t="shared" ca="1" si="27"/>
        <v>10.7480206</v>
      </c>
      <c r="AH52" s="16">
        <f t="shared" ca="1" si="28"/>
        <v>0</v>
      </c>
    </row>
    <row r="53" spans="1:34" x14ac:dyDescent="0.25">
      <c r="A53">
        <v>45</v>
      </c>
      <c r="B53" t="str">
        <f t="shared" ca="1" si="2"/>
        <v>5cm</v>
      </c>
      <c r="C53" s="15">
        <f t="shared" ca="1" si="29"/>
        <v>0</v>
      </c>
      <c r="D53" s="15">
        <f t="shared" ca="1" si="29"/>
        <v>494.43586399999998</v>
      </c>
      <c r="E53" s="15">
        <f t="shared" ca="1" si="29"/>
        <v>505.97920699999997</v>
      </c>
      <c r="F53" s="15">
        <f t="shared" ca="1" si="29"/>
        <v>0</v>
      </c>
      <c r="G53" s="15">
        <f t="shared" ca="1" si="30"/>
        <v>0</v>
      </c>
      <c r="H53" s="15">
        <f t="shared" ca="1" si="30"/>
        <v>0</v>
      </c>
      <c r="I53" s="15">
        <f t="shared" ca="1" si="30"/>
        <v>0</v>
      </c>
      <c r="J53" s="15">
        <f t="shared" ca="1" si="30"/>
        <v>0</v>
      </c>
      <c r="K53" s="13" t="str">
        <f t="shared" ca="1" si="5"/>
        <v>GS</v>
      </c>
      <c r="L53" s="16">
        <f t="shared" ca="1" si="6"/>
        <v>0</v>
      </c>
      <c r="M53" s="16">
        <f t="shared" ca="1" si="7"/>
        <v>10.937273399999999</v>
      </c>
      <c r="N53" s="16">
        <f t="shared" ca="1" si="8"/>
        <v>0</v>
      </c>
      <c r="O53" s="13" t="str">
        <f t="shared" ca="1" si="9"/>
        <v>BC</v>
      </c>
      <c r="P53" s="16">
        <f t="shared" ca="1" si="10"/>
        <v>4.0210271200000003</v>
      </c>
      <c r="Q53" s="16">
        <f t="shared" ca="1" si="11"/>
        <v>0</v>
      </c>
      <c r="R53" s="16">
        <f t="shared" ca="1" si="12"/>
        <v>0</v>
      </c>
      <c r="S53" s="13" t="str">
        <f t="shared" ca="1" si="13"/>
        <v>GS</v>
      </c>
      <c r="T53" s="16">
        <f t="shared" ca="1" si="14"/>
        <v>0</v>
      </c>
      <c r="U53" s="16">
        <f t="shared" ca="1" si="15"/>
        <v>44.622540200000003</v>
      </c>
      <c r="V53" s="16">
        <f t="shared" ca="1" si="16"/>
        <v>0</v>
      </c>
      <c r="W53" s="13" t="str">
        <f t="shared" ca="1" si="17"/>
        <v>TRE</v>
      </c>
      <c r="X53" s="16">
        <f t="shared" ca="1" si="18"/>
        <v>0</v>
      </c>
      <c r="Y53" s="16">
        <f t="shared" ca="1" si="19"/>
        <v>0</v>
      </c>
      <c r="Z53" s="16">
        <f t="shared" ca="1" si="20"/>
        <v>41.865581160000005</v>
      </c>
      <c r="AA53" s="13" t="str">
        <f t="shared" ca="1" si="21"/>
        <v>GS</v>
      </c>
      <c r="AB53" s="16">
        <f t="shared" ca="1" si="22"/>
        <v>0</v>
      </c>
      <c r="AC53" s="16">
        <f t="shared" ca="1" si="23"/>
        <v>6.1334399199999998</v>
      </c>
      <c r="AD53" s="16">
        <f t="shared" ca="1" si="24"/>
        <v>0</v>
      </c>
      <c r="AE53" s="13" t="str">
        <f t="shared" ca="1" si="25"/>
        <v>TRE</v>
      </c>
      <c r="AF53" s="16">
        <f t="shared" ca="1" si="26"/>
        <v>0</v>
      </c>
      <c r="AG53" s="16">
        <f t="shared" ca="1" si="27"/>
        <v>0</v>
      </c>
      <c r="AH53" s="16">
        <f t="shared" ca="1" si="28"/>
        <v>19.346437079999998</v>
      </c>
    </row>
    <row r="54" spans="1:34" x14ac:dyDescent="0.25">
      <c r="A54">
        <v>46</v>
      </c>
      <c r="B54" t="str">
        <f t="shared" ca="1" si="2"/>
        <v>20cm</v>
      </c>
      <c r="C54" s="15">
        <f t="shared" ca="1" si="29"/>
        <v>0</v>
      </c>
      <c r="D54" s="15">
        <f t="shared" ca="1" si="29"/>
        <v>0</v>
      </c>
      <c r="E54" s="15">
        <f t="shared" ca="1" si="29"/>
        <v>0</v>
      </c>
      <c r="F54" s="15">
        <f t="shared" ca="1" si="29"/>
        <v>0</v>
      </c>
      <c r="G54" s="15">
        <f t="shared" ca="1" si="30"/>
        <v>0</v>
      </c>
      <c r="H54" s="15">
        <f t="shared" ca="1" si="30"/>
        <v>494.43586399999998</v>
      </c>
      <c r="I54" s="15">
        <f t="shared" ca="1" si="30"/>
        <v>0</v>
      </c>
      <c r="J54" s="15">
        <f t="shared" ca="1" si="30"/>
        <v>0</v>
      </c>
      <c r="K54" s="13" t="str">
        <f t="shared" ca="1" si="5"/>
        <v>GS</v>
      </c>
      <c r="L54" s="16">
        <f t="shared" ca="1" si="6"/>
        <v>0</v>
      </c>
      <c r="M54" s="16">
        <f t="shared" ca="1" si="7"/>
        <v>32.8118202</v>
      </c>
      <c r="N54" s="16">
        <f t="shared" ca="1" si="8"/>
        <v>0</v>
      </c>
      <c r="O54" s="13" t="str">
        <f t="shared" ca="1" si="9"/>
        <v>TRE</v>
      </c>
      <c r="P54" s="16">
        <f t="shared" ca="1" si="10"/>
        <v>0</v>
      </c>
      <c r="Q54" s="16">
        <f t="shared" ca="1" si="11"/>
        <v>0</v>
      </c>
      <c r="R54" s="16">
        <f t="shared" ca="1" si="12"/>
        <v>18.094622040000001</v>
      </c>
      <c r="S54" s="13" t="str">
        <f t="shared" ca="1" si="13"/>
        <v>GS</v>
      </c>
      <c r="T54" s="16">
        <f t="shared" ca="1" si="14"/>
        <v>0</v>
      </c>
      <c r="U54" s="16">
        <f t="shared" ca="1" si="15"/>
        <v>15.936621500000001</v>
      </c>
      <c r="V54" s="16">
        <f t="shared" ca="1" si="16"/>
        <v>0</v>
      </c>
      <c r="W54" s="13" t="str">
        <f t="shared" ca="1" si="17"/>
        <v>BC</v>
      </c>
      <c r="X54" s="16">
        <f t="shared" ca="1" si="18"/>
        <v>12.88171728</v>
      </c>
      <c r="Y54" s="16">
        <f t="shared" ca="1" si="19"/>
        <v>0</v>
      </c>
      <c r="Z54" s="16">
        <f t="shared" ca="1" si="20"/>
        <v>0</v>
      </c>
      <c r="AA54" s="13" t="str">
        <f t="shared" ca="1" si="21"/>
        <v>GS</v>
      </c>
      <c r="AB54" s="16">
        <f t="shared" ca="1" si="22"/>
        <v>0</v>
      </c>
      <c r="AC54" s="16">
        <f t="shared" ca="1" si="23"/>
        <v>9.2001598799999993</v>
      </c>
      <c r="AD54" s="16">
        <f t="shared" ca="1" si="24"/>
        <v>0</v>
      </c>
      <c r="AE54" s="13" t="str">
        <f t="shared" ca="1" si="25"/>
        <v>BC</v>
      </c>
      <c r="AF54" s="16">
        <f t="shared" ca="1" si="26"/>
        <v>25.795249439999999</v>
      </c>
      <c r="AG54" s="16">
        <f t="shared" ca="1" si="27"/>
        <v>0</v>
      </c>
      <c r="AH54" s="16">
        <f t="shared" ca="1" si="28"/>
        <v>0</v>
      </c>
    </row>
    <row r="55" spans="1:34" x14ac:dyDescent="0.25">
      <c r="A55">
        <v>47</v>
      </c>
      <c r="B55" t="str">
        <f t="shared" ca="1" si="2"/>
        <v>20cm</v>
      </c>
      <c r="C55" s="15">
        <f t="shared" ca="1" si="29"/>
        <v>0</v>
      </c>
      <c r="D55" s="15">
        <f t="shared" ca="1" si="29"/>
        <v>0</v>
      </c>
      <c r="E55" s="15">
        <f t="shared" ca="1" si="29"/>
        <v>0</v>
      </c>
      <c r="F55" s="15">
        <f t="shared" ca="1" si="29"/>
        <v>0</v>
      </c>
      <c r="G55" s="15">
        <f t="shared" ca="1" si="30"/>
        <v>938.85789799999998</v>
      </c>
      <c r="H55" s="15">
        <f t="shared" ca="1" si="30"/>
        <v>494.43586399999998</v>
      </c>
      <c r="I55" s="15">
        <f t="shared" ca="1" si="30"/>
        <v>505.97920699999997</v>
      </c>
      <c r="J55" s="15">
        <f t="shared" ca="1" si="30"/>
        <v>0</v>
      </c>
      <c r="K55" s="13" t="str">
        <f t="shared" ca="1" si="5"/>
        <v>GS</v>
      </c>
      <c r="L55" s="16">
        <f t="shared" ca="1" si="6"/>
        <v>0</v>
      </c>
      <c r="M55" s="16">
        <f t="shared" ca="1" si="7"/>
        <v>19.140228449999999</v>
      </c>
      <c r="N55" s="16">
        <f t="shared" ca="1" si="8"/>
        <v>0</v>
      </c>
      <c r="O55" s="13" t="str">
        <f t="shared" ca="1" si="9"/>
        <v>GS</v>
      </c>
      <c r="P55" s="16">
        <f t="shared" ca="1" si="10"/>
        <v>0</v>
      </c>
      <c r="Q55" s="16">
        <f t="shared" ca="1" si="11"/>
        <v>24.126162720000004</v>
      </c>
      <c r="R55" s="16">
        <f t="shared" ca="1" si="12"/>
        <v>0</v>
      </c>
      <c r="S55" s="13" t="str">
        <f t="shared" ca="1" si="13"/>
        <v>GS</v>
      </c>
      <c r="T55" s="16">
        <f t="shared" ca="1" si="14"/>
        <v>0</v>
      </c>
      <c r="U55" s="16">
        <f t="shared" ca="1" si="15"/>
        <v>44.622540200000003</v>
      </c>
      <c r="V55" s="16">
        <f t="shared" ca="1" si="16"/>
        <v>0</v>
      </c>
      <c r="W55" s="13" t="str">
        <f t="shared" ca="1" si="17"/>
        <v>BC</v>
      </c>
      <c r="X55" s="16">
        <f t="shared" ca="1" si="18"/>
        <v>28.983863879999998</v>
      </c>
      <c r="Y55" s="16">
        <f t="shared" ca="1" si="19"/>
        <v>0</v>
      </c>
      <c r="Z55" s="16">
        <f t="shared" ca="1" si="20"/>
        <v>0</v>
      </c>
      <c r="AA55" s="13" t="str">
        <f t="shared" ca="1" si="21"/>
        <v>BC</v>
      </c>
      <c r="AB55" s="16">
        <f t="shared" ca="1" si="22"/>
        <v>3.0667199599999999</v>
      </c>
      <c r="AC55" s="16">
        <f t="shared" ca="1" si="23"/>
        <v>0</v>
      </c>
      <c r="AD55" s="16">
        <f t="shared" ca="1" si="24"/>
        <v>0</v>
      </c>
      <c r="AE55" s="13" t="str">
        <f t="shared" ca="1" si="25"/>
        <v>BC</v>
      </c>
      <c r="AF55" s="16">
        <f t="shared" ca="1" si="26"/>
        <v>10.7480206</v>
      </c>
      <c r="AG55" s="16">
        <f t="shared" ca="1" si="27"/>
        <v>0</v>
      </c>
      <c r="AH55" s="16">
        <f t="shared" ca="1" si="28"/>
        <v>0</v>
      </c>
    </row>
    <row r="56" spans="1:34" x14ac:dyDescent="0.25">
      <c r="A56">
        <v>48</v>
      </c>
      <c r="B56" t="str">
        <f t="shared" ca="1" si="2"/>
        <v>5cm</v>
      </c>
      <c r="C56" s="15">
        <f t="shared" ca="1" si="29"/>
        <v>0</v>
      </c>
      <c r="D56" s="15">
        <f t="shared" ca="1" si="29"/>
        <v>494.43586399999998</v>
      </c>
      <c r="E56" s="15">
        <f t="shared" ca="1" si="29"/>
        <v>505.97920699999997</v>
      </c>
      <c r="F56" s="15">
        <f t="shared" ca="1" si="29"/>
        <v>921.11078899999995</v>
      </c>
      <c r="G56" s="15">
        <f t="shared" ca="1" si="30"/>
        <v>0</v>
      </c>
      <c r="H56" s="15">
        <f t="shared" ca="1" si="30"/>
        <v>0</v>
      </c>
      <c r="I56" s="15">
        <f t="shared" ca="1" si="30"/>
        <v>0</v>
      </c>
      <c r="J56" s="15">
        <f t="shared" ca="1" si="30"/>
        <v>0</v>
      </c>
      <c r="K56" s="13" t="str">
        <f t="shared" ca="1" si="5"/>
        <v>TRE</v>
      </c>
      <c r="L56" s="16">
        <f t="shared" ca="1" si="6"/>
        <v>0</v>
      </c>
      <c r="M56" s="16">
        <f t="shared" ca="1" si="7"/>
        <v>0</v>
      </c>
      <c r="N56" s="16">
        <f t="shared" ca="1" si="8"/>
        <v>24.608865149999996</v>
      </c>
      <c r="O56" s="13" t="str">
        <f t="shared" ca="1" si="9"/>
        <v>BC</v>
      </c>
      <c r="P56" s="16">
        <f t="shared" ca="1" si="10"/>
        <v>6.0315406800000009</v>
      </c>
      <c r="Q56" s="16">
        <f t="shared" ca="1" si="11"/>
        <v>0</v>
      </c>
      <c r="R56" s="16">
        <f t="shared" ca="1" si="12"/>
        <v>0</v>
      </c>
      <c r="S56" s="13" t="str">
        <f t="shared" ca="1" si="13"/>
        <v>GS</v>
      </c>
      <c r="T56" s="16">
        <f t="shared" ca="1" si="14"/>
        <v>0</v>
      </c>
      <c r="U56" s="16">
        <f t="shared" ca="1" si="15"/>
        <v>0</v>
      </c>
      <c r="V56" s="16">
        <f t="shared" ca="1" si="16"/>
        <v>0</v>
      </c>
      <c r="W56" s="13" t="str">
        <f t="shared" ca="1" si="17"/>
        <v>GS</v>
      </c>
      <c r="X56" s="16">
        <f t="shared" ca="1" si="18"/>
        <v>0</v>
      </c>
      <c r="Y56" s="16">
        <f t="shared" ca="1" si="19"/>
        <v>6.4408586400000001</v>
      </c>
      <c r="Z56" s="16">
        <f t="shared" ca="1" si="20"/>
        <v>0</v>
      </c>
      <c r="AA56" s="13" t="str">
        <f t="shared" ca="1" si="21"/>
        <v>TRE</v>
      </c>
      <c r="AB56" s="16">
        <f t="shared" ca="1" si="22"/>
        <v>0</v>
      </c>
      <c r="AC56" s="16">
        <f t="shared" ca="1" si="23"/>
        <v>0</v>
      </c>
      <c r="AD56" s="16">
        <f t="shared" ca="1" si="24"/>
        <v>24.533759679999999</v>
      </c>
      <c r="AE56" s="13" t="str">
        <f t="shared" ca="1" si="25"/>
        <v>BC</v>
      </c>
      <c r="AF56" s="16">
        <f t="shared" ca="1" si="26"/>
        <v>27.944853559999999</v>
      </c>
      <c r="AG56" s="16">
        <f t="shared" ca="1" si="27"/>
        <v>0</v>
      </c>
      <c r="AH56" s="16">
        <f t="shared" ca="1" si="28"/>
        <v>0</v>
      </c>
    </row>
    <row r="57" spans="1:34" x14ac:dyDescent="0.25">
      <c r="A57">
        <v>49</v>
      </c>
      <c r="B57" t="str">
        <f t="shared" ca="1" si="2"/>
        <v>5cm</v>
      </c>
      <c r="C57" s="15">
        <f t="shared" ca="1" si="29"/>
        <v>0</v>
      </c>
      <c r="D57" s="15">
        <f t="shared" ca="1" si="29"/>
        <v>494.43586399999998</v>
      </c>
      <c r="E57" s="15">
        <f t="shared" ca="1" si="29"/>
        <v>0</v>
      </c>
      <c r="F57" s="15">
        <f t="shared" ca="1" si="29"/>
        <v>0</v>
      </c>
      <c r="G57" s="15">
        <f t="shared" ca="1" si="30"/>
        <v>0</v>
      </c>
      <c r="H57" s="15">
        <f t="shared" ca="1" si="30"/>
        <v>0</v>
      </c>
      <c r="I57" s="15">
        <f t="shared" ca="1" si="30"/>
        <v>0</v>
      </c>
      <c r="J57" s="15">
        <f t="shared" ca="1" si="30"/>
        <v>0</v>
      </c>
      <c r="K57" s="13" t="str">
        <f t="shared" ca="1" si="5"/>
        <v>BC</v>
      </c>
      <c r="L57" s="16">
        <f t="shared" ca="1" si="6"/>
        <v>27.343183499999995</v>
      </c>
      <c r="M57" s="16">
        <f t="shared" ca="1" si="7"/>
        <v>0</v>
      </c>
      <c r="N57" s="16">
        <f t="shared" ca="1" si="8"/>
        <v>0</v>
      </c>
      <c r="O57" s="13" t="str">
        <f t="shared" ca="1" si="9"/>
        <v>GS</v>
      </c>
      <c r="P57" s="16">
        <f t="shared" ca="1" si="10"/>
        <v>0</v>
      </c>
      <c r="Q57" s="16">
        <f t="shared" ca="1" si="11"/>
        <v>24.126162720000004</v>
      </c>
      <c r="R57" s="16">
        <f t="shared" ca="1" si="12"/>
        <v>0</v>
      </c>
      <c r="S57" s="13" t="str">
        <f t="shared" ca="1" si="13"/>
        <v>GS</v>
      </c>
      <c r="T57" s="16">
        <f t="shared" ca="1" si="14"/>
        <v>0</v>
      </c>
      <c r="U57" s="16">
        <f t="shared" ca="1" si="15"/>
        <v>6.3746486000000004</v>
      </c>
      <c r="V57" s="16">
        <f t="shared" ca="1" si="16"/>
        <v>0</v>
      </c>
      <c r="W57" s="13" t="str">
        <f t="shared" ca="1" si="17"/>
        <v>TRE</v>
      </c>
      <c r="X57" s="16">
        <f t="shared" ca="1" si="18"/>
        <v>0</v>
      </c>
      <c r="Y57" s="16">
        <f t="shared" ca="1" si="19"/>
        <v>0</v>
      </c>
      <c r="Z57" s="16">
        <f t="shared" ca="1" si="20"/>
        <v>48.3064398</v>
      </c>
      <c r="AA57" s="13" t="str">
        <f t="shared" ca="1" si="21"/>
        <v>BC</v>
      </c>
      <c r="AB57" s="16">
        <f t="shared" ca="1" si="22"/>
        <v>18.400319759999999</v>
      </c>
      <c r="AC57" s="16">
        <f t="shared" ca="1" si="23"/>
        <v>0</v>
      </c>
      <c r="AD57" s="16">
        <f t="shared" ca="1" si="24"/>
        <v>0</v>
      </c>
      <c r="AE57" s="13" t="str">
        <f t="shared" ca="1" si="25"/>
        <v>GS</v>
      </c>
      <c r="AF57" s="16">
        <f t="shared" ca="1" si="26"/>
        <v>0</v>
      </c>
      <c r="AG57" s="16">
        <f t="shared" ca="1" si="27"/>
        <v>21.496041200000001</v>
      </c>
      <c r="AH57" s="16">
        <f t="shared" ca="1" si="28"/>
        <v>0</v>
      </c>
    </row>
    <row r="58" spans="1:34" x14ac:dyDescent="0.25">
      <c r="A58">
        <v>50</v>
      </c>
      <c r="B58" t="str">
        <f t="shared" ca="1" si="2"/>
        <v>5cm</v>
      </c>
      <c r="C58" s="15">
        <f t="shared" ca="1" si="29"/>
        <v>0</v>
      </c>
      <c r="D58" s="15">
        <f t="shared" ca="1" si="29"/>
        <v>0</v>
      </c>
      <c r="E58" s="15">
        <f t="shared" ca="1" si="29"/>
        <v>0</v>
      </c>
      <c r="F58" s="15">
        <f t="shared" ca="1" si="29"/>
        <v>921.11078899999995</v>
      </c>
      <c r="G58" s="15">
        <f t="shared" ca="1" si="30"/>
        <v>0</v>
      </c>
      <c r="H58" s="15">
        <f t="shared" ca="1" si="30"/>
        <v>0</v>
      </c>
      <c r="I58" s="15">
        <f t="shared" ca="1" si="30"/>
        <v>0</v>
      </c>
      <c r="J58" s="15">
        <f t="shared" ca="1" si="30"/>
        <v>0</v>
      </c>
      <c r="K58" s="13" t="str">
        <f t="shared" ca="1" si="5"/>
        <v>GS</v>
      </c>
      <c r="L58" s="16">
        <f t="shared" ca="1" si="6"/>
        <v>0</v>
      </c>
      <c r="M58" s="16">
        <f t="shared" ca="1" si="7"/>
        <v>30.077501849999997</v>
      </c>
      <c r="N58" s="16">
        <f t="shared" ca="1" si="8"/>
        <v>0</v>
      </c>
      <c r="O58" s="13" t="str">
        <f t="shared" ca="1" si="9"/>
        <v>BC</v>
      </c>
      <c r="P58" s="16">
        <f t="shared" ca="1" si="10"/>
        <v>26.136676280000003</v>
      </c>
      <c r="Q58" s="16">
        <f t="shared" ca="1" si="11"/>
        <v>0</v>
      </c>
      <c r="R58" s="16">
        <f t="shared" ca="1" si="12"/>
        <v>0</v>
      </c>
      <c r="S58" s="13" t="str">
        <f t="shared" ca="1" si="13"/>
        <v>GS</v>
      </c>
      <c r="T58" s="16">
        <f t="shared" ca="1" si="14"/>
        <v>0</v>
      </c>
      <c r="U58" s="16">
        <f t="shared" ca="1" si="15"/>
        <v>22.311270100000002</v>
      </c>
      <c r="V58" s="16">
        <f t="shared" ca="1" si="16"/>
        <v>0</v>
      </c>
      <c r="W58" s="13" t="str">
        <f t="shared" ca="1" si="17"/>
        <v>GS</v>
      </c>
      <c r="X58" s="16">
        <f t="shared" ca="1" si="18"/>
        <v>0</v>
      </c>
      <c r="Y58" s="16">
        <f t="shared" ca="1" si="19"/>
        <v>22.543005240000003</v>
      </c>
      <c r="Z58" s="16">
        <f t="shared" ca="1" si="20"/>
        <v>0</v>
      </c>
      <c r="AA58" s="13" t="str">
        <f t="shared" ca="1" si="21"/>
        <v>GS</v>
      </c>
      <c r="AB58" s="16">
        <f t="shared" ca="1" si="22"/>
        <v>0</v>
      </c>
      <c r="AC58" s="16">
        <f t="shared" ca="1" si="23"/>
        <v>30.6671996</v>
      </c>
      <c r="AD58" s="16">
        <f t="shared" ca="1" si="24"/>
        <v>0</v>
      </c>
      <c r="AE58" s="13" t="str">
        <f t="shared" ca="1" si="25"/>
        <v>BC</v>
      </c>
      <c r="AF58" s="16">
        <f t="shared" ca="1" si="26"/>
        <v>0</v>
      </c>
      <c r="AG58" s="16">
        <f t="shared" ca="1" si="27"/>
        <v>0</v>
      </c>
      <c r="AH58" s="16">
        <f t="shared" ca="1" si="28"/>
        <v>0</v>
      </c>
    </row>
    <row r="59" spans="1:34" x14ac:dyDescent="0.25">
      <c r="A59">
        <v>51</v>
      </c>
      <c r="B59" t="str">
        <f t="shared" ca="1" si="2"/>
        <v>20cm</v>
      </c>
      <c r="C59" s="15">
        <f t="shared" ca="1" si="29"/>
        <v>0</v>
      </c>
      <c r="D59" s="15">
        <f t="shared" ca="1" si="29"/>
        <v>0</v>
      </c>
      <c r="E59" s="15">
        <f t="shared" ca="1" si="29"/>
        <v>0</v>
      </c>
      <c r="F59" s="15">
        <f t="shared" ca="1" si="29"/>
        <v>0</v>
      </c>
      <c r="G59" s="15">
        <f t="shared" ca="1" si="30"/>
        <v>938.85789799999998</v>
      </c>
      <c r="H59" s="15">
        <f t="shared" ca="1" si="30"/>
        <v>494.43586399999998</v>
      </c>
      <c r="I59" s="15">
        <f t="shared" ca="1" si="30"/>
        <v>505.97920699999997</v>
      </c>
      <c r="J59" s="15">
        <f t="shared" ca="1" si="30"/>
        <v>0</v>
      </c>
      <c r="K59" s="13" t="str">
        <f t="shared" ca="1" si="5"/>
        <v>BC</v>
      </c>
      <c r="L59" s="16">
        <f t="shared" ca="1" si="6"/>
        <v>24.608865149999996</v>
      </c>
      <c r="M59" s="16">
        <f t="shared" ca="1" si="7"/>
        <v>0</v>
      </c>
      <c r="N59" s="16">
        <f t="shared" ca="1" si="8"/>
        <v>0</v>
      </c>
      <c r="O59" s="13" t="str">
        <f t="shared" ca="1" si="9"/>
        <v>BC</v>
      </c>
      <c r="P59" s="16">
        <f t="shared" ca="1" si="10"/>
        <v>0</v>
      </c>
      <c r="Q59" s="16">
        <f t="shared" ca="1" si="11"/>
        <v>0</v>
      </c>
      <c r="R59" s="16">
        <f t="shared" ca="1" si="12"/>
        <v>0</v>
      </c>
      <c r="S59" s="13" t="str">
        <f t="shared" ca="1" si="13"/>
        <v>GS</v>
      </c>
      <c r="T59" s="16">
        <f t="shared" ca="1" si="14"/>
        <v>0</v>
      </c>
      <c r="U59" s="16">
        <f t="shared" ca="1" si="15"/>
        <v>15.936621500000001</v>
      </c>
      <c r="V59" s="16">
        <f t="shared" ca="1" si="16"/>
        <v>0</v>
      </c>
      <c r="W59" s="13" t="str">
        <f t="shared" ca="1" si="17"/>
        <v>GS</v>
      </c>
      <c r="X59" s="16">
        <f t="shared" ca="1" si="18"/>
        <v>0</v>
      </c>
      <c r="Y59" s="16">
        <f t="shared" ca="1" si="19"/>
        <v>16.102146600000001</v>
      </c>
      <c r="Z59" s="16">
        <f t="shared" ca="1" si="20"/>
        <v>0</v>
      </c>
      <c r="AA59" s="13" t="str">
        <f t="shared" ca="1" si="21"/>
        <v>GS</v>
      </c>
      <c r="AB59" s="16">
        <f t="shared" ca="1" si="22"/>
        <v>0</v>
      </c>
      <c r="AC59" s="16">
        <f t="shared" ca="1" si="23"/>
        <v>12.26687984</v>
      </c>
      <c r="AD59" s="16">
        <f t="shared" ca="1" si="24"/>
        <v>0</v>
      </c>
      <c r="AE59" s="13" t="str">
        <f t="shared" ca="1" si="25"/>
        <v>GS</v>
      </c>
      <c r="AF59" s="16">
        <f t="shared" ca="1" si="26"/>
        <v>0</v>
      </c>
      <c r="AG59" s="16">
        <f t="shared" ca="1" si="27"/>
        <v>32.244061799999997</v>
      </c>
      <c r="AH59" s="16">
        <f t="shared" ca="1" si="28"/>
        <v>0</v>
      </c>
    </row>
    <row r="60" spans="1:34" x14ac:dyDescent="0.25">
      <c r="A60">
        <v>52</v>
      </c>
      <c r="B60" t="str">
        <f t="shared" ca="1" si="2"/>
        <v>20cm</v>
      </c>
      <c r="C60" s="15">
        <f t="shared" ca="1" si="29"/>
        <v>0</v>
      </c>
      <c r="D60" s="15">
        <f t="shared" ca="1" si="29"/>
        <v>0</v>
      </c>
      <c r="E60" s="15">
        <f t="shared" ca="1" si="29"/>
        <v>0</v>
      </c>
      <c r="F60" s="15">
        <f t="shared" ca="1" si="29"/>
        <v>0</v>
      </c>
      <c r="G60" s="15">
        <f t="shared" ca="1" si="30"/>
        <v>0</v>
      </c>
      <c r="H60" s="15">
        <f t="shared" ca="1" si="30"/>
        <v>494.43586399999998</v>
      </c>
      <c r="I60" s="15">
        <f t="shared" ca="1" si="30"/>
        <v>505.97920699999997</v>
      </c>
      <c r="J60" s="15">
        <f t="shared" ca="1" si="30"/>
        <v>0</v>
      </c>
      <c r="K60" s="13" t="str">
        <f t="shared" ca="1" si="5"/>
        <v>BC</v>
      </c>
      <c r="L60" s="16">
        <f t="shared" ca="1" si="6"/>
        <v>16.4059101</v>
      </c>
      <c r="M60" s="16">
        <f t="shared" ca="1" si="7"/>
        <v>0</v>
      </c>
      <c r="N60" s="16">
        <f t="shared" ca="1" si="8"/>
        <v>0</v>
      </c>
      <c r="O60" s="13" t="str">
        <f t="shared" ca="1" si="9"/>
        <v>BC</v>
      </c>
      <c r="P60" s="16">
        <f t="shared" ca="1" si="10"/>
        <v>30.157703399999999</v>
      </c>
      <c r="Q60" s="16">
        <f t="shared" ca="1" si="11"/>
        <v>0</v>
      </c>
      <c r="R60" s="16">
        <f t="shared" ca="1" si="12"/>
        <v>0</v>
      </c>
      <c r="S60" s="13" t="str">
        <f t="shared" ca="1" si="13"/>
        <v>GS</v>
      </c>
      <c r="T60" s="16">
        <f t="shared" ca="1" si="14"/>
        <v>0</v>
      </c>
      <c r="U60" s="16">
        <f t="shared" ca="1" si="15"/>
        <v>47.809864500000003</v>
      </c>
      <c r="V60" s="16">
        <f t="shared" ca="1" si="16"/>
        <v>0</v>
      </c>
      <c r="W60" s="13" t="str">
        <f t="shared" ca="1" si="17"/>
        <v>BC</v>
      </c>
      <c r="X60" s="16">
        <f t="shared" ca="1" si="18"/>
        <v>41.865581160000005</v>
      </c>
      <c r="Y60" s="16">
        <f t="shared" ca="1" si="19"/>
        <v>0</v>
      </c>
      <c r="Z60" s="16">
        <f t="shared" ca="1" si="20"/>
        <v>0</v>
      </c>
      <c r="AA60" s="13" t="str">
        <f t="shared" ca="1" si="21"/>
        <v>GS</v>
      </c>
      <c r="AB60" s="16">
        <f t="shared" ca="1" si="22"/>
        <v>0</v>
      </c>
      <c r="AC60" s="16">
        <f t="shared" ca="1" si="23"/>
        <v>39.867359479999998</v>
      </c>
      <c r="AD60" s="16">
        <f t="shared" ca="1" si="24"/>
        <v>0</v>
      </c>
      <c r="AE60" s="13" t="str">
        <f t="shared" ca="1" si="25"/>
        <v>BC</v>
      </c>
      <c r="AF60" s="16">
        <f t="shared" ca="1" si="26"/>
        <v>10.7480206</v>
      </c>
      <c r="AG60" s="16">
        <f t="shared" ca="1" si="27"/>
        <v>0</v>
      </c>
      <c r="AH60" s="16">
        <f t="shared" ca="1" si="28"/>
        <v>0</v>
      </c>
    </row>
    <row r="61" spans="1:34" x14ac:dyDescent="0.25">
      <c r="A61">
        <v>53</v>
      </c>
      <c r="B61" t="str">
        <f t="shared" ca="1" si="2"/>
        <v>5cm</v>
      </c>
      <c r="C61" s="15">
        <f t="shared" ca="1" si="29"/>
        <v>938.85789799999998</v>
      </c>
      <c r="D61" s="15">
        <f t="shared" ca="1" si="29"/>
        <v>0</v>
      </c>
      <c r="E61" s="15">
        <f t="shared" ca="1" si="29"/>
        <v>505.97920699999997</v>
      </c>
      <c r="F61" s="15">
        <f t="shared" ca="1" si="29"/>
        <v>0</v>
      </c>
      <c r="G61" s="15">
        <f t="shared" ca="1" si="30"/>
        <v>0</v>
      </c>
      <c r="H61" s="15">
        <f t="shared" ca="1" si="30"/>
        <v>0</v>
      </c>
      <c r="I61" s="15">
        <f t="shared" ca="1" si="30"/>
        <v>0</v>
      </c>
      <c r="J61" s="15">
        <f t="shared" ca="1" si="30"/>
        <v>0</v>
      </c>
      <c r="K61" s="13" t="str">
        <f t="shared" ca="1" si="5"/>
        <v>BC</v>
      </c>
      <c r="L61" s="16">
        <f t="shared" ca="1" si="6"/>
        <v>2.7343183499999997</v>
      </c>
      <c r="M61" s="16">
        <f t="shared" ca="1" si="7"/>
        <v>0</v>
      </c>
      <c r="N61" s="16">
        <f t="shared" ca="1" si="8"/>
        <v>0</v>
      </c>
      <c r="O61" s="13" t="str">
        <f t="shared" ca="1" si="9"/>
        <v>TRE</v>
      </c>
      <c r="P61" s="16">
        <f t="shared" ca="1" si="10"/>
        <v>0</v>
      </c>
      <c r="Q61" s="16">
        <f t="shared" ca="1" si="11"/>
        <v>0</v>
      </c>
      <c r="R61" s="16">
        <f t="shared" ca="1" si="12"/>
        <v>22.115649159999997</v>
      </c>
      <c r="S61" s="13" t="str">
        <f t="shared" ca="1" si="13"/>
        <v>GS</v>
      </c>
      <c r="T61" s="16">
        <f t="shared" ca="1" si="14"/>
        <v>0</v>
      </c>
      <c r="U61" s="16">
        <f t="shared" ca="1" si="15"/>
        <v>38.247891600000003</v>
      </c>
      <c r="V61" s="16">
        <f t="shared" ca="1" si="16"/>
        <v>0</v>
      </c>
      <c r="W61" s="13" t="str">
        <f t="shared" ca="1" si="17"/>
        <v>BC</v>
      </c>
      <c r="X61" s="16">
        <f t="shared" ca="1" si="18"/>
        <v>3.22042932</v>
      </c>
      <c r="Y61" s="16">
        <f t="shared" ca="1" si="19"/>
        <v>0</v>
      </c>
      <c r="Z61" s="16">
        <f t="shared" ca="1" si="20"/>
        <v>0</v>
      </c>
      <c r="AA61" s="13" t="str">
        <f t="shared" ca="1" si="21"/>
        <v>BC</v>
      </c>
      <c r="AB61" s="16">
        <f t="shared" ca="1" si="22"/>
        <v>33.733919559999997</v>
      </c>
      <c r="AC61" s="16">
        <f t="shared" ca="1" si="23"/>
        <v>0</v>
      </c>
      <c r="AD61" s="16">
        <f t="shared" ca="1" si="24"/>
        <v>0</v>
      </c>
      <c r="AE61" s="13" t="str">
        <f t="shared" ca="1" si="25"/>
        <v>BC</v>
      </c>
      <c r="AF61" s="16">
        <f t="shared" ca="1" si="26"/>
        <v>2.1496041199999998</v>
      </c>
      <c r="AG61" s="16">
        <f t="shared" ca="1" si="27"/>
        <v>0</v>
      </c>
      <c r="AH61" s="16">
        <f t="shared" ca="1" si="28"/>
        <v>0</v>
      </c>
    </row>
    <row r="62" spans="1:34" x14ac:dyDescent="0.25">
      <c r="A62">
        <v>54</v>
      </c>
      <c r="B62" t="str">
        <f t="shared" ca="1" si="2"/>
        <v>20cm</v>
      </c>
      <c r="C62" s="15">
        <f t="shared" ca="1" si="29"/>
        <v>0</v>
      </c>
      <c r="D62" s="15">
        <f t="shared" ca="1" si="29"/>
        <v>0</v>
      </c>
      <c r="E62" s="15">
        <f t="shared" ca="1" si="29"/>
        <v>0</v>
      </c>
      <c r="F62" s="15">
        <f t="shared" ca="1" si="29"/>
        <v>0</v>
      </c>
      <c r="G62" s="15">
        <f t="shared" ca="1" si="30"/>
        <v>938.85789799999998</v>
      </c>
      <c r="H62" s="15">
        <f t="shared" ca="1" si="30"/>
        <v>494.43586399999998</v>
      </c>
      <c r="I62" s="15">
        <f t="shared" ca="1" si="30"/>
        <v>0</v>
      </c>
      <c r="J62" s="15">
        <f t="shared" ca="1" si="30"/>
        <v>0</v>
      </c>
      <c r="K62" s="13" t="str">
        <f t="shared" ca="1" si="5"/>
        <v>BC</v>
      </c>
      <c r="L62" s="16">
        <f t="shared" ca="1" si="6"/>
        <v>8.2029550499999999</v>
      </c>
      <c r="M62" s="16">
        <f t="shared" ca="1" si="7"/>
        <v>0</v>
      </c>
      <c r="N62" s="16">
        <f t="shared" ca="1" si="8"/>
        <v>0</v>
      </c>
      <c r="O62" s="13" t="str">
        <f t="shared" ca="1" si="9"/>
        <v>GS</v>
      </c>
      <c r="P62" s="16">
        <f t="shared" ca="1" si="10"/>
        <v>0</v>
      </c>
      <c r="Q62" s="16">
        <f t="shared" ca="1" si="11"/>
        <v>6.0315406800000009</v>
      </c>
      <c r="R62" s="16">
        <f t="shared" ca="1" si="12"/>
        <v>0</v>
      </c>
      <c r="S62" s="13" t="str">
        <f t="shared" ca="1" si="13"/>
        <v>TRE</v>
      </c>
      <c r="T62" s="16">
        <f t="shared" ca="1" si="14"/>
        <v>0</v>
      </c>
      <c r="U62" s="16">
        <f t="shared" ca="1" si="15"/>
        <v>0</v>
      </c>
      <c r="V62" s="16">
        <f t="shared" ca="1" si="16"/>
        <v>47.809864500000003</v>
      </c>
      <c r="W62" s="13" t="str">
        <f t="shared" ca="1" si="17"/>
        <v>BC</v>
      </c>
      <c r="X62" s="16">
        <f t="shared" ca="1" si="18"/>
        <v>19.322575919999998</v>
      </c>
      <c r="Y62" s="16">
        <f t="shared" ca="1" si="19"/>
        <v>0</v>
      </c>
      <c r="Z62" s="16">
        <f t="shared" ca="1" si="20"/>
        <v>0</v>
      </c>
      <c r="AA62" s="13" t="str">
        <f t="shared" ca="1" si="21"/>
        <v>BC</v>
      </c>
      <c r="AB62" s="16">
        <f t="shared" ca="1" si="22"/>
        <v>24.533759679999999</v>
      </c>
      <c r="AC62" s="16">
        <f t="shared" ca="1" si="23"/>
        <v>0</v>
      </c>
      <c r="AD62" s="16">
        <f t="shared" ca="1" si="24"/>
        <v>0</v>
      </c>
      <c r="AE62" s="13" t="str">
        <f t="shared" ca="1" si="25"/>
        <v>TRE</v>
      </c>
      <c r="AF62" s="16">
        <f t="shared" ca="1" si="26"/>
        <v>0</v>
      </c>
      <c r="AG62" s="16">
        <f t="shared" ca="1" si="27"/>
        <v>0</v>
      </c>
      <c r="AH62" s="16">
        <f t="shared" ca="1" si="28"/>
        <v>27.944853559999999</v>
      </c>
    </row>
    <row r="63" spans="1:34" x14ac:dyDescent="0.25">
      <c r="A63">
        <v>55</v>
      </c>
      <c r="B63" t="str">
        <f t="shared" ca="1" si="2"/>
        <v>20cm</v>
      </c>
      <c r="C63" s="15">
        <f t="shared" ca="1" si="29"/>
        <v>0</v>
      </c>
      <c r="D63" s="15">
        <f t="shared" ca="1" si="29"/>
        <v>0</v>
      </c>
      <c r="E63" s="15">
        <f t="shared" ca="1" si="29"/>
        <v>0</v>
      </c>
      <c r="F63" s="15">
        <f t="shared" ca="1" si="29"/>
        <v>0</v>
      </c>
      <c r="G63" s="15">
        <f t="shared" ca="1" si="30"/>
        <v>938.85789799999998</v>
      </c>
      <c r="H63" s="15">
        <f t="shared" ca="1" si="30"/>
        <v>0</v>
      </c>
      <c r="I63" s="15">
        <f t="shared" ca="1" si="30"/>
        <v>505.97920699999997</v>
      </c>
      <c r="J63" s="15">
        <f t="shared" ca="1" si="30"/>
        <v>921.11078899999995</v>
      </c>
      <c r="K63" s="13" t="str">
        <f t="shared" ca="1" si="5"/>
        <v>BC</v>
      </c>
      <c r="L63" s="16">
        <f t="shared" ca="1" si="6"/>
        <v>27.343183499999995</v>
      </c>
      <c r="M63" s="16">
        <f t="shared" ca="1" si="7"/>
        <v>0</v>
      </c>
      <c r="N63" s="16">
        <f t="shared" ca="1" si="8"/>
        <v>0</v>
      </c>
      <c r="O63" s="13" t="str">
        <f t="shared" ca="1" si="9"/>
        <v>BC</v>
      </c>
      <c r="P63" s="16">
        <f t="shared" ca="1" si="10"/>
        <v>16.084108480000001</v>
      </c>
      <c r="Q63" s="16">
        <f t="shared" ca="1" si="11"/>
        <v>0</v>
      </c>
      <c r="R63" s="16">
        <f t="shared" ca="1" si="12"/>
        <v>0</v>
      </c>
      <c r="S63" s="13" t="str">
        <f t="shared" ca="1" si="13"/>
        <v>GS</v>
      </c>
      <c r="T63" s="16">
        <f t="shared" ca="1" si="14"/>
        <v>0</v>
      </c>
      <c r="U63" s="16">
        <f t="shared" ca="1" si="15"/>
        <v>15.936621500000001</v>
      </c>
      <c r="V63" s="16">
        <f t="shared" ca="1" si="16"/>
        <v>0</v>
      </c>
      <c r="W63" s="13" t="str">
        <f t="shared" ca="1" si="17"/>
        <v>TRE</v>
      </c>
      <c r="X63" s="16">
        <f t="shared" ca="1" si="18"/>
        <v>0</v>
      </c>
      <c r="Y63" s="16">
        <f t="shared" ca="1" si="19"/>
        <v>0</v>
      </c>
      <c r="Z63" s="16">
        <f t="shared" ca="1" si="20"/>
        <v>6.4408586400000001</v>
      </c>
      <c r="AA63" s="13" t="str">
        <f t="shared" ca="1" si="21"/>
        <v>BC</v>
      </c>
      <c r="AB63" s="16">
        <f t="shared" ca="1" si="22"/>
        <v>30.6671996</v>
      </c>
      <c r="AC63" s="16">
        <f t="shared" ca="1" si="23"/>
        <v>0</v>
      </c>
      <c r="AD63" s="16">
        <f t="shared" ca="1" si="24"/>
        <v>0</v>
      </c>
      <c r="AE63" s="13" t="str">
        <f t="shared" ca="1" si="25"/>
        <v>TRE</v>
      </c>
      <c r="AF63" s="16">
        <f t="shared" ca="1" si="26"/>
        <v>0</v>
      </c>
      <c r="AG63" s="16">
        <f t="shared" ca="1" si="27"/>
        <v>0</v>
      </c>
      <c r="AH63" s="16">
        <f t="shared" ca="1" si="28"/>
        <v>27.944853559999999</v>
      </c>
    </row>
    <row r="64" spans="1:34" x14ac:dyDescent="0.25">
      <c r="A64">
        <v>56</v>
      </c>
      <c r="B64" t="str">
        <f t="shared" ca="1" si="2"/>
        <v>5cm</v>
      </c>
      <c r="C64" s="15">
        <f t="shared" ca="1" si="29"/>
        <v>0</v>
      </c>
      <c r="D64" s="15">
        <f t="shared" ca="1" si="29"/>
        <v>494.43586399999998</v>
      </c>
      <c r="E64" s="15">
        <f t="shared" ca="1" si="29"/>
        <v>505.97920699999997</v>
      </c>
      <c r="F64" s="15">
        <f t="shared" ca="1" si="29"/>
        <v>0</v>
      </c>
      <c r="G64" s="15">
        <f t="shared" ca="1" si="30"/>
        <v>0</v>
      </c>
      <c r="H64" s="15">
        <f t="shared" ca="1" si="30"/>
        <v>0</v>
      </c>
      <c r="I64" s="15">
        <f t="shared" ca="1" si="30"/>
        <v>0</v>
      </c>
      <c r="J64" s="15">
        <f t="shared" ca="1" si="30"/>
        <v>0</v>
      </c>
      <c r="K64" s="13" t="str">
        <f t="shared" ca="1" si="5"/>
        <v>BC</v>
      </c>
      <c r="L64" s="16">
        <f t="shared" ca="1" si="6"/>
        <v>19.140228449999999</v>
      </c>
      <c r="M64" s="16">
        <f t="shared" ca="1" si="7"/>
        <v>0</v>
      </c>
      <c r="N64" s="16">
        <f t="shared" ca="1" si="8"/>
        <v>0</v>
      </c>
      <c r="O64" s="13" t="str">
        <f t="shared" ca="1" si="9"/>
        <v>BC</v>
      </c>
      <c r="P64" s="16">
        <f t="shared" ca="1" si="10"/>
        <v>12.063081360000002</v>
      </c>
      <c r="Q64" s="16">
        <f t="shared" ca="1" si="11"/>
        <v>0</v>
      </c>
      <c r="R64" s="16">
        <f t="shared" ca="1" si="12"/>
        <v>0</v>
      </c>
      <c r="S64" s="13" t="str">
        <f t="shared" ca="1" si="13"/>
        <v>GS</v>
      </c>
      <c r="T64" s="16">
        <f t="shared" ca="1" si="14"/>
        <v>0</v>
      </c>
      <c r="U64" s="16">
        <f t="shared" ca="1" si="15"/>
        <v>22.311270100000002</v>
      </c>
      <c r="V64" s="16">
        <f t="shared" ca="1" si="16"/>
        <v>0</v>
      </c>
      <c r="W64" s="13" t="str">
        <f t="shared" ca="1" si="17"/>
        <v>BC</v>
      </c>
      <c r="X64" s="16">
        <f t="shared" ca="1" si="18"/>
        <v>12.88171728</v>
      </c>
      <c r="Y64" s="16">
        <f t="shared" ca="1" si="19"/>
        <v>0</v>
      </c>
      <c r="Z64" s="16">
        <f t="shared" ca="1" si="20"/>
        <v>0</v>
      </c>
      <c r="AA64" s="13" t="str">
        <f t="shared" ca="1" si="21"/>
        <v>BC</v>
      </c>
      <c r="AB64" s="16">
        <f t="shared" ca="1" si="22"/>
        <v>15.3335998</v>
      </c>
      <c r="AC64" s="16">
        <f t="shared" ca="1" si="23"/>
        <v>0</v>
      </c>
      <c r="AD64" s="16">
        <f t="shared" ca="1" si="24"/>
        <v>0</v>
      </c>
      <c r="AE64" s="13" t="str">
        <f t="shared" ca="1" si="25"/>
        <v>BC</v>
      </c>
      <c r="AF64" s="16">
        <f t="shared" ca="1" si="26"/>
        <v>2.1496041199999998</v>
      </c>
      <c r="AG64" s="16">
        <f t="shared" ca="1" si="27"/>
        <v>0</v>
      </c>
      <c r="AH64" s="16">
        <f t="shared" ca="1" si="28"/>
        <v>0</v>
      </c>
    </row>
    <row r="65" spans="1:34" x14ac:dyDescent="0.25">
      <c r="A65">
        <v>57</v>
      </c>
      <c r="B65" t="str">
        <f t="shared" ca="1" si="2"/>
        <v>20cm</v>
      </c>
      <c r="C65" s="15">
        <f t="shared" ca="1" si="29"/>
        <v>0</v>
      </c>
      <c r="D65" s="15">
        <f t="shared" ca="1" si="29"/>
        <v>0</v>
      </c>
      <c r="E65" s="15">
        <f t="shared" ca="1" si="29"/>
        <v>0</v>
      </c>
      <c r="F65" s="15">
        <f t="shared" ca="1" si="29"/>
        <v>0</v>
      </c>
      <c r="G65" s="15">
        <f t="shared" ca="1" si="30"/>
        <v>0</v>
      </c>
      <c r="H65" s="15">
        <f t="shared" ca="1" si="30"/>
        <v>0</v>
      </c>
      <c r="I65" s="15">
        <f t="shared" ca="1" si="30"/>
        <v>0</v>
      </c>
      <c r="J65" s="15">
        <f t="shared" ca="1" si="30"/>
        <v>921.11078899999995</v>
      </c>
      <c r="K65" s="13" t="str">
        <f t="shared" ca="1" si="5"/>
        <v>BC</v>
      </c>
      <c r="L65" s="16">
        <f t="shared" ca="1" si="6"/>
        <v>8.2029550499999999</v>
      </c>
      <c r="M65" s="16">
        <f t="shared" ca="1" si="7"/>
        <v>0</v>
      </c>
      <c r="N65" s="16">
        <f t="shared" ca="1" si="8"/>
        <v>0</v>
      </c>
      <c r="O65" s="13" t="str">
        <f t="shared" ca="1" si="9"/>
        <v>GS</v>
      </c>
      <c r="P65" s="16">
        <f t="shared" ca="1" si="10"/>
        <v>0</v>
      </c>
      <c r="Q65" s="16">
        <f t="shared" ca="1" si="11"/>
        <v>30.157703399999999</v>
      </c>
      <c r="R65" s="16">
        <f t="shared" ca="1" si="12"/>
        <v>0</v>
      </c>
      <c r="S65" s="13" t="str">
        <f t="shared" ca="1" si="13"/>
        <v>TRE</v>
      </c>
      <c r="T65" s="16">
        <f t="shared" ca="1" si="14"/>
        <v>0</v>
      </c>
      <c r="U65" s="16">
        <f t="shared" ca="1" si="15"/>
        <v>0</v>
      </c>
      <c r="V65" s="16">
        <f t="shared" ca="1" si="16"/>
        <v>44.622540200000003</v>
      </c>
      <c r="W65" s="13" t="str">
        <f t="shared" ca="1" si="17"/>
        <v>GS</v>
      </c>
      <c r="X65" s="16">
        <f t="shared" ca="1" si="18"/>
        <v>0</v>
      </c>
      <c r="Y65" s="16">
        <f t="shared" ca="1" si="19"/>
        <v>41.865581160000005</v>
      </c>
      <c r="Z65" s="16">
        <f t="shared" ca="1" si="20"/>
        <v>0</v>
      </c>
      <c r="AA65" s="13" t="str">
        <f t="shared" ca="1" si="21"/>
        <v>TRE</v>
      </c>
      <c r="AB65" s="16">
        <f t="shared" ca="1" si="22"/>
        <v>0</v>
      </c>
      <c r="AC65" s="16">
        <f t="shared" ca="1" si="23"/>
        <v>0</v>
      </c>
      <c r="AD65" s="16">
        <f t="shared" ca="1" si="24"/>
        <v>15.3335998</v>
      </c>
      <c r="AE65" s="13" t="str">
        <f t="shared" ca="1" si="25"/>
        <v>TRE</v>
      </c>
      <c r="AF65" s="16">
        <f t="shared" ca="1" si="26"/>
        <v>0</v>
      </c>
      <c r="AG65" s="16">
        <f t="shared" ca="1" si="27"/>
        <v>0</v>
      </c>
      <c r="AH65" s="16">
        <f t="shared" ca="1" si="28"/>
        <v>8.5984164799999991</v>
      </c>
    </row>
    <row r="66" spans="1:34" x14ac:dyDescent="0.25">
      <c r="A66">
        <v>58</v>
      </c>
      <c r="B66" t="str">
        <f t="shared" ca="1" si="2"/>
        <v>20cm</v>
      </c>
      <c r="C66" s="15">
        <f t="shared" ca="1" si="29"/>
        <v>0</v>
      </c>
      <c r="D66" s="15">
        <f t="shared" ca="1" si="29"/>
        <v>0</v>
      </c>
      <c r="E66" s="15">
        <f t="shared" ca="1" si="29"/>
        <v>0</v>
      </c>
      <c r="F66" s="15">
        <f t="shared" ca="1" si="29"/>
        <v>0</v>
      </c>
      <c r="G66" s="15">
        <f t="shared" ca="1" si="30"/>
        <v>938.85789799999998</v>
      </c>
      <c r="H66" s="15">
        <f t="shared" ca="1" si="30"/>
        <v>494.43586399999998</v>
      </c>
      <c r="I66" s="15">
        <f t="shared" ca="1" si="30"/>
        <v>0</v>
      </c>
      <c r="J66" s="15">
        <f t="shared" ca="1" si="30"/>
        <v>921.11078899999995</v>
      </c>
      <c r="K66" s="13" t="str">
        <f t="shared" ca="1" si="5"/>
        <v>BC</v>
      </c>
      <c r="L66" s="16">
        <f t="shared" ca="1" si="6"/>
        <v>21.874546799999997</v>
      </c>
      <c r="M66" s="16">
        <f t="shared" ca="1" si="7"/>
        <v>0</v>
      </c>
      <c r="N66" s="16">
        <f t="shared" ca="1" si="8"/>
        <v>0</v>
      </c>
      <c r="O66" s="13" t="str">
        <f t="shared" ca="1" si="9"/>
        <v>GS</v>
      </c>
      <c r="P66" s="16">
        <f t="shared" ca="1" si="10"/>
        <v>0</v>
      </c>
      <c r="Q66" s="16">
        <f t="shared" ca="1" si="11"/>
        <v>12.063081360000002</v>
      </c>
      <c r="R66" s="16">
        <f t="shared" ca="1" si="12"/>
        <v>0</v>
      </c>
      <c r="S66" s="13" t="str">
        <f t="shared" ca="1" si="13"/>
        <v>TRE</v>
      </c>
      <c r="T66" s="16">
        <f t="shared" ca="1" si="14"/>
        <v>0</v>
      </c>
      <c r="U66" s="16">
        <f t="shared" ca="1" si="15"/>
        <v>0</v>
      </c>
      <c r="V66" s="16">
        <f t="shared" ca="1" si="16"/>
        <v>47.809864500000003</v>
      </c>
      <c r="W66" s="13" t="str">
        <f t="shared" ca="1" si="17"/>
        <v>GS</v>
      </c>
      <c r="X66" s="16">
        <f t="shared" ca="1" si="18"/>
        <v>0</v>
      </c>
      <c r="Y66" s="16">
        <f t="shared" ca="1" si="19"/>
        <v>3.22042932</v>
      </c>
      <c r="Z66" s="16">
        <f t="shared" ca="1" si="20"/>
        <v>0</v>
      </c>
      <c r="AA66" s="13" t="str">
        <f t="shared" ca="1" si="21"/>
        <v>GS</v>
      </c>
      <c r="AB66" s="16">
        <f t="shared" ca="1" si="22"/>
        <v>0</v>
      </c>
      <c r="AC66" s="16">
        <f t="shared" ca="1" si="23"/>
        <v>0</v>
      </c>
      <c r="AD66" s="16">
        <f t="shared" ca="1" si="24"/>
        <v>0</v>
      </c>
      <c r="AE66" s="13" t="str">
        <f t="shared" ca="1" si="25"/>
        <v>GS</v>
      </c>
      <c r="AF66" s="16">
        <f t="shared" ca="1" si="26"/>
        <v>0</v>
      </c>
      <c r="AG66" s="16">
        <f t="shared" ca="1" si="27"/>
        <v>12.89762472</v>
      </c>
      <c r="AH66" s="16">
        <f t="shared" ca="1" si="28"/>
        <v>0</v>
      </c>
    </row>
    <row r="67" spans="1:34" x14ac:dyDescent="0.25">
      <c r="A67">
        <v>59</v>
      </c>
      <c r="B67" t="str">
        <f t="shared" ca="1" si="2"/>
        <v>20cm</v>
      </c>
      <c r="C67" s="15">
        <f t="shared" ca="1" si="29"/>
        <v>0</v>
      </c>
      <c r="D67" s="15">
        <f t="shared" ca="1" si="29"/>
        <v>0</v>
      </c>
      <c r="E67" s="15">
        <f t="shared" ca="1" si="29"/>
        <v>0</v>
      </c>
      <c r="F67" s="15">
        <f t="shared" ca="1" si="29"/>
        <v>0</v>
      </c>
      <c r="G67" s="15">
        <f t="shared" ca="1" si="30"/>
        <v>938.85789799999998</v>
      </c>
      <c r="H67" s="15">
        <f t="shared" ca="1" si="30"/>
        <v>494.43586399999998</v>
      </c>
      <c r="I67" s="15">
        <f t="shared" ca="1" si="30"/>
        <v>0</v>
      </c>
      <c r="J67" s="15">
        <f t="shared" ca="1" si="30"/>
        <v>0</v>
      </c>
      <c r="K67" s="13" t="str">
        <f t="shared" ca="1" si="5"/>
        <v>TRE</v>
      </c>
      <c r="L67" s="16">
        <f t="shared" ca="1" si="6"/>
        <v>0</v>
      </c>
      <c r="M67" s="16">
        <f t="shared" ca="1" si="7"/>
        <v>0</v>
      </c>
      <c r="N67" s="16">
        <f t="shared" ca="1" si="8"/>
        <v>27.343183499999995</v>
      </c>
      <c r="O67" s="13" t="str">
        <f t="shared" ca="1" si="9"/>
        <v>BC</v>
      </c>
      <c r="P67" s="16">
        <f t="shared" ca="1" si="10"/>
        <v>30.157703399999999</v>
      </c>
      <c r="Q67" s="16">
        <f t="shared" ca="1" si="11"/>
        <v>0</v>
      </c>
      <c r="R67" s="16">
        <f t="shared" ca="1" si="12"/>
        <v>0</v>
      </c>
      <c r="S67" s="13" t="str">
        <f t="shared" ca="1" si="13"/>
        <v>GS</v>
      </c>
      <c r="T67" s="16">
        <f t="shared" ca="1" si="14"/>
        <v>0</v>
      </c>
      <c r="U67" s="16">
        <f t="shared" ca="1" si="15"/>
        <v>0</v>
      </c>
      <c r="V67" s="16">
        <f t="shared" ca="1" si="16"/>
        <v>0</v>
      </c>
      <c r="W67" s="13" t="str">
        <f t="shared" ca="1" si="17"/>
        <v>BC</v>
      </c>
      <c r="X67" s="16">
        <f t="shared" ca="1" si="18"/>
        <v>25.76343456</v>
      </c>
      <c r="Y67" s="16">
        <f t="shared" ca="1" si="19"/>
        <v>0</v>
      </c>
      <c r="Z67" s="16">
        <f t="shared" ca="1" si="20"/>
        <v>0</v>
      </c>
      <c r="AA67" s="13" t="str">
        <f t="shared" ca="1" si="21"/>
        <v>GS</v>
      </c>
      <c r="AB67" s="16">
        <f t="shared" ca="1" si="22"/>
        <v>0</v>
      </c>
      <c r="AC67" s="16">
        <f t="shared" ca="1" si="23"/>
        <v>24.533759679999999</v>
      </c>
      <c r="AD67" s="16">
        <f t="shared" ca="1" si="24"/>
        <v>0</v>
      </c>
      <c r="AE67" s="13" t="str">
        <f t="shared" ca="1" si="25"/>
        <v>BC</v>
      </c>
      <c r="AF67" s="16">
        <f t="shared" ca="1" si="26"/>
        <v>21.496041200000001</v>
      </c>
      <c r="AG67" s="16">
        <f t="shared" ca="1" si="27"/>
        <v>0</v>
      </c>
      <c r="AH67" s="16">
        <f t="shared" ca="1" si="28"/>
        <v>0</v>
      </c>
    </row>
    <row r="68" spans="1:34" x14ac:dyDescent="0.25">
      <c r="A68">
        <v>60</v>
      </c>
      <c r="B68" t="str">
        <f t="shared" ca="1" si="2"/>
        <v>20cm</v>
      </c>
      <c r="C68" s="15">
        <f t="shared" ca="1" si="29"/>
        <v>0</v>
      </c>
      <c r="D68" s="15">
        <f t="shared" ca="1" si="29"/>
        <v>0</v>
      </c>
      <c r="E68" s="15">
        <f t="shared" ca="1" si="29"/>
        <v>0</v>
      </c>
      <c r="F68" s="15">
        <f t="shared" ca="1" si="29"/>
        <v>0</v>
      </c>
      <c r="G68" s="15">
        <f t="shared" ca="1" si="30"/>
        <v>938.85789799999998</v>
      </c>
      <c r="H68" s="15">
        <f t="shared" ca="1" si="30"/>
        <v>0</v>
      </c>
      <c r="I68" s="15">
        <f t="shared" ca="1" si="30"/>
        <v>0</v>
      </c>
      <c r="J68" s="15">
        <f t="shared" ca="1" si="30"/>
        <v>921.11078899999995</v>
      </c>
      <c r="K68" s="13" t="str">
        <f t="shared" ca="1" si="5"/>
        <v>BC</v>
      </c>
      <c r="L68" s="16">
        <f t="shared" ca="1" si="6"/>
        <v>21.874546799999997</v>
      </c>
      <c r="M68" s="16">
        <f t="shared" ca="1" si="7"/>
        <v>0</v>
      </c>
      <c r="N68" s="16">
        <f t="shared" ca="1" si="8"/>
        <v>0</v>
      </c>
      <c r="O68" s="13" t="str">
        <f t="shared" ca="1" si="9"/>
        <v>BC</v>
      </c>
      <c r="P68" s="16">
        <f t="shared" ca="1" si="10"/>
        <v>8.0420542400000006</v>
      </c>
      <c r="Q68" s="16">
        <f t="shared" ca="1" si="11"/>
        <v>0</v>
      </c>
      <c r="R68" s="16">
        <f t="shared" ca="1" si="12"/>
        <v>0</v>
      </c>
      <c r="S68" s="13" t="str">
        <f t="shared" ca="1" si="13"/>
        <v>TRE</v>
      </c>
      <c r="T68" s="16">
        <f t="shared" ca="1" si="14"/>
        <v>0</v>
      </c>
      <c r="U68" s="16">
        <f t="shared" ca="1" si="15"/>
        <v>0</v>
      </c>
      <c r="V68" s="16">
        <f t="shared" ca="1" si="16"/>
        <v>19.123945800000001</v>
      </c>
      <c r="W68" s="13" t="str">
        <f t="shared" ca="1" si="17"/>
        <v>GS</v>
      </c>
      <c r="X68" s="16">
        <f t="shared" ca="1" si="18"/>
        <v>0</v>
      </c>
      <c r="Y68" s="16">
        <f t="shared" ca="1" si="19"/>
        <v>16.102146600000001</v>
      </c>
      <c r="Z68" s="16">
        <f t="shared" ca="1" si="20"/>
        <v>0</v>
      </c>
      <c r="AA68" s="13" t="str">
        <f t="shared" ca="1" si="21"/>
        <v>TRE</v>
      </c>
      <c r="AB68" s="16">
        <f t="shared" ca="1" si="22"/>
        <v>0</v>
      </c>
      <c r="AC68" s="16">
        <f t="shared" ca="1" si="23"/>
        <v>0</v>
      </c>
      <c r="AD68" s="16">
        <f t="shared" ca="1" si="24"/>
        <v>6.1334399199999998</v>
      </c>
      <c r="AE68" s="13" t="str">
        <f t="shared" ca="1" si="25"/>
        <v>GS</v>
      </c>
      <c r="AF68" s="16">
        <f t="shared" ca="1" si="26"/>
        <v>0</v>
      </c>
      <c r="AG68" s="16">
        <f t="shared" ca="1" si="27"/>
        <v>32.244061799999997</v>
      </c>
      <c r="AH68" s="16">
        <f t="shared" ca="1" si="28"/>
        <v>0</v>
      </c>
    </row>
    <row r="69" spans="1:34" x14ac:dyDescent="0.25">
      <c r="A69">
        <v>61</v>
      </c>
      <c r="B69" t="str">
        <f t="shared" ca="1" si="2"/>
        <v>5cm</v>
      </c>
      <c r="C69" s="15">
        <f t="shared" ca="1" si="29"/>
        <v>0</v>
      </c>
      <c r="D69" s="15">
        <f t="shared" ca="1" si="29"/>
        <v>0</v>
      </c>
      <c r="E69" s="15">
        <f t="shared" ca="1" si="29"/>
        <v>0</v>
      </c>
      <c r="F69" s="15">
        <f t="shared" ca="1" si="29"/>
        <v>0</v>
      </c>
      <c r="G69" s="15">
        <f t="shared" ca="1" si="30"/>
        <v>0</v>
      </c>
      <c r="H69" s="15">
        <f t="shared" ca="1" si="30"/>
        <v>0</v>
      </c>
      <c r="I69" s="15">
        <f t="shared" ca="1" si="30"/>
        <v>0</v>
      </c>
      <c r="J69" s="15">
        <f t="shared" ca="1" si="30"/>
        <v>0</v>
      </c>
      <c r="K69" s="13" t="str">
        <f t="shared" ca="1" si="5"/>
        <v>TRE</v>
      </c>
      <c r="L69" s="16">
        <f t="shared" ca="1" si="6"/>
        <v>0</v>
      </c>
      <c r="M69" s="16">
        <f t="shared" ca="1" si="7"/>
        <v>0</v>
      </c>
      <c r="N69" s="16">
        <f t="shared" ca="1" si="8"/>
        <v>5.4686366999999994</v>
      </c>
      <c r="O69" s="13" t="str">
        <f t="shared" ca="1" si="9"/>
        <v>BC</v>
      </c>
      <c r="P69" s="16">
        <f t="shared" ca="1" si="10"/>
        <v>14.07359492</v>
      </c>
      <c r="Q69" s="16">
        <f t="shared" ca="1" si="11"/>
        <v>0</v>
      </c>
      <c r="R69" s="16">
        <f t="shared" ca="1" si="12"/>
        <v>0</v>
      </c>
      <c r="S69" s="13" t="str">
        <f t="shared" ca="1" si="13"/>
        <v>GS</v>
      </c>
      <c r="T69" s="16">
        <f t="shared" ca="1" si="14"/>
        <v>0</v>
      </c>
      <c r="U69" s="16">
        <f t="shared" ca="1" si="15"/>
        <v>38.247891600000003</v>
      </c>
      <c r="V69" s="16">
        <f t="shared" ca="1" si="16"/>
        <v>0</v>
      </c>
      <c r="W69" s="13" t="str">
        <f t="shared" ca="1" si="17"/>
        <v>BC</v>
      </c>
      <c r="X69" s="16">
        <f t="shared" ca="1" si="18"/>
        <v>25.76343456</v>
      </c>
      <c r="Y69" s="16">
        <f t="shared" ca="1" si="19"/>
        <v>0</v>
      </c>
      <c r="Z69" s="16">
        <f t="shared" ca="1" si="20"/>
        <v>0</v>
      </c>
      <c r="AA69" s="13" t="str">
        <f t="shared" ca="1" si="21"/>
        <v>BC</v>
      </c>
      <c r="AB69" s="16">
        <f t="shared" ca="1" si="22"/>
        <v>9.2001598799999993</v>
      </c>
      <c r="AC69" s="16">
        <f t="shared" ca="1" si="23"/>
        <v>0</v>
      </c>
      <c r="AD69" s="16">
        <f t="shared" ca="1" si="24"/>
        <v>0</v>
      </c>
      <c r="AE69" s="13" t="str">
        <f t="shared" ca="1" si="25"/>
        <v>TRE</v>
      </c>
      <c r="AF69" s="16">
        <f t="shared" ca="1" si="26"/>
        <v>0</v>
      </c>
      <c r="AG69" s="16">
        <f t="shared" ca="1" si="27"/>
        <v>0</v>
      </c>
      <c r="AH69" s="16">
        <f t="shared" ca="1" si="28"/>
        <v>21.496041200000001</v>
      </c>
    </row>
    <row r="70" spans="1:34" x14ac:dyDescent="0.25">
      <c r="A70">
        <v>62</v>
      </c>
      <c r="B70" t="str">
        <f t="shared" ca="1" si="2"/>
        <v>5cm</v>
      </c>
      <c r="C70" s="15">
        <f t="shared" ca="1" si="29"/>
        <v>0</v>
      </c>
      <c r="D70" s="15">
        <f t="shared" ca="1" si="29"/>
        <v>0</v>
      </c>
      <c r="E70" s="15">
        <f t="shared" ca="1" si="29"/>
        <v>505.97920699999997</v>
      </c>
      <c r="F70" s="15">
        <f t="shared" ca="1" si="29"/>
        <v>0</v>
      </c>
      <c r="G70" s="15">
        <f t="shared" ca="1" si="30"/>
        <v>0</v>
      </c>
      <c r="H70" s="15">
        <f t="shared" ca="1" si="30"/>
        <v>0</v>
      </c>
      <c r="I70" s="15">
        <f t="shared" ca="1" si="30"/>
        <v>0</v>
      </c>
      <c r="J70" s="15">
        <f t="shared" ca="1" si="30"/>
        <v>0</v>
      </c>
      <c r="K70" s="13" t="str">
        <f t="shared" ca="1" si="5"/>
        <v>TRE</v>
      </c>
      <c r="L70" s="16">
        <f t="shared" ca="1" si="6"/>
        <v>0</v>
      </c>
      <c r="M70" s="16">
        <f t="shared" ca="1" si="7"/>
        <v>0</v>
      </c>
      <c r="N70" s="16">
        <f t="shared" ca="1" si="8"/>
        <v>32.8118202</v>
      </c>
      <c r="O70" s="13" t="str">
        <f t="shared" ca="1" si="9"/>
        <v>BC</v>
      </c>
      <c r="P70" s="16">
        <f t="shared" ca="1" si="10"/>
        <v>10.052567799999998</v>
      </c>
      <c r="Q70" s="16">
        <f t="shared" ca="1" si="11"/>
        <v>0</v>
      </c>
      <c r="R70" s="16">
        <f t="shared" ca="1" si="12"/>
        <v>0</v>
      </c>
      <c r="S70" s="13" t="str">
        <f t="shared" ca="1" si="13"/>
        <v>GS</v>
      </c>
      <c r="T70" s="16">
        <f t="shared" ca="1" si="14"/>
        <v>0</v>
      </c>
      <c r="U70" s="16">
        <f t="shared" ca="1" si="15"/>
        <v>31.873243000000002</v>
      </c>
      <c r="V70" s="16">
        <f t="shared" ca="1" si="16"/>
        <v>0</v>
      </c>
      <c r="W70" s="13" t="str">
        <f t="shared" ca="1" si="17"/>
        <v>GS</v>
      </c>
      <c r="X70" s="16">
        <f t="shared" ca="1" si="18"/>
        <v>0</v>
      </c>
      <c r="Y70" s="16">
        <f t="shared" ca="1" si="19"/>
        <v>25.76343456</v>
      </c>
      <c r="Z70" s="16">
        <f t="shared" ca="1" si="20"/>
        <v>0</v>
      </c>
      <c r="AA70" s="13" t="str">
        <f t="shared" ca="1" si="21"/>
        <v>GS</v>
      </c>
      <c r="AB70" s="16">
        <f t="shared" ca="1" si="22"/>
        <v>0</v>
      </c>
      <c r="AC70" s="16">
        <f t="shared" ca="1" si="23"/>
        <v>18.400319759999999</v>
      </c>
      <c r="AD70" s="16">
        <f t="shared" ca="1" si="24"/>
        <v>0</v>
      </c>
      <c r="AE70" s="13" t="str">
        <f t="shared" ca="1" si="25"/>
        <v>BC</v>
      </c>
      <c r="AF70" s="16">
        <f t="shared" ca="1" si="26"/>
        <v>10.7480206</v>
      </c>
      <c r="AG70" s="16">
        <f t="shared" ca="1" si="27"/>
        <v>0</v>
      </c>
      <c r="AH70" s="16">
        <f t="shared" ca="1" si="28"/>
        <v>0</v>
      </c>
    </row>
    <row r="71" spans="1:34" x14ac:dyDescent="0.25">
      <c r="A71">
        <v>63</v>
      </c>
      <c r="B71" t="str">
        <f t="shared" ca="1" si="2"/>
        <v>5cm</v>
      </c>
      <c r="C71" s="15">
        <f t="shared" ca="1" si="29"/>
        <v>0</v>
      </c>
      <c r="D71" s="15">
        <f t="shared" ca="1" si="29"/>
        <v>494.43586399999998</v>
      </c>
      <c r="E71" s="15">
        <f t="shared" ca="1" si="29"/>
        <v>505.97920699999997</v>
      </c>
      <c r="F71" s="15">
        <f t="shared" ca="1" si="29"/>
        <v>921.11078899999995</v>
      </c>
      <c r="G71" s="15">
        <f t="shared" ca="1" si="30"/>
        <v>0</v>
      </c>
      <c r="H71" s="15">
        <f t="shared" ca="1" si="30"/>
        <v>0</v>
      </c>
      <c r="I71" s="15">
        <f t="shared" ca="1" si="30"/>
        <v>0</v>
      </c>
      <c r="J71" s="15">
        <f t="shared" ca="1" si="30"/>
        <v>0</v>
      </c>
      <c r="K71" s="13" t="str">
        <f t="shared" ca="1" si="5"/>
        <v>TRE</v>
      </c>
      <c r="L71" s="16">
        <f t="shared" ca="1" si="6"/>
        <v>0</v>
      </c>
      <c r="M71" s="16">
        <f t="shared" ca="1" si="7"/>
        <v>0</v>
      </c>
      <c r="N71" s="16">
        <f t="shared" ca="1" si="8"/>
        <v>27.343183499999995</v>
      </c>
      <c r="O71" s="13" t="str">
        <f t="shared" ca="1" si="9"/>
        <v>TRE</v>
      </c>
      <c r="P71" s="16">
        <f t="shared" ca="1" si="10"/>
        <v>0</v>
      </c>
      <c r="Q71" s="16">
        <f t="shared" ca="1" si="11"/>
        <v>0</v>
      </c>
      <c r="R71" s="16">
        <f t="shared" ca="1" si="12"/>
        <v>30.157703399999999</v>
      </c>
      <c r="S71" s="13" t="str">
        <f t="shared" ca="1" si="13"/>
        <v>GS</v>
      </c>
      <c r="T71" s="16">
        <f t="shared" ca="1" si="14"/>
        <v>0</v>
      </c>
      <c r="U71" s="16">
        <f t="shared" ca="1" si="15"/>
        <v>22.311270100000002</v>
      </c>
      <c r="V71" s="16">
        <f t="shared" ca="1" si="16"/>
        <v>0</v>
      </c>
      <c r="W71" s="13" t="str">
        <f t="shared" ca="1" si="17"/>
        <v>TRE</v>
      </c>
      <c r="X71" s="16">
        <f t="shared" ca="1" si="18"/>
        <v>0</v>
      </c>
      <c r="Y71" s="16">
        <f t="shared" ca="1" si="19"/>
        <v>0</v>
      </c>
      <c r="Z71" s="16">
        <f t="shared" ca="1" si="20"/>
        <v>6.4408586400000001</v>
      </c>
      <c r="AA71" s="13" t="str">
        <f t="shared" ca="1" si="21"/>
        <v>TRE</v>
      </c>
      <c r="AB71" s="16">
        <f t="shared" ca="1" si="22"/>
        <v>0</v>
      </c>
      <c r="AC71" s="16">
        <f t="shared" ca="1" si="23"/>
        <v>0</v>
      </c>
      <c r="AD71" s="16">
        <f t="shared" ca="1" si="24"/>
        <v>42.934079439999998</v>
      </c>
      <c r="AE71" s="13" t="str">
        <f t="shared" ca="1" si="25"/>
        <v>BC</v>
      </c>
      <c r="AF71" s="16">
        <f t="shared" ca="1" si="26"/>
        <v>10.7480206</v>
      </c>
      <c r="AG71" s="16">
        <f t="shared" ca="1" si="27"/>
        <v>0</v>
      </c>
      <c r="AH71" s="16">
        <f t="shared" ca="1" si="28"/>
        <v>0</v>
      </c>
    </row>
    <row r="72" spans="1:34" x14ac:dyDescent="0.25">
      <c r="A72">
        <v>64</v>
      </c>
      <c r="B72" t="str">
        <f t="shared" ca="1" si="2"/>
        <v>5cm</v>
      </c>
      <c r="C72" s="15">
        <f t="shared" ca="1" si="29"/>
        <v>938.85789799999998</v>
      </c>
      <c r="D72" s="15">
        <f t="shared" ca="1" si="29"/>
        <v>0</v>
      </c>
      <c r="E72" s="15">
        <f t="shared" ca="1" si="29"/>
        <v>0</v>
      </c>
      <c r="F72" s="15">
        <f t="shared" ca="1" si="29"/>
        <v>0</v>
      </c>
      <c r="G72" s="15">
        <f t="shared" ca="1" si="30"/>
        <v>0</v>
      </c>
      <c r="H72" s="15">
        <f t="shared" ca="1" si="30"/>
        <v>0</v>
      </c>
      <c r="I72" s="15">
        <f t="shared" ca="1" si="30"/>
        <v>0</v>
      </c>
      <c r="J72" s="15">
        <f t="shared" ca="1" si="30"/>
        <v>0</v>
      </c>
      <c r="K72" s="13" t="str">
        <f t="shared" ca="1" si="5"/>
        <v>GS</v>
      </c>
      <c r="L72" s="16">
        <f t="shared" ca="1" si="6"/>
        <v>0</v>
      </c>
      <c r="M72" s="16">
        <f t="shared" ca="1" si="7"/>
        <v>38.280456899999997</v>
      </c>
      <c r="N72" s="16">
        <f t="shared" ca="1" si="8"/>
        <v>0</v>
      </c>
      <c r="O72" s="13" t="str">
        <f t="shared" ca="1" si="9"/>
        <v>TRE</v>
      </c>
      <c r="P72" s="16">
        <f t="shared" ca="1" si="10"/>
        <v>0</v>
      </c>
      <c r="Q72" s="16">
        <f t="shared" ca="1" si="11"/>
        <v>0</v>
      </c>
      <c r="R72" s="16">
        <f t="shared" ca="1" si="12"/>
        <v>14.07359492</v>
      </c>
      <c r="S72" s="13" t="str">
        <f t="shared" ca="1" si="13"/>
        <v>TRE</v>
      </c>
      <c r="T72" s="16">
        <f t="shared" ca="1" si="14"/>
        <v>0</v>
      </c>
      <c r="U72" s="16">
        <f t="shared" ca="1" si="15"/>
        <v>0</v>
      </c>
      <c r="V72" s="16">
        <f t="shared" ca="1" si="16"/>
        <v>19.123945800000001</v>
      </c>
      <c r="W72" s="13" t="str">
        <f t="shared" ca="1" si="17"/>
        <v>GS</v>
      </c>
      <c r="X72" s="16">
        <f t="shared" ca="1" si="18"/>
        <v>0</v>
      </c>
      <c r="Y72" s="16">
        <f t="shared" ca="1" si="19"/>
        <v>35.424722520000003</v>
      </c>
      <c r="Z72" s="16">
        <f t="shared" ca="1" si="20"/>
        <v>0</v>
      </c>
      <c r="AA72" s="13" t="str">
        <f t="shared" ca="1" si="21"/>
        <v>BC</v>
      </c>
      <c r="AB72" s="16">
        <f t="shared" ca="1" si="22"/>
        <v>18.400319759999999</v>
      </c>
      <c r="AC72" s="16">
        <f t="shared" ca="1" si="23"/>
        <v>0</v>
      </c>
      <c r="AD72" s="16">
        <f t="shared" ca="1" si="24"/>
        <v>0</v>
      </c>
      <c r="AE72" s="13" t="str">
        <f t="shared" ca="1" si="25"/>
        <v>BC</v>
      </c>
      <c r="AF72" s="16">
        <f t="shared" ca="1" si="26"/>
        <v>30.094457680000001</v>
      </c>
      <c r="AG72" s="16">
        <f t="shared" ca="1" si="27"/>
        <v>0</v>
      </c>
      <c r="AH72" s="16">
        <f t="shared" ca="1" si="28"/>
        <v>0</v>
      </c>
    </row>
    <row r="73" spans="1:34" x14ac:dyDescent="0.25">
      <c r="A73">
        <v>65</v>
      </c>
      <c r="B73" t="str">
        <f t="shared" ca="1" si="2"/>
        <v>20cm</v>
      </c>
      <c r="C73" s="15">
        <f t="shared" ca="1" si="29"/>
        <v>0</v>
      </c>
      <c r="D73" s="15">
        <f t="shared" ca="1" si="29"/>
        <v>0</v>
      </c>
      <c r="E73" s="15">
        <f t="shared" ca="1" si="29"/>
        <v>0</v>
      </c>
      <c r="F73" s="15">
        <f t="shared" ca="1" si="29"/>
        <v>0</v>
      </c>
      <c r="G73" s="15">
        <f t="shared" ca="1" si="30"/>
        <v>938.85789799999998</v>
      </c>
      <c r="H73" s="15">
        <f t="shared" ca="1" si="30"/>
        <v>0</v>
      </c>
      <c r="I73" s="15">
        <f t="shared" ca="1" si="30"/>
        <v>505.97920699999997</v>
      </c>
      <c r="J73" s="15">
        <f t="shared" ca="1" si="30"/>
        <v>921.11078899999995</v>
      </c>
      <c r="K73" s="13" t="str">
        <f t="shared" ca="1" si="5"/>
        <v>BC</v>
      </c>
      <c r="L73" s="16">
        <f t="shared" ca="1" si="6"/>
        <v>27.343183499999995</v>
      </c>
      <c r="M73" s="16">
        <f t="shared" ca="1" si="7"/>
        <v>0</v>
      </c>
      <c r="N73" s="16">
        <f t="shared" ca="1" si="8"/>
        <v>0</v>
      </c>
      <c r="O73" s="13" t="str">
        <f t="shared" ca="1" si="9"/>
        <v>BC</v>
      </c>
      <c r="P73" s="16">
        <f t="shared" ca="1" si="10"/>
        <v>30.157703399999999</v>
      </c>
      <c r="Q73" s="16">
        <f t="shared" ca="1" si="11"/>
        <v>0</v>
      </c>
      <c r="R73" s="16">
        <f t="shared" ca="1" si="12"/>
        <v>0</v>
      </c>
      <c r="S73" s="13" t="str">
        <f t="shared" ca="1" si="13"/>
        <v>GS</v>
      </c>
      <c r="T73" s="16">
        <f t="shared" ca="1" si="14"/>
        <v>0</v>
      </c>
      <c r="U73" s="16">
        <f t="shared" ca="1" si="15"/>
        <v>15.936621500000001</v>
      </c>
      <c r="V73" s="16">
        <f t="shared" ca="1" si="16"/>
        <v>0</v>
      </c>
      <c r="W73" s="13" t="str">
        <f t="shared" ca="1" si="17"/>
        <v>GS</v>
      </c>
      <c r="X73" s="16">
        <f t="shared" ca="1" si="18"/>
        <v>0</v>
      </c>
      <c r="Y73" s="16">
        <f t="shared" ca="1" si="19"/>
        <v>12.88171728</v>
      </c>
      <c r="Z73" s="16">
        <f t="shared" ca="1" si="20"/>
        <v>0</v>
      </c>
      <c r="AA73" s="13" t="str">
        <f t="shared" ca="1" si="21"/>
        <v>BC</v>
      </c>
      <c r="AB73" s="16">
        <f t="shared" ca="1" si="22"/>
        <v>46.000799399999998</v>
      </c>
      <c r="AC73" s="16">
        <f t="shared" ca="1" si="23"/>
        <v>0</v>
      </c>
      <c r="AD73" s="16">
        <f t="shared" ca="1" si="24"/>
        <v>0</v>
      </c>
      <c r="AE73" s="13" t="str">
        <f t="shared" ca="1" si="25"/>
        <v>GS</v>
      </c>
      <c r="AF73" s="16">
        <f t="shared" ca="1" si="26"/>
        <v>0</v>
      </c>
      <c r="AG73" s="16">
        <f t="shared" ca="1" si="27"/>
        <v>0</v>
      </c>
      <c r="AH73" s="16">
        <f t="shared" ca="1" si="28"/>
        <v>0</v>
      </c>
    </row>
    <row r="74" spans="1:34" x14ac:dyDescent="0.25">
      <c r="A74">
        <v>66</v>
      </c>
      <c r="B74" t="str">
        <f t="shared" ref="B74:B137" ca="1" si="31">IF(RANDBETWEEN(0,1)=0,"5cm","20cm")</f>
        <v>20cm</v>
      </c>
      <c r="C74" s="15">
        <f t="shared" ref="C74:F105" ca="1" si="32">IF($B74="5cm", (IF(RANDBETWEEN(0,1)=1,C$5,0)), 0)</f>
        <v>0</v>
      </c>
      <c r="D74" s="15">
        <f t="shared" ca="1" si="32"/>
        <v>0</v>
      </c>
      <c r="E74" s="15">
        <f t="shared" ca="1" si="32"/>
        <v>0</v>
      </c>
      <c r="F74" s="15">
        <f t="shared" ca="1" si="32"/>
        <v>0</v>
      </c>
      <c r="G74" s="15">
        <f t="shared" ref="G74:J105" ca="1" si="33">IF($B74="20cm", IF(RANDBETWEEN(0,1)=1,G$5,0), 0)</f>
        <v>0</v>
      </c>
      <c r="H74" s="15">
        <f t="shared" ca="1" si="33"/>
        <v>0</v>
      </c>
      <c r="I74" s="15">
        <f t="shared" ca="1" si="33"/>
        <v>0</v>
      </c>
      <c r="J74" s="15">
        <f t="shared" ca="1" si="33"/>
        <v>0</v>
      </c>
      <c r="K74" s="13" t="str">
        <f t="shared" ref="K74:K137" ca="1" si="34">IF(RANDBETWEEN(0,2)=0,"BC",IF(RANDBETWEEN(0,2)=1,"TRE","GS"))</f>
        <v>BC</v>
      </c>
      <c r="L74" s="16">
        <f t="shared" ref="L74:L137" ca="1" si="35">IF($K74="BC",RANDBETWEEN(L$3,L$4*100)*L$5/100,0)</f>
        <v>38.280456899999997</v>
      </c>
      <c r="M74" s="16">
        <f t="shared" ref="M74:M137" ca="1" si="36">IF($K74="GS",RANDBETWEEN(M$3,M$4*100)*M$5/100,0)</f>
        <v>0</v>
      </c>
      <c r="N74" s="16">
        <f t="shared" ref="N74:N137" ca="1" si="37">IF($K74="TRE",RANDBETWEEN(N$3,N$4*100)*N$5/100,0)</f>
        <v>0</v>
      </c>
      <c r="O74" s="13" t="str">
        <f t="shared" ref="O74:O137" ca="1" si="38">IF(RANDBETWEEN(0,2)=0,"BC",IF(RANDBETWEEN(0,2)=1,"TRE","GS"))</f>
        <v>GS</v>
      </c>
      <c r="P74" s="16">
        <f t="shared" ref="P74:P137" ca="1" si="39">IF($O74="BC",RANDBETWEEN(P$3,P$4*100)*P$5/100,0)</f>
        <v>0</v>
      </c>
      <c r="Q74" s="16">
        <f t="shared" ref="Q74:Q137" ca="1" si="40">IF($O74="GS",RANDBETWEEN(Q$3,Q$4*100)*Q$5/100,0)</f>
        <v>28.147189839999999</v>
      </c>
      <c r="R74" s="16">
        <f t="shared" ref="R74:R137" ca="1" si="41">IF($O74="TRE",RANDBETWEEN(R$3,R$4*100)*R$5/100,0)</f>
        <v>0</v>
      </c>
      <c r="S74" s="13" t="str">
        <f t="shared" ref="S74:S137" ca="1" si="42">IF(RANDBETWEEN(0,2)=0,"BC",IF(RANDBETWEEN(0,2)=1,"TRE","GS"))</f>
        <v>TRE</v>
      </c>
      <c r="T74" s="16">
        <f t="shared" ref="T74:T137" ca="1" si="43">IF($S74="BC",RANDBETWEEN(T$3,T$4*100)*T$5/100,0)</f>
        <v>0</v>
      </c>
      <c r="U74" s="16">
        <f t="shared" ref="U74:U137" ca="1" si="44">IF($S74="GS",RANDBETWEEN(U$3,U$4*100)*U$5/100,0)</f>
        <v>0</v>
      </c>
      <c r="V74" s="16">
        <f t="shared" ref="V74:V137" ca="1" si="45">IF($S74="TRE",RANDBETWEEN(V$3,V$4*100)*V$5/100,0)</f>
        <v>25.498594400000002</v>
      </c>
      <c r="W74" s="13" t="str">
        <f t="shared" ref="W74:W137" ca="1" si="46">IF(RANDBETWEEN(0,2)=0,"BC",IF(RANDBETWEEN(0,2)=1,"TRE","GS"))</f>
        <v>BC</v>
      </c>
      <c r="X74" s="16">
        <f t="shared" ref="X74:X137" ca="1" si="47">IF($W74="BC",RANDBETWEEN(X$3,X$4*100)*X$5/100,0)</f>
        <v>25.76343456</v>
      </c>
      <c r="Y74" s="16">
        <f t="shared" ref="Y74:Y137" ca="1" si="48">IF($W74="GS",RANDBETWEEN(Y$3,Y$4*100)*Y$5/100,0)</f>
        <v>0</v>
      </c>
      <c r="Z74" s="16">
        <f t="shared" ref="Z74:Z137" ca="1" si="49">IF($W74="TRE",RANDBETWEEN(Z$3,Z$4*100)*Z$5/100,0)</f>
        <v>0</v>
      </c>
      <c r="AA74" s="13" t="str">
        <f t="shared" ref="AA74:AA137" ca="1" si="50">IF(RANDBETWEEN(0,2)=0,"BC",IF(RANDBETWEEN(0,2)=1,"TRE","GS"))</f>
        <v>GS</v>
      </c>
      <c r="AB74" s="16">
        <f t="shared" ref="AB74:AB137" ca="1" si="51">IF($AA74="BC",RANDBETWEEN(AB$3,AB$4*100)*AB$5/100,0)</f>
        <v>0</v>
      </c>
      <c r="AC74" s="16">
        <f t="shared" ref="AC74:AC137" ca="1" si="52">IF($AA74="GS",RANDBETWEEN(AC$3,AC$4*100)*AC$5/100,0)</f>
        <v>21.467039719999999</v>
      </c>
      <c r="AD74" s="16">
        <f t="shared" ref="AD74:AD137" ca="1" si="53">IF($AA74="TRE",RANDBETWEEN(AD$3,AD$4*100)*AD$5/100,0)</f>
        <v>0</v>
      </c>
      <c r="AE74" s="13" t="str">
        <f t="shared" ref="AE74:AE137" ca="1" si="54">IF(RANDBETWEEN(0,2)=0,"BC",IF(RANDBETWEEN(0,2)=1,"TRE","GS"))</f>
        <v>GS</v>
      </c>
      <c r="AF74" s="16">
        <f t="shared" ref="AF74:AF137" ca="1" si="55">IF($AE74="BC",RANDBETWEEN(AF$3,AF$4*100)*AF$5/100,0)</f>
        <v>0</v>
      </c>
      <c r="AG74" s="16">
        <f t="shared" ref="AG74:AG137" ca="1" si="56">IF($AE74="GS",RANDBETWEEN(AG$3,AG$4*100)*AG$5/100,0)</f>
        <v>19.346437079999998</v>
      </c>
      <c r="AH74" s="16">
        <f t="shared" ref="AH74:AH137" ca="1" si="57">IF($AE74="TRE",RANDBETWEEN(AH$3,AH$4*100)*AH$5/100,0)</f>
        <v>0</v>
      </c>
    </row>
    <row r="75" spans="1:34" x14ac:dyDescent="0.25">
      <c r="A75">
        <v>67</v>
      </c>
      <c r="B75" t="str">
        <f t="shared" ca="1" si="31"/>
        <v>20cm</v>
      </c>
      <c r="C75" s="15">
        <f t="shared" ca="1" si="32"/>
        <v>0</v>
      </c>
      <c r="D75" s="15">
        <f t="shared" ca="1" si="32"/>
        <v>0</v>
      </c>
      <c r="E75" s="15">
        <f t="shared" ca="1" si="32"/>
        <v>0</v>
      </c>
      <c r="F75" s="15">
        <f t="shared" ca="1" si="32"/>
        <v>0</v>
      </c>
      <c r="G75" s="15">
        <f t="shared" ca="1" si="33"/>
        <v>0</v>
      </c>
      <c r="H75" s="15">
        <f t="shared" ca="1" si="33"/>
        <v>0</v>
      </c>
      <c r="I75" s="15">
        <f t="shared" ca="1" si="33"/>
        <v>505.97920699999997</v>
      </c>
      <c r="J75" s="15">
        <f t="shared" ca="1" si="33"/>
        <v>0</v>
      </c>
      <c r="K75" s="13" t="str">
        <f t="shared" ca="1" si="34"/>
        <v>BC</v>
      </c>
      <c r="L75" s="16">
        <f t="shared" ca="1" si="35"/>
        <v>0</v>
      </c>
      <c r="M75" s="16">
        <f t="shared" ca="1" si="36"/>
        <v>0</v>
      </c>
      <c r="N75" s="16">
        <f t="shared" ca="1" si="37"/>
        <v>0</v>
      </c>
      <c r="O75" s="13" t="str">
        <f t="shared" ca="1" si="38"/>
        <v>BC</v>
      </c>
      <c r="P75" s="16">
        <f t="shared" ca="1" si="39"/>
        <v>12.063081360000002</v>
      </c>
      <c r="Q75" s="16">
        <f t="shared" ca="1" si="40"/>
        <v>0</v>
      </c>
      <c r="R75" s="16">
        <f t="shared" ca="1" si="41"/>
        <v>0</v>
      </c>
      <c r="S75" s="13" t="str">
        <f t="shared" ca="1" si="42"/>
        <v>GS</v>
      </c>
      <c r="T75" s="16">
        <f t="shared" ca="1" si="43"/>
        <v>0</v>
      </c>
      <c r="U75" s="16">
        <f t="shared" ca="1" si="44"/>
        <v>15.936621500000001</v>
      </c>
      <c r="V75" s="16">
        <f t="shared" ca="1" si="45"/>
        <v>0</v>
      </c>
      <c r="W75" s="13" t="str">
        <f t="shared" ca="1" si="46"/>
        <v>TRE</v>
      </c>
      <c r="X75" s="16">
        <f t="shared" ca="1" si="47"/>
        <v>0</v>
      </c>
      <c r="Y75" s="16">
        <f t="shared" ca="1" si="48"/>
        <v>0</v>
      </c>
      <c r="Z75" s="16">
        <f t="shared" ca="1" si="49"/>
        <v>32.204293200000002</v>
      </c>
      <c r="AA75" s="13" t="str">
        <f t="shared" ca="1" si="50"/>
        <v>GS</v>
      </c>
      <c r="AB75" s="16">
        <f t="shared" ca="1" si="51"/>
        <v>0</v>
      </c>
      <c r="AC75" s="16">
        <f t="shared" ca="1" si="52"/>
        <v>39.867359479999998</v>
      </c>
      <c r="AD75" s="16">
        <f t="shared" ca="1" si="53"/>
        <v>0</v>
      </c>
      <c r="AE75" s="13" t="str">
        <f t="shared" ca="1" si="54"/>
        <v>TRE</v>
      </c>
      <c r="AF75" s="16">
        <f t="shared" ca="1" si="55"/>
        <v>0</v>
      </c>
      <c r="AG75" s="16">
        <f t="shared" ca="1" si="56"/>
        <v>0</v>
      </c>
      <c r="AH75" s="16">
        <f t="shared" ca="1" si="57"/>
        <v>10.7480206</v>
      </c>
    </row>
    <row r="76" spans="1:34" x14ac:dyDescent="0.25">
      <c r="A76">
        <v>68</v>
      </c>
      <c r="B76" t="str">
        <f t="shared" ca="1" si="31"/>
        <v>5cm</v>
      </c>
      <c r="C76" s="15">
        <f t="shared" ca="1" si="32"/>
        <v>938.85789799999998</v>
      </c>
      <c r="D76" s="15">
        <f t="shared" ca="1" si="32"/>
        <v>494.43586399999998</v>
      </c>
      <c r="E76" s="15">
        <f t="shared" ca="1" si="32"/>
        <v>0</v>
      </c>
      <c r="F76" s="15">
        <f t="shared" ca="1" si="32"/>
        <v>921.11078899999995</v>
      </c>
      <c r="G76" s="15">
        <f t="shared" ca="1" si="33"/>
        <v>0</v>
      </c>
      <c r="H76" s="15">
        <f t="shared" ca="1" si="33"/>
        <v>0</v>
      </c>
      <c r="I76" s="15">
        <f t="shared" ca="1" si="33"/>
        <v>0</v>
      </c>
      <c r="J76" s="15">
        <f t="shared" ca="1" si="33"/>
        <v>0</v>
      </c>
      <c r="K76" s="13" t="str">
        <f t="shared" ca="1" si="34"/>
        <v>GS</v>
      </c>
      <c r="L76" s="16">
        <f t="shared" ca="1" si="35"/>
        <v>0</v>
      </c>
      <c r="M76" s="16">
        <f t="shared" ca="1" si="36"/>
        <v>41.014775249999992</v>
      </c>
      <c r="N76" s="16">
        <f t="shared" ca="1" si="37"/>
        <v>0</v>
      </c>
      <c r="O76" s="13" t="str">
        <f t="shared" ca="1" si="38"/>
        <v>BC</v>
      </c>
      <c r="P76" s="16">
        <f t="shared" ca="1" si="39"/>
        <v>10.052567799999998</v>
      </c>
      <c r="Q76" s="16">
        <f t="shared" ca="1" si="40"/>
        <v>0</v>
      </c>
      <c r="R76" s="16">
        <f t="shared" ca="1" si="41"/>
        <v>0</v>
      </c>
      <c r="S76" s="13" t="str">
        <f t="shared" ca="1" si="42"/>
        <v>BC</v>
      </c>
      <c r="T76" s="16">
        <f t="shared" ca="1" si="43"/>
        <v>6.3746486000000004</v>
      </c>
      <c r="U76" s="16">
        <f t="shared" ca="1" si="44"/>
        <v>0</v>
      </c>
      <c r="V76" s="16">
        <f t="shared" ca="1" si="45"/>
        <v>0</v>
      </c>
      <c r="W76" s="13" t="str">
        <f t="shared" ca="1" si="46"/>
        <v>GS</v>
      </c>
      <c r="X76" s="16">
        <f t="shared" ca="1" si="47"/>
        <v>0</v>
      </c>
      <c r="Y76" s="16">
        <f t="shared" ca="1" si="48"/>
        <v>22.543005240000003</v>
      </c>
      <c r="Z76" s="16">
        <f t="shared" ca="1" si="49"/>
        <v>0</v>
      </c>
      <c r="AA76" s="13" t="str">
        <f t="shared" ca="1" si="50"/>
        <v>BC</v>
      </c>
      <c r="AB76" s="16">
        <f t="shared" ca="1" si="51"/>
        <v>36.800639519999997</v>
      </c>
      <c r="AC76" s="16">
        <f t="shared" ca="1" si="52"/>
        <v>0</v>
      </c>
      <c r="AD76" s="16">
        <f t="shared" ca="1" si="53"/>
        <v>0</v>
      </c>
      <c r="AE76" s="13" t="str">
        <f t="shared" ca="1" si="54"/>
        <v>GS</v>
      </c>
      <c r="AF76" s="16">
        <f t="shared" ca="1" si="55"/>
        <v>0</v>
      </c>
      <c r="AG76" s="16">
        <f t="shared" ca="1" si="56"/>
        <v>0</v>
      </c>
      <c r="AH76" s="16">
        <f t="shared" ca="1" si="57"/>
        <v>0</v>
      </c>
    </row>
    <row r="77" spans="1:34" x14ac:dyDescent="0.25">
      <c r="A77">
        <v>69</v>
      </c>
      <c r="B77" t="str">
        <f t="shared" ca="1" si="31"/>
        <v>20cm</v>
      </c>
      <c r="C77" s="15">
        <f t="shared" ca="1" si="32"/>
        <v>0</v>
      </c>
      <c r="D77" s="15">
        <f t="shared" ca="1" si="32"/>
        <v>0</v>
      </c>
      <c r="E77" s="15">
        <f t="shared" ca="1" si="32"/>
        <v>0</v>
      </c>
      <c r="F77" s="15">
        <f t="shared" ca="1" si="32"/>
        <v>0</v>
      </c>
      <c r="G77" s="15">
        <f t="shared" ca="1" si="33"/>
        <v>938.85789799999998</v>
      </c>
      <c r="H77" s="15">
        <f t="shared" ca="1" si="33"/>
        <v>0</v>
      </c>
      <c r="I77" s="15">
        <f t="shared" ca="1" si="33"/>
        <v>0</v>
      </c>
      <c r="J77" s="15">
        <f t="shared" ca="1" si="33"/>
        <v>921.11078899999995</v>
      </c>
      <c r="K77" s="13" t="str">
        <f t="shared" ca="1" si="34"/>
        <v>BC</v>
      </c>
      <c r="L77" s="16">
        <f t="shared" ca="1" si="35"/>
        <v>13.671591749999997</v>
      </c>
      <c r="M77" s="16">
        <f t="shared" ca="1" si="36"/>
        <v>0</v>
      </c>
      <c r="N77" s="16">
        <f t="shared" ca="1" si="37"/>
        <v>0</v>
      </c>
      <c r="O77" s="13" t="str">
        <f t="shared" ca="1" si="38"/>
        <v>GS</v>
      </c>
      <c r="P77" s="16">
        <f t="shared" ca="1" si="39"/>
        <v>0</v>
      </c>
      <c r="Q77" s="16">
        <f t="shared" ca="1" si="40"/>
        <v>2.0105135600000001</v>
      </c>
      <c r="R77" s="16">
        <f t="shared" ca="1" si="41"/>
        <v>0</v>
      </c>
      <c r="S77" s="13" t="str">
        <f t="shared" ca="1" si="42"/>
        <v>GS</v>
      </c>
      <c r="T77" s="16">
        <f t="shared" ca="1" si="43"/>
        <v>0</v>
      </c>
      <c r="U77" s="16">
        <f t="shared" ca="1" si="44"/>
        <v>35.060567300000002</v>
      </c>
      <c r="V77" s="16">
        <f t="shared" ca="1" si="45"/>
        <v>0</v>
      </c>
      <c r="W77" s="13" t="str">
        <f t="shared" ca="1" si="46"/>
        <v>GS</v>
      </c>
      <c r="X77" s="16">
        <f t="shared" ca="1" si="47"/>
        <v>0</v>
      </c>
      <c r="Y77" s="16">
        <f t="shared" ca="1" si="48"/>
        <v>35.424722520000003</v>
      </c>
      <c r="Z77" s="16">
        <f t="shared" ca="1" si="49"/>
        <v>0</v>
      </c>
      <c r="AA77" s="13" t="str">
        <f t="shared" ca="1" si="50"/>
        <v>TRE</v>
      </c>
      <c r="AB77" s="16">
        <f t="shared" ca="1" si="51"/>
        <v>0</v>
      </c>
      <c r="AC77" s="16">
        <f t="shared" ca="1" si="52"/>
        <v>0</v>
      </c>
      <c r="AD77" s="16">
        <f t="shared" ca="1" si="53"/>
        <v>42.934079439999998</v>
      </c>
      <c r="AE77" s="13" t="str">
        <f t="shared" ca="1" si="54"/>
        <v>BC</v>
      </c>
      <c r="AF77" s="16">
        <f t="shared" ca="1" si="55"/>
        <v>23.64564532</v>
      </c>
      <c r="AG77" s="16">
        <f t="shared" ca="1" si="56"/>
        <v>0</v>
      </c>
      <c r="AH77" s="16">
        <f t="shared" ca="1" si="57"/>
        <v>0</v>
      </c>
    </row>
    <row r="78" spans="1:34" x14ac:dyDescent="0.25">
      <c r="A78">
        <v>70</v>
      </c>
      <c r="B78" t="str">
        <f t="shared" ca="1" si="31"/>
        <v>5cm</v>
      </c>
      <c r="C78" s="15">
        <f t="shared" ca="1" si="32"/>
        <v>938.85789799999998</v>
      </c>
      <c r="D78" s="15">
        <f t="shared" ca="1" si="32"/>
        <v>494.43586399999998</v>
      </c>
      <c r="E78" s="15">
        <f t="shared" ca="1" si="32"/>
        <v>0</v>
      </c>
      <c r="F78" s="15">
        <f t="shared" ca="1" si="32"/>
        <v>921.11078899999995</v>
      </c>
      <c r="G78" s="15">
        <f t="shared" ca="1" si="33"/>
        <v>0</v>
      </c>
      <c r="H78" s="15">
        <f t="shared" ca="1" si="33"/>
        <v>0</v>
      </c>
      <c r="I78" s="15">
        <f t="shared" ca="1" si="33"/>
        <v>0</v>
      </c>
      <c r="J78" s="15">
        <f t="shared" ca="1" si="33"/>
        <v>0</v>
      </c>
      <c r="K78" s="13" t="str">
        <f t="shared" ca="1" si="34"/>
        <v>GS</v>
      </c>
      <c r="L78" s="16">
        <f t="shared" ca="1" si="35"/>
        <v>0</v>
      </c>
      <c r="M78" s="16">
        <f t="shared" ca="1" si="36"/>
        <v>2.7343183499999997</v>
      </c>
      <c r="N78" s="16">
        <f t="shared" ca="1" si="37"/>
        <v>0</v>
      </c>
      <c r="O78" s="13" t="str">
        <f t="shared" ca="1" si="38"/>
        <v>GS</v>
      </c>
      <c r="P78" s="16">
        <f t="shared" ca="1" si="39"/>
        <v>0</v>
      </c>
      <c r="Q78" s="16">
        <f t="shared" ca="1" si="40"/>
        <v>2.0105135600000001</v>
      </c>
      <c r="R78" s="16">
        <f t="shared" ca="1" si="41"/>
        <v>0</v>
      </c>
      <c r="S78" s="13" t="str">
        <f t="shared" ca="1" si="42"/>
        <v>GS</v>
      </c>
      <c r="T78" s="16">
        <f t="shared" ca="1" si="43"/>
        <v>0</v>
      </c>
      <c r="U78" s="16">
        <f t="shared" ca="1" si="44"/>
        <v>22.311270100000002</v>
      </c>
      <c r="V78" s="16">
        <f t="shared" ca="1" si="45"/>
        <v>0</v>
      </c>
      <c r="W78" s="13" t="str">
        <f t="shared" ca="1" si="46"/>
        <v>GS</v>
      </c>
      <c r="X78" s="16">
        <f t="shared" ca="1" si="47"/>
        <v>0</v>
      </c>
      <c r="Y78" s="16">
        <f t="shared" ca="1" si="48"/>
        <v>28.983863879999998</v>
      </c>
      <c r="Z78" s="16">
        <f t="shared" ca="1" si="49"/>
        <v>0</v>
      </c>
      <c r="AA78" s="13" t="str">
        <f t="shared" ca="1" si="50"/>
        <v>TRE</v>
      </c>
      <c r="AB78" s="16">
        <f t="shared" ca="1" si="51"/>
        <v>0</v>
      </c>
      <c r="AC78" s="16">
        <f t="shared" ca="1" si="52"/>
        <v>0</v>
      </c>
      <c r="AD78" s="16">
        <f t="shared" ca="1" si="53"/>
        <v>18.400319759999999</v>
      </c>
      <c r="AE78" s="13" t="str">
        <f t="shared" ca="1" si="54"/>
        <v>GS</v>
      </c>
      <c r="AF78" s="16">
        <f t="shared" ca="1" si="55"/>
        <v>0</v>
      </c>
      <c r="AG78" s="16">
        <f t="shared" ca="1" si="56"/>
        <v>6.4488123599999998</v>
      </c>
      <c r="AH78" s="16">
        <f t="shared" ca="1" si="57"/>
        <v>0</v>
      </c>
    </row>
    <row r="79" spans="1:34" x14ac:dyDescent="0.25">
      <c r="A79">
        <v>71</v>
      </c>
      <c r="B79" t="str">
        <f t="shared" ca="1" si="31"/>
        <v>5cm</v>
      </c>
      <c r="C79" s="15">
        <f t="shared" ca="1" si="32"/>
        <v>938.85789799999998</v>
      </c>
      <c r="D79" s="15">
        <f t="shared" ca="1" si="32"/>
        <v>494.43586399999998</v>
      </c>
      <c r="E79" s="15">
        <f t="shared" ca="1" si="32"/>
        <v>505.97920699999997</v>
      </c>
      <c r="F79" s="15">
        <f t="shared" ca="1" si="32"/>
        <v>921.11078899999995</v>
      </c>
      <c r="G79" s="15">
        <f t="shared" ca="1" si="33"/>
        <v>0</v>
      </c>
      <c r="H79" s="15">
        <f t="shared" ca="1" si="33"/>
        <v>0</v>
      </c>
      <c r="I79" s="15">
        <f t="shared" ca="1" si="33"/>
        <v>0</v>
      </c>
      <c r="J79" s="15">
        <f t="shared" ca="1" si="33"/>
        <v>0</v>
      </c>
      <c r="K79" s="13" t="str">
        <f t="shared" ca="1" si="34"/>
        <v>GS</v>
      </c>
      <c r="L79" s="16">
        <f t="shared" ca="1" si="35"/>
        <v>0</v>
      </c>
      <c r="M79" s="16">
        <f t="shared" ca="1" si="36"/>
        <v>24.608865149999996</v>
      </c>
      <c r="N79" s="16">
        <f t="shared" ca="1" si="37"/>
        <v>0</v>
      </c>
      <c r="O79" s="13" t="str">
        <f t="shared" ca="1" si="38"/>
        <v>BC</v>
      </c>
      <c r="P79" s="16">
        <f t="shared" ca="1" si="39"/>
        <v>10.052567799999998</v>
      </c>
      <c r="Q79" s="16">
        <f t="shared" ca="1" si="40"/>
        <v>0</v>
      </c>
      <c r="R79" s="16">
        <f t="shared" ca="1" si="41"/>
        <v>0</v>
      </c>
      <c r="S79" s="13" t="str">
        <f t="shared" ca="1" si="42"/>
        <v>TRE</v>
      </c>
      <c r="T79" s="16">
        <f t="shared" ca="1" si="43"/>
        <v>0</v>
      </c>
      <c r="U79" s="16">
        <f t="shared" ca="1" si="44"/>
        <v>0</v>
      </c>
      <c r="V79" s="16">
        <f t="shared" ca="1" si="45"/>
        <v>12.749297200000001</v>
      </c>
      <c r="W79" s="13" t="str">
        <f t="shared" ca="1" si="46"/>
        <v>BC</v>
      </c>
      <c r="X79" s="16">
        <f t="shared" ca="1" si="47"/>
        <v>12.88171728</v>
      </c>
      <c r="Y79" s="16">
        <f t="shared" ca="1" si="48"/>
        <v>0</v>
      </c>
      <c r="Z79" s="16">
        <f t="shared" ca="1" si="49"/>
        <v>0</v>
      </c>
      <c r="AA79" s="13" t="str">
        <f t="shared" ca="1" si="50"/>
        <v>BC</v>
      </c>
      <c r="AB79" s="16">
        <f t="shared" ca="1" si="51"/>
        <v>0</v>
      </c>
      <c r="AC79" s="16">
        <f t="shared" ca="1" si="52"/>
        <v>0</v>
      </c>
      <c r="AD79" s="16">
        <f t="shared" ca="1" si="53"/>
        <v>0</v>
      </c>
      <c r="AE79" s="13" t="str">
        <f t="shared" ca="1" si="54"/>
        <v>GS</v>
      </c>
      <c r="AF79" s="16">
        <f t="shared" ca="1" si="55"/>
        <v>0</v>
      </c>
      <c r="AG79" s="16">
        <f t="shared" ca="1" si="56"/>
        <v>32.244061799999997</v>
      </c>
      <c r="AH79" s="16">
        <f t="shared" ca="1" si="57"/>
        <v>0</v>
      </c>
    </row>
    <row r="80" spans="1:34" x14ac:dyDescent="0.25">
      <c r="A80">
        <v>72</v>
      </c>
      <c r="B80" t="str">
        <f t="shared" ca="1" si="31"/>
        <v>5cm</v>
      </c>
      <c r="C80" s="15">
        <f t="shared" ca="1" si="32"/>
        <v>938.85789799999998</v>
      </c>
      <c r="D80" s="15">
        <f t="shared" ca="1" si="32"/>
        <v>0</v>
      </c>
      <c r="E80" s="15">
        <f t="shared" ca="1" si="32"/>
        <v>0</v>
      </c>
      <c r="F80" s="15">
        <f t="shared" ca="1" si="32"/>
        <v>921.11078899999995</v>
      </c>
      <c r="G80" s="15">
        <f t="shared" ca="1" si="33"/>
        <v>0</v>
      </c>
      <c r="H80" s="15">
        <f t="shared" ca="1" si="33"/>
        <v>0</v>
      </c>
      <c r="I80" s="15">
        <f t="shared" ca="1" si="33"/>
        <v>0</v>
      </c>
      <c r="J80" s="15">
        <f t="shared" ca="1" si="33"/>
        <v>0</v>
      </c>
      <c r="K80" s="13" t="str">
        <f t="shared" ca="1" si="34"/>
        <v>GS</v>
      </c>
      <c r="L80" s="16">
        <f t="shared" ca="1" si="35"/>
        <v>0</v>
      </c>
      <c r="M80" s="16">
        <f t="shared" ca="1" si="36"/>
        <v>21.874546799999997</v>
      </c>
      <c r="N80" s="16">
        <f t="shared" ca="1" si="37"/>
        <v>0</v>
      </c>
      <c r="O80" s="13" t="str">
        <f t="shared" ca="1" si="38"/>
        <v>BC</v>
      </c>
      <c r="P80" s="16">
        <f t="shared" ca="1" si="39"/>
        <v>4.0210271200000003</v>
      </c>
      <c r="Q80" s="16">
        <f t="shared" ca="1" si="40"/>
        <v>0</v>
      </c>
      <c r="R80" s="16">
        <f t="shared" ca="1" si="41"/>
        <v>0</v>
      </c>
      <c r="S80" s="13" t="str">
        <f t="shared" ca="1" si="42"/>
        <v>TRE</v>
      </c>
      <c r="T80" s="16">
        <f t="shared" ca="1" si="43"/>
        <v>0</v>
      </c>
      <c r="U80" s="16">
        <f t="shared" ca="1" si="44"/>
        <v>0</v>
      </c>
      <c r="V80" s="16">
        <f t="shared" ca="1" si="45"/>
        <v>12.749297200000001</v>
      </c>
      <c r="W80" s="13" t="str">
        <f t="shared" ca="1" si="46"/>
        <v>TRE</v>
      </c>
      <c r="X80" s="16">
        <f t="shared" ca="1" si="47"/>
        <v>0</v>
      </c>
      <c r="Y80" s="16">
        <f t="shared" ca="1" si="48"/>
        <v>0</v>
      </c>
      <c r="Z80" s="16">
        <f t="shared" ca="1" si="49"/>
        <v>41.865581160000005</v>
      </c>
      <c r="AA80" s="13" t="str">
        <f t="shared" ca="1" si="50"/>
        <v>TRE</v>
      </c>
      <c r="AB80" s="16">
        <f t="shared" ca="1" si="51"/>
        <v>0</v>
      </c>
      <c r="AC80" s="16">
        <f t="shared" ca="1" si="52"/>
        <v>0</v>
      </c>
      <c r="AD80" s="16">
        <f t="shared" ca="1" si="53"/>
        <v>46.000799399999998</v>
      </c>
      <c r="AE80" s="13" t="str">
        <f t="shared" ca="1" si="54"/>
        <v>BC</v>
      </c>
      <c r="AF80" s="16">
        <f t="shared" ca="1" si="55"/>
        <v>32.244061799999997</v>
      </c>
      <c r="AG80" s="16">
        <f t="shared" ca="1" si="56"/>
        <v>0</v>
      </c>
      <c r="AH80" s="16">
        <f t="shared" ca="1" si="57"/>
        <v>0</v>
      </c>
    </row>
    <row r="81" spans="1:34" x14ac:dyDescent="0.25">
      <c r="A81">
        <v>73</v>
      </c>
      <c r="B81" t="str">
        <f t="shared" ca="1" si="31"/>
        <v>5cm</v>
      </c>
      <c r="C81" s="15">
        <f t="shared" ca="1" si="32"/>
        <v>938.85789799999998</v>
      </c>
      <c r="D81" s="15">
        <f t="shared" ca="1" si="32"/>
        <v>494.43586399999998</v>
      </c>
      <c r="E81" s="15">
        <f t="shared" ca="1" si="32"/>
        <v>0</v>
      </c>
      <c r="F81" s="15">
        <f t="shared" ca="1" si="32"/>
        <v>921.11078899999995</v>
      </c>
      <c r="G81" s="15">
        <f t="shared" ca="1" si="33"/>
        <v>0</v>
      </c>
      <c r="H81" s="15">
        <f t="shared" ca="1" si="33"/>
        <v>0</v>
      </c>
      <c r="I81" s="15">
        <f t="shared" ca="1" si="33"/>
        <v>0</v>
      </c>
      <c r="J81" s="15">
        <f t="shared" ca="1" si="33"/>
        <v>0</v>
      </c>
      <c r="K81" s="13" t="str">
        <f t="shared" ca="1" si="34"/>
        <v>BC</v>
      </c>
      <c r="L81" s="16">
        <f t="shared" ca="1" si="35"/>
        <v>19.140228449999999</v>
      </c>
      <c r="M81" s="16">
        <f t="shared" ca="1" si="36"/>
        <v>0</v>
      </c>
      <c r="N81" s="16">
        <f t="shared" ca="1" si="37"/>
        <v>0</v>
      </c>
      <c r="O81" s="13" t="str">
        <f t="shared" ca="1" si="38"/>
        <v>GS</v>
      </c>
      <c r="P81" s="16">
        <f t="shared" ca="1" si="39"/>
        <v>0</v>
      </c>
      <c r="Q81" s="16">
        <f t="shared" ca="1" si="40"/>
        <v>12.063081360000002</v>
      </c>
      <c r="R81" s="16">
        <f t="shared" ca="1" si="41"/>
        <v>0</v>
      </c>
      <c r="S81" s="13" t="str">
        <f t="shared" ca="1" si="42"/>
        <v>BC</v>
      </c>
      <c r="T81" s="16">
        <f t="shared" ca="1" si="43"/>
        <v>47.809864500000003</v>
      </c>
      <c r="U81" s="16">
        <f t="shared" ca="1" si="44"/>
        <v>0</v>
      </c>
      <c r="V81" s="16">
        <f t="shared" ca="1" si="45"/>
        <v>0</v>
      </c>
      <c r="W81" s="13" t="str">
        <f t="shared" ca="1" si="46"/>
        <v>GS</v>
      </c>
      <c r="X81" s="16">
        <f t="shared" ca="1" si="47"/>
        <v>0</v>
      </c>
      <c r="Y81" s="16">
        <f t="shared" ca="1" si="48"/>
        <v>35.424722520000003</v>
      </c>
      <c r="Z81" s="16">
        <f t="shared" ca="1" si="49"/>
        <v>0</v>
      </c>
      <c r="AA81" s="13" t="str">
        <f t="shared" ca="1" si="50"/>
        <v>GS</v>
      </c>
      <c r="AB81" s="16">
        <f t="shared" ca="1" si="51"/>
        <v>0</v>
      </c>
      <c r="AC81" s="16">
        <f t="shared" ca="1" si="52"/>
        <v>30.6671996</v>
      </c>
      <c r="AD81" s="16">
        <f t="shared" ca="1" si="53"/>
        <v>0</v>
      </c>
      <c r="AE81" s="13" t="str">
        <f t="shared" ca="1" si="54"/>
        <v>TRE</v>
      </c>
      <c r="AF81" s="16">
        <f t="shared" ca="1" si="55"/>
        <v>0</v>
      </c>
      <c r="AG81" s="16">
        <f t="shared" ca="1" si="56"/>
        <v>0</v>
      </c>
      <c r="AH81" s="16">
        <f t="shared" ca="1" si="57"/>
        <v>15.047228840000001</v>
      </c>
    </row>
    <row r="82" spans="1:34" x14ac:dyDescent="0.25">
      <c r="A82">
        <v>74</v>
      </c>
      <c r="B82" t="str">
        <f t="shared" ca="1" si="31"/>
        <v>5cm</v>
      </c>
      <c r="C82" s="15">
        <f t="shared" ca="1" si="32"/>
        <v>938.85789799999998</v>
      </c>
      <c r="D82" s="15">
        <f t="shared" ca="1" si="32"/>
        <v>0</v>
      </c>
      <c r="E82" s="15">
        <f t="shared" ca="1" si="32"/>
        <v>0</v>
      </c>
      <c r="F82" s="15">
        <f t="shared" ca="1" si="32"/>
        <v>921.11078899999995</v>
      </c>
      <c r="G82" s="15">
        <f t="shared" ca="1" si="33"/>
        <v>0</v>
      </c>
      <c r="H82" s="15">
        <f t="shared" ca="1" si="33"/>
        <v>0</v>
      </c>
      <c r="I82" s="15">
        <f t="shared" ca="1" si="33"/>
        <v>0</v>
      </c>
      <c r="J82" s="15">
        <f t="shared" ca="1" si="33"/>
        <v>0</v>
      </c>
      <c r="K82" s="13" t="str">
        <f t="shared" ca="1" si="34"/>
        <v>TRE</v>
      </c>
      <c r="L82" s="16">
        <f t="shared" ca="1" si="35"/>
        <v>0</v>
      </c>
      <c r="M82" s="16">
        <f t="shared" ca="1" si="36"/>
        <v>0</v>
      </c>
      <c r="N82" s="16">
        <f t="shared" ca="1" si="37"/>
        <v>32.8118202</v>
      </c>
      <c r="O82" s="13" t="str">
        <f t="shared" ca="1" si="38"/>
        <v>GS</v>
      </c>
      <c r="P82" s="16">
        <f t="shared" ca="1" si="39"/>
        <v>0</v>
      </c>
      <c r="Q82" s="16">
        <f t="shared" ca="1" si="40"/>
        <v>6.0315406800000009</v>
      </c>
      <c r="R82" s="16">
        <f t="shared" ca="1" si="41"/>
        <v>0</v>
      </c>
      <c r="S82" s="13" t="str">
        <f t="shared" ca="1" si="42"/>
        <v>BC</v>
      </c>
      <c r="T82" s="16">
        <f t="shared" ca="1" si="43"/>
        <v>28.685918700000002</v>
      </c>
      <c r="U82" s="16">
        <f t="shared" ca="1" si="44"/>
        <v>0</v>
      </c>
      <c r="V82" s="16">
        <f t="shared" ca="1" si="45"/>
        <v>0</v>
      </c>
      <c r="W82" s="13" t="str">
        <f t="shared" ca="1" si="46"/>
        <v>GS</v>
      </c>
      <c r="X82" s="16">
        <f t="shared" ca="1" si="47"/>
        <v>0</v>
      </c>
      <c r="Y82" s="16">
        <f t="shared" ca="1" si="48"/>
        <v>0</v>
      </c>
      <c r="Z82" s="16">
        <f t="shared" ca="1" si="49"/>
        <v>0</v>
      </c>
      <c r="AA82" s="13" t="str">
        <f t="shared" ca="1" si="50"/>
        <v>TRE</v>
      </c>
      <c r="AB82" s="16">
        <f t="shared" ca="1" si="51"/>
        <v>0</v>
      </c>
      <c r="AC82" s="16">
        <f t="shared" ca="1" si="52"/>
        <v>0</v>
      </c>
      <c r="AD82" s="16">
        <f t="shared" ca="1" si="53"/>
        <v>46.000799399999998</v>
      </c>
      <c r="AE82" s="13" t="str">
        <f t="shared" ca="1" si="54"/>
        <v>GS</v>
      </c>
      <c r="AF82" s="16">
        <f t="shared" ca="1" si="55"/>
        <v>0</v>
      </c>
      <c r="AG82" s="16">
        <f t="shared" ca="1" si="56"/>
        <v>12.89762472</v>
      </c>
      <c r="AH82" s="16">
        <f t="shared" ca="1" si="57"/>
        <v>0</v>
      </c>
    </row>
    <row r="83" spans="1:34" x14ac:dyDescent="0.25">
      <c r="A83">
        <v>75</v>
      </c>
      <c r="B83" t="str">
        <f t="shared" ca="1" si="31"/>
        <v>5cm</v>
      </c>
      <c r="C83" s="15">
        <f t="shared" ca="1" si="32"/>
        <v>938.85789799999998</v>
      </c>
      <c r="D83" s="15">
        <f t="shared" ca="1" si="32"/>
        <v>0</v>
      </c>
      <c r="E83" s="15">
        <f t="shared" ca="1" si="32"/>
        <v>505.97920699999997</v>
      </c>
      <c r="F83" s="15">
        <f t="shared" ca="1" si="32"/>
        <v>921.11078899999995</v>
      </c>
      <c r="G83" s="15">
        <f t="shared" ca="1" si="33"/>
        <v>0</v>
      </c>
      <c r="H83" s="15">
        <f t="shared" ca="1" si="33"/>
        <v>0</v>
      </c>
      <c r="I83" s="15">
        <f t="shared" ca="1" si="33"/>
        <v>0</v>
      </c>
      <c r="J83" s="15">
        <f t="shared" ca="1" si="33"/>
        <v>0</v>
      </c>
      <c r="K83" s="13" t="str">
        <f t="shared" ca="1" si="34"/>
        <v>BC</v>
      </c>
      <c r="L83" s="16">
        <f t="shared" ca="1" si="35"/>
        <v>30.077501849999997</v>
      </c>
      <c r="M83" s="16">
        <f t="shared" ca="1" si="36"/>
        <v>0</v>
      </c>
      <c r="N83" s="16">
        <f t="shared" ca="1" si="37"/>
        <v>0</v>
      </c>
      <c r="O83" s="13" t="str">
        <f t="shared" ca="1" si="38"/>
        <v>GS</v>
      </c>
      <c r="P83" s="16">
        <f t="shared" ca="1" si="39"/>
        <v>0</v>
      </c>
      <c r="Q83" s="16">
        <f t="shared" ca="1" si="40"/>
        <v>16.084108480000001</v>
      </c>
      <c r="R83" s="16">
        <f t="shared" ca="1" si="41"/>
        <v>0</v>
      </c>
      <c r="S83" s="13" t="str">
        <f t="shared" ca="1" si="42"/>
        <v>TRE</v>
      </c>
      <c r="T83" s="16">
        <f t="shared" ca="1" si="43"/>
        <v>0</v>
      </c>
      <c r="U83" s="16">
        <f t="shared" ca="1" si="44"/>
        <v>0</v>
      </c>
      <c r="V83" s="16">
        <f t="shared" ca="1" si="45"/>
        <v>15.936621500000001</v>
      </c>
      <c r="W83" s="13" t="str">
        <f t="shared" ca="1" si="46"/>
        <v>GS</v>
      </c>
      <c r="X83" s="16">
        <f t="shared" ca="1" si="47"/>
        <v>0</v>
      </c>
      <c r="Y83" s="16">
        <f t="shared" ca="1" si="48"/>
        <v>35.424722520000003</v>
      </c>
      <c r="Z83" s="16">
        <f t="shared" ca="1" si="49"/>
        <v>0</v>
      </c>
      <c r="AA83" s="13" t="str">
        <f t="shared" ca="1" si="50"/>
        <v>TRE</v>
      </c>
      <c r="AB83" s="16">
        <f t="shared" ca="1" si="51"/>
        <v>0</v>
      </c>
      <c r="AC83" s="16">
        <f t="shared" ca="1" si="52"/>
        <v>0</v>
      </c>
      <c r="AD83" s="16">
        <f t="shared" ca="1" si="53"/>
        <v>9.2001598799999993</v>
      </c>
      <c r="AE83" s="13" t="str">
        <f t="shared" ca="1" si="54"/>
        <v>TRE</v>
      </c>
      <c r="AF83" s="16">
        <f t="shared" ca="1" si="55"/>
        <v>0</v>
      </c>
      <c r="AG83" s="16">
        <f t="shared" ca="1" si="56"/>
        <v>0</v>
      </c>
      <c r="AH83" s="16">
        <f t="shared" ca="1" si="57"/>
        <v>2.1496041199999998</v>
      </c>
    </row>
    <row r="84" spans="1:34" x14ac:dyDescent="0.25">
      <c r="A84">
        <v>76</v>
      </c>
      <c r="B84" t="str">
        <f t="shared" ca="1" si="31"/>
        <v>5cm</v>
      </c>
      <c r="C84" s="15">
        <f t="shared" ca="1" si="32"/>
        <v>0</v>
      </c>
      <c r="D84" s="15">
        <f t="shared" ca="1" si="32"/>
        <v>494.43586399999998</v>
      </c>
      <c r="E84" s="15">
        <f t="shared" ca="1" si="32"/>
        <v>0</v>
      </c>
      <c r="F84" s="15">
        <f t="shared" ca="1" si="32"/>
        <v>0</v>
      </c>
      <c r="G84" s="15">
        <f t="shared" ca="1" si="33"/>
        <v>0</v>
      </c>
      <c r="H84" s="15">
        <f t="shared" ca="1" si="33"/>
        <v>0</v>
      </c>
      <c r="I84" s="15">
        <f t="shared" ca="1" si="33"/>
        <v>0</v>
      </c>
      <c r="J84" s="15">
        <f t="shared" ca="1" si="33"/>
        <v>0</v>
      </c>
      <c r="K84" s="13" t="str">
        <f t="shared" ca="1" si="34"/>
        <v>TRE</v>
      </c>
      <c r="L84" s="16">
        <f t="shared" ca="1" si="35"/>
        <v>0</v>
      </c>
      <c r="M84" s="16">
        <f t="shared" ca="1" si="36"/>
        <v>0</v>
      </c>
      <c r="N84" s="16">
        <f t="shared" ca="1" si="37"/>
        <v>2.7343183499999997</v>
      </c>
      <c r="O84" s="13" t="str">
        <f t="shared" ca="1" si="38"/>
        <v>GS</v>
      </c>
      <c r="P84" s="16">
        <f t="shared" ca="1" si="39"/>
        <v>0</v>
      </c>
      <c r="Q84" s="16">
        <f t="shared" ca="1" si="40"/>
        <v>26.136676280000003</v>
      </c>
      <c r="R84" s="16">
        <f t="shared" ca="1" si="41"/>
        <v>0</v>
      </c>
      <c r="S84" s="13" t="str">
        <f t="shared" ca="1" si="42"/>
        <v>BC</v>
      </c>
      <c r="T84" s="16">
        <f t="shared" ca="1" si="43"/>
        <v>44.622540200000003</v>
      </c>
      <c r="U84" s="16">
        <f t="shared" ca="1" si="44"/>
        <v>0</v>
      </c>
      <c r="V84" s="16">
        <f t="shared" ca="1" si="45"/>
        <v>0</v>
      </c>
      <c r="W84" s="13" t="str">
        <f t="shared" ca="1" si="46"/>
        <v>GS</v>
      </c>
      <c r="X84" s="16">
        <f t="shared" ca="1" si="47"/>
        <v>0</v>
      </c>
      <c r="Y84" s="16">
        <f t="shared" ca="1" si="48"/>
        <v>12.88171728</v>
      </c>
      <c r="Z84" s="16">
        <f t="shared" ca="1" si="49"/>
        <v>0</v>
      </c>
      <c r="AA84" s="13" t="str">
        <f t="shared" ca="1" si="50"/>
        <v>BC</v>
      </c>
      <c r="AB84" s="16">
        <f t="shared" ca="1" si="51"/>
        <v>6.1334399199999998</v>
      </c>
      <c r="AC84" s="16">
        <f t="shared" ca="1" si="52"/>
        <v>0</v>
      </c>
      <c r="AD84" s="16">
        <f t="shared" ca="1" si="53"/>
        <v>0</v>
      </c>
      <c r="AE84" s="13" t="str">
        <f t="shared" ca="1" si="54"/>
        <v>GS</v>
      </c>
      <c r="AF84" s="16">
        <f t="shared" ca="1" si="55"/>
        <v>0</v>
      </c>
      <c r="AG84" s="16">
        <f t="shared" ca="1" si="56"/>
        <v>12.89762472</v>
      </c>
      <c r="AH84" s="16">
        <f t="shared" ca="1" si="57"/>
        <v>0</v>
      </c>
    </row>
    <row r="85" spans="1:34" x14ac:dyDescent="0.25">
      <c r="A85">
        <v>77</v>
      </c>
      <c r="B85" t="str">
        <f t="shared" ca="1" si="31"/>
        <v>5cm</v>
      </c>
      <c r="C85" s="15">
        <f t="shared" ca="1" si="32"/>
        <v>938.85789799999998</v>
      </c>
      <c r="D85" s="15">
        <f t="shared" ca="1" si="32"/>
        <v>0</v>
      </c>
      <c r="E85" s="15">
        <f t="shared" ca="1" si="32"/>
        <v>505.97920699999997</v>
      </c>
      <c r="F85" s="15">
        <f t="shared" ca="1" si="32"/>
        <v>921.11078899999995</v>
      </c>
      <c r="G85" s="15">
        <f t="shared" ca="1" si="33"/>
        <v>0</v>
      </c>
      <c r="H85" s="15">
        <f t="shared" ca="1" si="33"/>
        <v>0</v>
      </c>
      <c r="I85" s="15">
        <f t="shared" ca="1" si="33"/>
        <v>0</v>
      </c>
      <c r="J85" s="15">
        <f t="shared" ca="1" si="33"/>
        <v>0</v>
      </c>
      <c r="K85" s="13" t="str">
        <f t="shared" ca="1" si="34"/>
        <v>TRE</v>
      </c>
      <c r="L85" s="16">
        <f t="shared" ca="1" si="35"/>
        <v>0</v>
      </c>
      <c r="M85" s="16">
        <f t="shared" ca="1" si="36"/>
        <v>0</v>
      </c>
      <c r="N85" s="16">
        <f t="shared" ca="1" si="37"/>
        <v>10.937273399999999</v>
      </c>
      <c r="O85" s="13" t="str">
        <f t="shared" ca="1" si="38"/>
        <v>GS</v>
      </c>
      <c r="P85" s="16">
        <f t="shared" ca="1" si="39"/>
        <v>0</v>
      </c>
      <c r="Q85" s="16">
        <f t="shared" ca="1" si="40"/>
        <v>12.063081360000002</v>
      </c>
      <c r="R85" s="16">
        <f t="shared" ca="1" si="41"/>
        <v>0</v>
      </c>
      <c r="S85" s="13" t="str">
        <f t="shared" ca="1" si="42"/>
        <v>GS</v>
      </c>
      <c r="T85" s="16">
        <f t="shared" ca="1" si="43"/>
        <v>0</v>
      </c>
      <c r="U85" s="16">
        <f t="shared" ca="1" si="44"/>
        <v>35.060567300000002</v>
      </c>
      <c r="V85" s="16">
        <f t="shared" ca="1" si="45"/>
        <v>0</v>
      </c>
      <c r="W85" s="13" t="str">
        <f t="shared" ca="1" si="46"/>
        <v>TRE</v>
      </c>
      <c r="X85" s="16">
        <f t="shared" ca="1" si="47"/>
        <v>0</v>
      </c>
      <c r="Y85" s="16">
        <f t="shared" ca="1" si="48"/>
        <v>0</v>
      </c>
      <c r="Z85" s="16">
        <f t="shared" ca="1" si="49"/>
        <v>19.322575919999998</v>
      </c>
      <c r="AA85" s="13" t="str">
        <f t="shared" ca="1" si="50"/>
        <v>GS</v>
      </c>
      <c r="AB85" s="16">
        <f t="shared" ca="1" si="51"/>
        <v>0</v>
      </c>
      <c r="AC85" s="16">
        <f t="shared" ca="1" si="52"/>
        <v>18.400319759999999</v>
      </c>
      <c r="AD85" s="16">
        <f t="shared" ca="1" si="53"/>
        <v>0</v>
      </c>
      <c r="AE85" s="13" t="str">
        <f t="shared" ca="1" si="54"/>
        <v>GS</v>
      </c>
      <c r="AF85" s="16">
        <f t="shared" ca="1" si="55"/>
        <v>0</v>
      </c>
      <c r="AG85" s="16">
        <f t="shared" ca="1" si="56"/>
        <v>0</v>
      </c>
      <c r="AH85" s="16">
        <f t="shared" ca="1" si="57"/>
        <v>0</v>
      </c>
    </row>
    <row r="86" spans="1:34" x14ac:dyDescent="0.25">
      <c r="A86">
        <v>78</v>
      </c>
      <c r="B86" t="str">
        <f t="shared" ca="1" si="31"/>
        <v>5cm</v>
      </c>
      <c r="C86" s="15">
        <f t="shared" ca="1" si="32"/>
        <v>938.85789799999998</v>
      </c>
      <c r="D86" s="15">
        <f t="shared" ca="1" si="32"/>
        <v>494.43586399999998</v>
      </c>
      <c r="E86" s="15">
        <f t="shared" ca="1" si="32"/>
        <v>505.97920699999997</v>
      </c>
      <c r="F86" s="15">
        <f t="shared" ca="1" si="32"/>
        <v>921.11078899999995</v>
      </c>
      <c r="G86" s="15">
        <f t="shared" ca="1" si="33"/>
        <v>0</v>
      </c>
      <c r="H86" s="15">
        <f t="shared" ca="1" si="33"/>
        <v>0</v>
      </c>
      <c r="I86" s="15">
        <f t="shared" ca="1" si="33"/>
        <v>0</v>
      </c>
      <c r="J86" s="15">
        <f t="shared" ca="1" si="33"/>
        <v>0</v>
      </c>
      <c r="K86" s="13" t="str">
        <f t="shared" ca="1" si="34"/>
        <v>BC</v>
      </c>
      <c r="L86" s="16">
        <f t="shared" ca="1" si="35"/>
        <v>24.608865149999996</v>
      </c>
      <c r="M86" s="16">
        <f t="shared" ca="1" si="36"/>
        <v>0</v>
      </c>
      <c r="N86" s="16">
        <f t="shared" ca="1" si="37"/>
        <v>0</v>
      </c>
      <c r="O86" s="13" t="str">
        <f t="shared" ca="1" si="38"/>
        <v>BC</v>
      </c>
      <c r="P86" s="16">
        <f t="shared" ca="1" si="39"/>
        <v>22.115649159999997</v>
      </c>
      <c r="Q86" s="16">
        <f t="shared" ca="1" si="40"/>
        <v>0</v>
      </c>
      <c r="R86" s="16">
        <f t="shared" ca="1" si="41"/>
        <v>0</v>
      </c>
      <c r="S86" s="13" t="str">
        <f t="shared" ca="1" si="42"/>
        <v>BC</v>
      </c>
      <c r="T86" s="16">
        <f t="shared" ca="1" si="43"/>
        <v>9.5619729000000007</v>
      </c>
      <c r="U86" s="16">
        <f t="shared" ca="1" si="44"/>
        <v>0</v>
      </c>
      <c r="V86" s="16">
        <f t="shared" ca="1" si="45"/>
        <v>0</v>
      </c>
      <c r="W86" s="13" t="str">
        <f t="shared" ca="1" si="46"/>
        <v>BC</v>
      </c>
      <c r="X86" s="16">
        <f t="shared" ca="1" si="47"/>
        <v>16.102146600000001</v>
      </c>
      <c r="Y86" s="16">
        <f t="shared" ca="1" si="48"/>
        <v>0</v>
      </c>
      <c r="Z86" s="16">
        <f t="shared" ca="1" si="49"/>
        <v>0</v>
      </c>
      <c r="AA86" s="13" t="str">
        <f t="shared" ca="1" si="50"/>
        <v>TRE</v>
      </c>
      <c r="AB86" s="16">
        <f t="shared" ca="1" si="51"/>
        <v>0</v>
      </c>
      <c r="AC86" s="16">
        <f t="shared" ca="1" si="52"/>
        <v>0</v>
      </c>
      <c r="AD86" s="16">
        <f t="shared" ca="1" si="53"/>
        <v>0</v>
      </c>
      <c r="AE86" s="13" t="str">
        <f t="shared" ca="1" si="54"/>
        <v>BC</v>
      </c>
      <c r="AF86" s="16">
        <f t="shared" ca="1" si="55"/>
        <v>2.1496041199999998</v>
      </c>
      <c r="AG86" s="16">
        <f t="shared" ca="1" si="56"/>
        <v>0</v>
      </c>
      <c r="AH86" s="16">
        <f t="shared" ca="1" si="57"/>
        <v>0</v>
      </c>
    </row>
    <row r="87" spans="1:34" x14ac:dyDescent="0.25">
      <c r="A87">
        <v>79</v>
      </c>
      <c r="B87" t="str">
        <f t="shared" ca="1" si="31"/>
        <v>20cm</v>
      </c>
      <c r="C87" s="15">
        <f t="shared" ca="1" si="32"/>
        <v>0</v>
      </c>
      <c r="D87" s="15">
        <f t="shared" ca="1" si="32"/>
        <v>0</v>
      </c>
      <c r="E87" s="15">
        <f t="shared" ca="1" si="32"/>
        <v>0</v>
      </c>
      <c r="F87" s="15">
        <f t="shared" ca="1" si="32"/>
        <v>0</v>
      </c>
      <c r="G87" s="15">
        <f t="shared" ca="1" si="33"/>
        <v>0</v>
      </c>
      <c r="H87" s="15">
        <f t="shared" ca="1" si="33"/>
        <v>0</v>
      </c>
      <c r="I87" s="15">
        <f t="shared" ca="1" si="33"/>
        <v>0</v>
      </c>
      <c r="J87" s="15">
        <f t="shared" ca="1" si="33"/>
        <v>0</v>
      </c>
      <c r="K87" s="13" t="str">
        <f t="shared" ca="1" si="34"/>
        <v>GS</v>
      </c>
      <c r="L87" s="16">
        <f t="shared" ca="1" si="35"/>
        <v>0</v>
      </c>
      <c r="M87" s="16">
        <f t="shared" ca="1" si="36"/>
        <v>8.2029550499999999</v>
      </c>
      <c r="N87" s="16">
        <f t="shared" ca="1" si="37"/>
        <v>0</v>
      </c>
      <c r="O87" s="13" t="str">
        <f t="shared" ca="1" si="38"/>
        <v>TRE</v>
      </c>
      <c r="P87" s="16">
        <f t="shared" ca="1" si="39"/>
        <v>0</v>
      </c>
      <c r="Q87" s="16">
        <f t="shared" ca="1" si="40"/>
        <v>0</v>
      </c>
      <c r="R87" s="16">
        <f t="shared" ca="1" si="41"/>
        <v>20.105135599999997</v>
      </c>
      <c r="S87" s="13" t="str">
        <f t="shared" ca="1" si="42"/>
        <v>GS</v>
      </c>
      <c r="T87" s="16">
        <f t="shared" ca="1" si="43"/>
        <v>0</v>
      </c>
      <c r="U87" s="16">
        <f t="shared" ca="1" si="44"/>
        <v>3.1873243000000002</v>
      </c>
      <c r="V87" s="16">
        <f t="shared" ca="1" si="45"/>
        <v>0</v>
      </c>
      <c r="W87" s="13" t="str">
        <f t="shared" ca="1" si="46"/>
        <v>GS</v>
      </c>
      <c r="X87" s="16">
        <f t="shared" ca="1" si="47"/>
        <v>0</v>
      </c>
      <c r="Y87" s="16">
        <f t="shared" ca="1" si="48"/>
        <v>16.102146600000001</v>
      </c>
      <c r="Z87" s="16">
        <f t="shared" ca="1" si="49"/>
        <v>0</v>
      </c>
      <c r="AA87" s="13" t="str">
        <f t="shared" ca="1" si="50"/>
        <v>TRE</v>
      </c>
      <c r="AB87" s="16">
        <f t="shared" ca="1" si="51"/>
        <v>0</v>
      </c>
      <c r="AC87" s="16">
        <f t="shared" ca="1" si="52"/>
        <v>0</v>
      </c>
      <c r="AD87" s="16">
        <f t="shared" ca="1" si="53"/>
        <v>39.867359479999998</v>
      </c>
      <c r="AE87" s="13" t="str">
        <f t="shared" ca="1" si="54"/>
        <v>TRE</v>
      </c>
      <c r="AF87" s="16">
        <f t="shared" ca="1" si="55"/>
        <v>0</v>
      </c>
      <c r="AG87" s="16">
        <f t="shared" ca="1" si="56"/>
        <v>0</v>
      </c>
      <c r="AH87" s="16">
        <f t="shared" ca="1" si="57"/>
        <v>2.1496041199999998</v>
      </c>
    </row>
    <row r="88" spans="1:34" x14ac:dyDescent="0.25">
      <c r="A88">
        <v>80</v>
      </c>
      <c r="B88" t="str">
        <f t="shared" ca="1" si="31"/>
        <v>20cm</v>
      </c>
      <c r="C88" s="15">
        <f t="shared" ca="1" si="32"/>
        <v>0</v>
      </c>
      <c r="D88" s="15">
        <f t="shared" ca="1" si="32"/>
        <v>0</v>
      </c>
      <c r="E88" s="15">
        <f t="shared" ca="1" si="32"/>
        <v>0</v>
      </c>
      <c r="F88" s="15">
        <f t="shared" ca="1" si="32"/>
        <v>0</v>
      </c>
      <c r="G88" s="15">
        <f t="shared" ca="1" si="33"/>
        <v>0</v>
      </c>
      <c r="H88" s="15">
        <f t="shared" ca="1" si="33"/>
        <v>494.43586399999998</v>
      </c>
      <c r="I88" s="15">
        <f t="shared" ca="1" si="33"/>
        <v>505.97920699999997</v>
      </c>
      <c r="J88" s="15">
        <f t="shared" ca="1" si="33"/>
        <v>0</v>
      </c>
      <c r="K88" s="13" t="str">
        <f t="shared" ca="1" si="34"/>
        <v>BC</v>
      </c>
      <c r="L88" s="16">
        <f t="shared" ca="1" si="35"/>
        <v>32.8118202</v>
      </c>
      <c r="M88" s="16">
        <f t="shared" ca="1" si="36"/>
        <v>0</v>
      </c>
      <c r="N88" s="16">
        <f t="shared" ca="1" si="37"/>
        <v>0</v>
      </c>
      <c r="O88" s="13" t="str">
        <f t="shared" ca="1" si="38"/>
        <v>BC</v>
      </c>
      <c r="P88" s="16">
        <f t="shared" ca="1" si="39"/>
        <v>16.084108480000001</v>
      </c>
      <c r="Q88" s="16">
        <f t="shared" ca="1" si="40"/>
        <v>0</v>
      </c>
      <c r="R88" s="16">
        <f t="shared" ca="1" si="41"/>
        <v>0</v>
      </c>
      <c r="S88" s="13" t="str">
        <f t="shared" ca="1" si="42"/>
        <v>BC</v>
      </c>
      <c r="T88" s="16">
        <f t="shared" ca="1" si="43"/>
        <v>9.5619729000000007</v>
      </c>
      <c r="U88" s="16">
        <f t="shared" ca="1" si="44"/>
        <v>0</v>
      </c>
      <c r="V88" s="16">
        <f t="shared" ca="1" si="45"/>
        <v>0</v>
      </c>
      <c r="W88" s="13" t="str">
        <f t="shared" ca="1" si="46"/>
        <v>TRE</v>
      </c>
      <c r="X88" s="16">
        <f t="shared" ca="1" si="47"/>
        <v>0</v>
      </c>
      <c r="Y88" s="16">
        <f t="shared" ca="1" si="48"/>
        <v>0</v>
      </c>
      <c r="Z88" s="16">
        <f t="shared" ca="1" si="49"/>
        <v>35.424722520000003</v>
      </c>
      <c r="AA88" s="13" t="str">
        <f t="shared" ca="1" si="50"/>
        <v>BC</v>
      </c>
      <c r="AB88" s="16">
        <f t="shared" ca="1" si="51"/>
        <v>24.533759679999999</v>
      </c>
      <c r="AC88" s="16">
        <f t="shared" ca="1" si="52"/>
        <v>0</v>
      </c>
      <c r="AD88" s="16">
        <f t="shared" ca="1" si="53"/>
        <v>0</v>
      </c>
      <c r="AE88" s="13" t="str">
        <f t="shared" ca="1" si="54"/>
        <v>TRE</v>
      </c>
      <c r="AF88" s="16">
        <f t="shared" ca="1" si="55"/>
        <v>0</v>
      </c>
      <c r="AG88" s="16">
        <f t="shared" ca="1" si="56"/>
        <v>0</v>
      </c>
      <c r="AH88" s="16">
        <f t="shared" ca="1" si="57"/>
        <v>27.944853559999999</v>
      </c>
    </row>
    <row r="89" spans="1:34" x14ac:dyDescent="0.25">
      <c r="A89">
        <v>81</v>
      </c>
      <c r="B89" t="str">
        <f t="shared" ca="1" si="31"/>
        <v>20cm</v>
      </c>
      <c r="C89" s="15">
        <f t="shared" ca="1" si="32"/>
        <v>0</v>
      </c>
      <c r="D89" s="15">
        <f t="shared" ca="1" si="32"/>
        <v>0</v>
      </c>
      <c r="E89" s="15">
        <f t="shared" ca="1" si="32"/>
        <v>0</v>
      </c>
      <c r="F89" s="15">
        <f t="shared" ca="1" si="32"/>
        <v>0</v>
      </c>
      <c r="G89" s="15">
        <f t="shared" ca="1" si="33"/>
        <v>0</v>
      </c>
      <c r="H89" s="15">
        <f t="shared" ca="1" si="33"/>
        <v>494.43586399999998</v>
      </c>
      <c r="I89" s="15">
        <f t="shared" ca="1" si="33"/>
        <v>0</v>
      </c>
      <c r="J89" s="15">
        <f t="shared" ca="1" si="33"/>
        <v>921.11078899999995</v>
      </c>
      <c r="K89" s="13" t="str">
        <f t="shared" ca="1" si="34"/>
        <v>GS</v>
      </c>
      <c r="L89" s="16">
        <f t="shared" ca="1" si="35"/>
        <v>0</v>
      </c>
      <c r="M89" s="16">
        <f t="shared" ca="1" si="36"/>
        <v>8.2029550499999999</v>
      </c>
      <c r="N89" s="16">
        <f t="shared" ca="1" si="37"/>
        <v>0</v>
      </c>
      <c r="O89" s="13" t="str">
        <f t="shared" ca="1" si="38"/>
        <v>TRE</v>
      </c>
      <c r="P89" s="16">
        <f t="shared" ca="1" si="39"/>
        <v>0</v>
      </c>
      <c r="Q89" s="16">
        <f t="shared" ca="1" si="40"/>
        <v>0</v>
      </c>
      <c r="R89" s="16">
        <f t="shared" ca="1" si="41"/>
        <v>16.084108480000001</v>
      </c>
      <c r="S89" s="13" t="str">
        <f t="shared" ca="1" si="42"/>
        <v>BC</v>
      </c>
      <c r="T89" s="16">
        <f t="shared" ca="1" si="43"/>
        <v>31.873243000000002</v>
      </c>
      <c r="U89" s="16">
        <f t="shared" ca="1" si="44"/>
        <v>0</v>
      </c>
      <c r="V89" s="16">
        <f t="shared" ca="1" si="45"/>
        <v>0</v>
      </c>
      <c r="W89" s="13" t="str">
        <f t="shared" ca="1" si="46"/>
        <v>GS</v>
      </c>
      <c r="X89" s="16">
        <f t="shared" ca="1" si="47"/>
        <v>0</v>
      </c>
      <c r="Y89" s="16">
        <f t="shared" ca="1" si="48"/>
        <v>25.76343456</v>
      </c>
      <c r="Z89" s="16">
        <f t="shared" ca="1" si="49"/>
        <v>0</v>
      </c>
      <c r="AA89" s="13" t="str">
        <f t="shared" ca="1" si="50"/>
        <v>GS</v>
      </c>
      <c r="AB89" s="16">
        <f t="shared" ca="1" si="51"/>
        <v>0</v>
      </c>
      <c r="AC89" s="16">
        <f t="shared" ca="1" si="52"/>
        <v>27.60047964</v>
      </c>
      <c r="AD89" s="16">
        <f t="shared" ca="1" si="53"/>
        <v>0</v>
      </c>
      <c r="AE89" s="13" t="str">
        <f t="shared" ca="1" si="54"/>
        <v>GS</v>
      </c>
      <c r="AF89" s="16">
        <f t="shared" ca="1" si="55"/>
        <v>0</v>
      </c>
      <c r="AG89" s="16">
        <f t="shared" ca="1" si="56"/>
        <v>21.496041200000001</v>
      </c>
      <c r="AH89" s="16">
        <f t="shared" ca="1" si="57"/>
        <v>0</v>
      </c>
    </row>
    <row r="90" spans="1:34" x14ac:dyDescent="0.25">
      <c r="A90">
        <v>82</v>
      </c>
      <c r="B90" t="str">
        <f t="shared" ca="1" si="31"/>
        <v>5cm</v>
      </c>
      <c r="C90" s="15">
        <f t="shared" ca="1" si="32"/>
        <v>938.85789799999998</v>
      </c>
      <c r="D90" s="15">
        <f t="shared" ca="1" si="32"/>
        <v>0</v>
      </c>
      <c r="E90" s="15">
        <f t="shared" ca="1" si="32"/>
        <v>0</v>
      </c>
      <c r="F90" s="15">
        <f t="shared" ca="1" si="32"/>
        <v>0</v>
      </c>
      <c r="G90" s="15">
        <f t="shared" ca="1" si="33"/>
        <v>0</v>
      </c>
      <c r="H90" s="15">
        <f t="shared" ca="1" si="33"/>
        <v>0</v>
      </c>
      <c r="I90" s="15">
        <f t="shared" ca="1" si="33"/>
        <v>0</v>
      </c>
      <c r="J90" s="15">
        <f t="shared" ca="1" si="33"/>
        <v>0</v>
      </c>
      <c r="K90" s="13" t="str">
        <f t="shared" ca="1" si="34"/>
        <v>TRE</v>
      </c>
      <c r="L90" s="16">
        <f t="shared" ca="1" si="35"/>
        <v>0</v>
      </c>
      <c r="M90" s="16">
        <f t="shared" ca="1" si="36"/>
        <v>0</v>
      </c>
      <c r="N90" s="16">
        <f t="shared" ca="1" si="37"/>
        <v>41.014775249999992</v>
      </c>
      <c r="O90" s="13" t="str">
        <f t="shared" ca="1" si="38"/>
        <v>BC</v>
      </c>
      <c r="P90" s="16">
        <f t="shared" ca="1" si="39"/>
        <v>8.0420542400000006</v>
      </c>
      <c r="Q90" s="16">
        <f t="shared" ca="1" si="40"/>
        <v>0</v>
      </c>
      <c r="R90" s="16">
        <f t="shared" ca="1" si="41"/>
        <v>0</v>
      </c>
      <c r="S90" s="13" t="str">
        <f t="shared" ca="1" si="42"/>
        <v>TRE</v>
      </c>
      <c r="T90" s="16">
        <f t="shared" ca="1" si="43"/>
        <v>0</v>
      </c>
      <c r="U90" s="16">
        <f t="shared" ca="1" si="44"/>
        <v>0</v>
      </c>
      <c r="V90" s="16">
        <f t="shared" ca="1" si="45"/>
        <v>22.311270100000002</v>
      </c>
      <c r="W90" s="13" t="str">
        <f t="shared" ca="1" si="46"/>
        <v>BC</v>
      </c>
      <c r="X90" s="16">
        <f t="shared" ca="1" si="47"/>
        <v>45.086010480000006</v>
      </c>
      <c r="Y90" s="16">
        <f t="shared" ca="1" si="48"/>
        <v>0</v>
      </c>
      <c r="Z90" s="16">
        <f t="shared" ca="1" si="49"/>
        <v>0</v>
      </c>
      <c r="AA90" s="13" t="str">
        <f t="shared" ca="1" si="50"/>
        <v>GS</v>
      </c>
      <c r="AB90" s="16">
        <f t="shared" ca="1" si="51"/>
        <v>0</v>
      </c>
      <c r="AC90" s="16">
        <f t="shared" ca="1" si="52"/>
        <v>42.934079439999998</v>
      </c>
      <c r="AD90" s="16">
        <f t="shared" ca="1" si="53"/>
        <v>0</v>
      </c>
      <c r="AE90" s="13" t="str">
        <f t="shared" ca="1" si="54"/>
        <v>BC</v>
      </c>
      <c r="AF90" s="16">
        <f t="shared" ca="1" si="55"/>
        <v>4.2992082399999996</v>
      </c>
      <c r="AG90" s="16">
        <f t="shared" ca="1" si="56"/>
        <v>0</v>
      </c>
      <c r="AH90" s="16">
        <f t="shared" ca="1" si="57"/>
        <v>0</v>
      </c>
    </row>
    <row r="91" spans="1:34" x14ac:dyDescent="0.25">
      <c r="A91">
        <v>83</v>
      </c>
      <c r="B91" t="str">
        <f t="shared" ca="1" si="31"/>
        <v>20cm</v>
      </c>
      <c r="C91" s="15">
        <f t="shared" ca="1" si="32"/>
        <v>0</v>
      </c>
      <c r="D91" s="15">
        <f t="shared" ca="1" si="32"/>
        <v>0</v>
      </c>
      <c r="E91" s="15">
        <f t="shared" ca="1" si="32"/>
        <v>0</v>
      </c>
      <c r="F91" s="15">
        <f t="shared" ca="1" si="32"/>
        <v>0</v>
      </c>
      <c r="G91" s="15">
        <f t="shared" ca="1" si="33"/>
        <v>938.85789799999998</v>
      </c>
      <c r="H91" s="15">
        <f t="shared" ca="1" si="33"/>
        <v>0</v>
      </c>
      <c r="I91" s="15">
        <f t="shared" ca="1" si="33"/>
        <v>505.97920699999997</v>
      </c>
      <c r="J91" s="15">
        <f t="shared" ca="1" si="33"/>
        <v>0</v>
      </c>
      <c r="K91" s="13" t="str">
        <f t="shared" ca="1" si="34"/>
        <v>GS</v>
      </c>
      <c r="L91" s="16">
        <f t="shared" ca="1" si="35"/>
        <v>0</v>
      </c>
      <c r="M91" s="16">
        <f t="shared" ca="1" si="36"/>
        <v>27.343183499999995</v>
      </c>
      <c r="N91" s="16">
        <f t="shared" ca="1" si="37"/>
        <v>0</v>
      </c>
      <c r="O91" s="13" t="str">
        <f t="shared" ca="1" si="38"/>
        <v>BC</v>
      </c>
      <c r="P91" s="16">
        <f t="shared" ca="1" si="39"/>
        <v>26.136676280000003</v>
      </c>
      <c r="Q91" s="16">
        <f t="shared" ca="1" si="40"/>
        <v>0</v>
      </c>
      <c r="R91" s="16">
        <f t="shared" ca="1" si="41"/>
        <v>0</v>
      </c>
      <c r="S91" s="13" t="str">
        <f t="shared" ca="1" si="42"/>
        <v>GS</v>
      </c>
      <c r="T91" s="16">
        <f t="shared" ca="1" si="43"/>
        <v>0</v>
      </c>
      <c r="U91" s="16">
        <f t="shared" ca="1" si="44"/>
        <v>31.873243000000002</v>
      </c>
      <c r="V91" s="16">
        <f t="shared" ca="1" si="45"/>
        <v>0</v>
      </c>
      <c r="W91" s="13" t="str">
        <f t="shared" ca="1" si="46"/>
        <v>BC</v>
      </c>
      <c r="X91" s="16">
        <f t="shared" ca="1" si="47"/>
        <v>38.645151839999997</v>
      </c>
      <c r="Y91" s="16">
        <f t="shared" ca="1" si="48"/>
        <v>0</v>
      </c>
      <c r="Z91" s="16">
        <f t="shared" ca="1" si="49"/>
        <v>0</v>
      </c>
      <c r="AA91" s="13" t="str">
        <f t="shared" ca="1" si="50"/>
        <v>BC</v>
      </c>
      <c r="AB91" s="16">
        <f t="shared" ca="1" si="51"/>
        <v>12.26687984</v>
      </c>
      <c r="AC91" s="16">
        <f t="shared" ca="1" si="52"/>
        <v>0</v>
      </c>
      <c r="AD91" s="16">
        <f t="shared" ca="1" si="53"/>
        <v>0</v>
      </c>
      <c r="AE91" s="13" t="str">
        <f t="shared" ca="1" si="54"/>
        <v>TRE</v>
      </c>
      <c r="AF91" s="16">
        <f t="shared" ca="1" si="55"/>
        <v>0</v>
      </c>
      <c r="AG91" s="16">
        <f t="shared" ca="1" si="56"/>
        <v>0</v>
      </c>
      <c r="AH91" s="16">
        <f t="shared" ca="1" si="57"/>
        <v>0</v>
      </c>
    </row>
    <row r="92" spans="1:34" x14ac:dyDescent="0.25">
      <c r="A92">
        <v>84</v>
      </c>
      <c r="B92" t="str">
        <f t="shared" ca="1" si="31"/>
        <v>5cm</v>
      </c>
      <c r="C92" s="15">
        <f t="shared" ca="1" si="32"/>
        <v>938.85789799999998</v>
      </c>
      <c r="D92" s="15">
        <f t="shared" ca="1" si="32"/>
        <v>494.43586399999998</v>
      </c>
      <c r="E92" s="15">
        <f t="shared" ca="1" si="32"/>
        <v>0</v>
      </c>
      <c r="F92" s="15">
        <f t="shared" ca="1" si="32"/>
        <v>921.11078899999995</v>
      </c>
      <c r="G92" s="15">
        <f t="shared" ca="1" si="33"/>
        <v>0</v>
      </c>
      <c r="H92" s="15">
        <f t="shared" ca="1" si="33"/>
        <v>0</v>
      </c>
      <c r="I92" s="15">
        <f t="shared" ca="1" si="33"/>
        <v>0</v>
      </c>
      <c r="J92" s="15">
        <f t="shared" ca="1" si="33"/>
        <v>0</v>
      </c>
      <c r="K92" s="13" t="str">
        <f t="shared" ca="1" si="34"/>
        <v>BC</v>
      </c>
      <c r="L92" s="16">
        <f t="shared" ca="1" si="35"/>
        <v>16.4059101</v>
      </c>
      <c r="M92" s="16">
        <f t="shared" ca="1" si="36"/>
        <v>0</v>
      </c>
      <c r="N92" s="16">
        <f t="shared" ca="1" si="37"/>
        <v>0</v>
      </c>
      <c r="O92" s="13" t="str">
        <f t="shared" ca="1" si="38"/>
        <v>GS</v>
      </c>
      <c r="P92" s="16">
        <f t="shared" ca="1" si="39"/>
        <v>0</v>
      </c>
      <c r="Q92" s="16">
        <f t="shared" ca="1" si="40"/>
        <v>30.157703399999999</v>
      </c>
      <c r="R92" s="16">
        <f t="shared" ca="1" si="41"/>
        <v>0</v>
      </c>
      <c r="S92" s="13" t="str">
        <f t="shared" ca="1" si="42"/>
        <v>GS</v>
      </c>
      <c r="T92" s="16">
        <f t="shared" ca="1" si="43"/>
        <v>0</v>
      </c>
      <c r="U92" s="16">
        <f t="shared" ca="1" si="44"/>
        <v>25.498594400000002</v>
      </c>
      <c r="V92" s="16">
        <f t="shared" ca="1" si="45"/>
        <v>0</v>
      </c>
      <c r="W92" s="13" t="str">
        <f t="shared" ca="1" si="46"/>
        <v>GS</v>
      </c>
      <c r="X92" s="16">
        <f t="shared" ca="1" si="47"/>
        <v>0</v>
      </c>
      <c r="Y92" s="16">
        <f t="shared" ca="1" si="48"/>
        <v>16.102146600000001</v>
      </c>
      <c r="Z92" s="16">
        <f t="shared" ca="1" si="49"/>
        <v>0</v>
      </c>
      <c r="AA92" s="13" t="str">
        <f t="shared" ca="1" si="50"/>
        <v>BC</v>
      </c>
      <c r="AB92" s="16">
        <f t="shared" ca="1" si="51"/>
        <v>3.0667199599999999</v>
      </c>
      <c r="AC92" s="16">
        <f t="shared" ca="1" si="52"/>
        <v>0</v>
      </c>
      <c r="AD92" s="16">
        <f t="shared" ca="1" si="53"/>
        <v>0</v>
      </c>
      <c r="AE92" s="13" t="str">
        <f t="shared" ca="1" si="54"/>
        <v>BC</v>
      </c>
      <c r="AF92" s="16">
        <f t="shared" ca="1" si="55"/>
        <v>4.2992082399999996</v>
      </c>
      <c r="AG92" s="16">
        <f t="shared" ca="1" si="56"/>
        <v>0</v>
      </c>
      <c r="AH92" s="16">
        <f t="shared" ca="1" si="57"/>
        <v>0</v>
      </c>
    </row>
    <row r="93" spans="1:34" x14ac:dyDescent="0.25">
      <c r="A93">
        <v>85</v>
      </c>
      <c r="B93" t="str">
        <f t="shared" ca="1" si="31"/>
        <v>20cm</v>
      </c>
      <c r="C93" s="15">
        <f t="shared" ca="1" si="32"/>
        <v>0</v>
      </c>
      <c r="D93" s="15">
        <f t="shared" ca="1" si="32"/>
        <v>0</v>
      </c>
      <c r="E93" s="15">
        <f t="shared" ca="1" si="32"/>
        <v>0</v>
      </c>
      <c r="F93" s="15">
        <f t="shared" ca="1" si="32"/>
        <v>0</v>
      </c>
      <c r="G93" s="15">
        <f t="shared" ca="1" si="33"/>
        <v>0</v>
      </c>
      <c r="H93" s="15">
        <f t="shared" ca="1" si="33"/>
        <v>494.43586399999998</v>
      </c>
      <c r="I93" s="15">
        <f t="shared" ca="1" si="33"/>
        <v>505.97920699999997</v>
      </c>
      <c r="J93" s="15">
        <f t="shared" ca="1" si="33"/>
        <v>921.11078899999995</v>
      </c>
      <c r="K93" s="13" t="str">
        <f t="shared" ca="1" si="34"/>
        <v>TRE</v>
      </c>
      <c r="L93" s="16">
        <f t="shared" ca="1" si="35"/>
        <v>0</v>
      </c>
      <c r="M93" s="16">
        <f t="shared" ca="1" si="36"/>
        <v>0</v>
      </c>
      <c r="N93" s="16">
        <f t="shared" ca="1" si="37"/>
        <v>5.4686366999999994</v>
      </c>
      <c r="O93" s="13" t="str">
        <f t="shared" ca="1" si="38"/>
        <v>BC</v>
      </c>
      <c r="P93" s="16">
        <f t="shared" ca="1" si="39"/>
        <v>16.084108480000001</v>
      </c>
      <c r="Q93" s="16">
        <f t="shared" ca="1" si="40"/>
        <v>0</v>
      </c>
      <c r="R93" s="16">
        <f t="shared" ca="1" si="41"/>
        <v>0</v>
      </c>
      <c r="S93" s="13" t="str">
        <f t="shared" ca="1" si="42"/>
        <v>GS</v>
      </c>
      <c r="T93" s="16">
        <f t="shared" ca="1" si="43"/>
        <v>0</v>
      </c>
      <c r="U93" s="16">
        <f t="shared" ca="1" si="44"/>
        <v>19.123945800000001</v>
      </c>
      <c r="V93" s="16">
        <f t="shared" ca="1" si="45"/>
        <v>0</v>
      </c>
      <c r="W93" s="13" t="str">
        <f t="shared" ca="1" si="46"/>
        <v>BC</v>
      </c>
      <c r="X93" s="16">
        <f t="shared" ca="1" si="47"/>
        <v>16.102146600000001</v>
      </c>
      <c r="Y93" s="16">
        <f t="shared" ca="1" si="48"/>
        <v>0</v>
      </c>
      <c r="Z93" s="16">
        <f t="shared" ca="1" si="49"/>
        <v>0</v>
      </c>
      <c r="AA93" s="13" t="str">
        <f t="shared" ca="1" si="50"/>
        <v>TRE</v>
      </c>
      <c r="AB93" s="16">
        <f t="shared" ca="1" si="51"/>
        <v>0</v>
      </c>
      <c r="AC93" s="16">
        <f t="shared" ca="1" si="52"/>
        <v>0</v>
      </c>
      <c r="AD93" s="16">
        <f t="shared" ca="1" si="53"/>
        <v>39.867359479999998</v>
      </c>
      <c r="AE93" s="13" t="str">
        <f t="shared" ca="1" si="54"/>
        <v>GS</v>
      </c>
      <c r="AF93" s="16">
        <f t="shared" ca="1" si="55"/>
        <v>0</v>
      </c>
      <c r="AG93" s="16">
        <f t="shared" ca="1" si="56"/>
        <v>30.094457680000001</v>
      </c>
      <c r="AH93" s="16">
        <f t="shared" ca="1" si="57"/>
        <v>0</v>
      </c>
    </row>
    <row r="94" spans="1:34" x14ac:dyDescent="0.25">
      <c r="A94">
        <v>86</v>
      </c>
      <c r="B94" t="str">
        <f t="shared" ca="1" si="31"/>
        <v>5cm</v>
      </c>
      <c r="C94" s="15">
        <f t="shared" ca="1" si="32"/>
        <v>0</v>
      </c>
      <c r="D94" s="15">
        <f t="shared" ca="1" si="32"/>
        <v>0</v>
      </c>
      <c r="E94" s="15">
        <f t="shared" ca="1" si="32"/>
        <v>505.97920699999997</v>
      </c>
      <c r="F94" s="15">
        <f t="shared" ca="1" si="32"/>
        <v>0</v>
      </c>
      <c r="G94" s="15">
        <f t="shared" ca="1" si="33"/>
        <v>0</v>
      </c>
      <c r="H94" s="15">
        <f t="shared" ca="1" si="33"/>
        <v>0</v>
      </c>
      <c r="I94" s="15">
        <f t="shared" ca="1" si="33"/>
        <v>0</v>
      </c>
      <c r="J94" s="15">
        <f t="shared" ca="1" si="33"/>
        <v>0</v>
      </c>
      <c r="K94" s="13" t="str">
        <f t="shared" ca="1" si="34"/>
        <v>GS</v>
      </c>
      <c r="L94" s="16">
        <f t="shared" ca="1" si="35"/>
        <v>0</v>
      </c>
      <c r="M94" s="16">
        <f t="shared" ca="1" si="36"/>
        <v>16.4059101</v>
      </c>
      <c r="N94" s="16">
        <f t="shared" ca="1" si="37"/>
        <v>0</v>
      </c>
      <c r="O94" s="13" t="str">
        <f t="shared" ca="1" si="38"/>
        <v>GS</v>
      </c>
      <c r="P94" s="16">
        <f t="shared" ca="1" si="39"/>
        <v>0</v>
      </c>
      <c r="Q94" s="16">
        <f t="shared" ca="1" si="40"/>
        <v>16.084108480000001</v>
      </c>
      <c r="R94" s="16">
        <f t="shared" ca="1" si="41"/>
        <v>0</v>
      </c>
      <c r="S94" s="13" t="str">
        <f t="shared" ca="1" si="42"/>
        <v>BC</v>
      </c>
      <c r="T94" s="16">
        <f t="shared" ca="1" si="43"/>
        <v>38.247891600000003</v>
      </c>
      <c r="U94" s="16">
        <f t="shared" ca="1" si="44"/>
        <v>0</v>
      </c>
      <c r="V94" s="16">
        <f t="shared" ca="1" si="45"/>
        <v>0</v>
      </c>
      <c r="W94" s="13" t="str">
        <f t="shared" ca="1" si="46"/>
        <v>TRE</v>
      </c>
      <c r="X94" s="16">
        <f t="shared" ca="1" si="47"/>
        <v>0</v>
      </c>
      <c r="Y94" s="16">
        <f t="shared" ca="1" si="48"/>
        <v>0</v>
      </c>
      <c r="Z94" s="16">
        <f t="shared" ca="1" si="49"/>
        <v>25.76343456</v>
      </c>
      <c r="AA94" s="13" t="str">
        <f t="shared" ca="1" si="50"/>
        <v>TRE</v>
      </c>
      <c r="AB94" s="16">
        <f t="shared" ca="1" si="51"/>
        <v>0</v>
      </c>
      <c r="AC94" s="16">
        <f t="shared" ca="1" si="52"/>
        <v>0</v>
      </c>
      <c r="AD94" s="16">
        <f t="shared" ca="1" si="53"/>
        <v>39.867359479999998</v>
      </c>
      <c r="AE94" s="13" t="str">
        <f t="shared" ca="1" si="54"/>
        <v>BC</v>
      </c>
      <c r="AF94" s="16">
        <f t="shared" ca="1" si="55"/>
        <v>30.094457680000001</v>
      </c>
      <c r="AG94" s="16">
        <f t="shared" ca="1" si="56"/>
        <v>0</v>
      </c>
      <c r="AH94" s="16">
        <f t="shared" ca="1" si="57"/>
        <v>0</v>
      </c>
    </row>
    <row r="95" spans="1:34" x14ac:dyDescent="0.25">
      <c r="A95">
        <v>87</v>
      </c>
      <c r="B95" t="str">
        <f t="shared" ca="1" si="31"/>
        <v>5cm</v>
      </c>
      <c r="C95" s="15">
        <f t="shared" ca="1" si="32"/>
        <v>938.85789799999998</v>
      </c>
      <c r="D95" s="15">
        <f t="shared" ca="1" si="32"/>
        <v>494.43586399999998</v>
      </c>
      <c r="E95" s="15">
        <f t="shared" ca="1" si="32"/>
        <v>0</v>
      </c>
      <c r="F95" s="15">
        <f t="shared" ca="1" si="32"/>
        <v>921.11078899999995</v>
      </c>
      <c r="G95" s="15">
        <f t="shared" ca="1" si="33"/>
        <v>0</v>
      </c>
      <c r="H95" s="15">
        <f t="shared" ca="1" si="33"/>
        <v>0</v>
      </c>
      <c r="I95" s="15">
        <f t="shared" ca="1" si="33"/>
        <v>0</v>
      </c>
      <c r="J95" s="15">
        <f t="shared" ca="1" si="33"/>
        <v>0</v>
      </c>
      <c r="K95" s="13" t="str">
        <f t="shared" ca="1" si="34"/>
        <v>TRE</v>
      </c>
      <c r="L95" s="16">
        <f t="shared" ca="1" si="35"/>
        <v>0</v>
      </c>
      <c r="M95" s="16">
        <f t="shared" ca="1" si="36"/>
        <v>0</v>
      </c>
      <c r="N95" s="16">
        <f t="shared" ca="1" si="37"/>
        <v>19.140228449999999</v>
      </c>
      <c r="O95" s="13" t="str">
        <f t="shared" ca="1" si="38"/>
        <v>GS</v>
      </c>
      <c r="P95" s="16">
        <f t="shared" ca="1" si="39"/>
        <v>0</v>
      </c>
      <c r="Q95" s="16">
        <f t="shared" ca="1" si="40"/>
        <v>28.147189839999999</v>
      </c>
      <c r="R95" s="16">
        <f t="shared" ca="1" si="41"/>
        <v>0</v>
      </c>
      <c r="S95" s="13" t="str">
        <f t="shared" ca="1" si="42"/>
        <v>BC</v>
      </c>
      <c r="T95" s="16">
        <f t="shared" ca="1" si="43"/>
        <v>9.5619729000000007</v>
      </c>
      <c r="U95" s="16">
        <f t="shared" ca="1" si="44"/>
        <v>0</v>
      </c>
      <c r="V95" s="16">
        <f t="shared" ca="1" si="45"/>
        <v>0</v>
      </c>
      <c r="W95" s="13" t="str">
        <f t="shared" ca="1" si="46"/>
        <v>TRE</v>
      </c>
      <c r="X95" s="16">
        <f t="shared" ca="1" si="47"/>
        <v>0</v>
      </c>
      <c r="Y95" s="16">
        <f t="shared" ca="1" si="48"/>
        <v>0</v>
      </c>
      <c r="Z95" s="16">
        <f t="shared" ca="1" si="49"/>
        <v>22.543005240000003</v>
      </c>
      <c r="AA95" s="13" t="str">
        <f t="shared" ca="1" si="50"/>
        <v>BC</v>
      </c>
      <c r="AB95" s="16">
        <f t="shared" ca="1" si="51"/>
        <v>33.733919559999997</v>
      </c>
      <c r="AC95" s="16">
        <f t="shared" ca="1" si="52"/>
        <v>0</v>
      </c>
      <c r="AD95" s="16">
        <f t="shared" ca="1" si="53"/>
        <v>0</v>
      </c>
      <c r="AE95" s="13" t="str">
        <f t="shared" ca="1" si="54"/>
        <v>GS</v>
      </c>
      <c r="AF95" s="16">
        <f t="shared" ca="1" si="55"/>
        <v>0</v>
      </c>
      <c r="AG95" s="16">
        <f t="shared" ca="1" si="56"/>
        <v>21.496041200000001</v>
      </c>
      <c r="AH95" s="16">
        <f t="shared" ca="1" si="57"/>
        <v>0</v>
      </c>
    </row>
    <row r="96" spans="1:34" x14ac:dyDescent="0.25">
      <c r="A96">
        <v>88</v>
      </c>
      <c r="B96" t="str">
        <f t="shared" ca="1" si="31"/>
        <v>20cm</v>
      </c>
      <c r="C96" s="15">
        <f t="shared" ca="1" si="32"/>
        <v>0</v>
      </c>
      <c r="D96" s="15">
        <f t="shared" ca="1" si="32"/>
        <v>0</v>
      </c>
      <c r="E96" s="15">
        <f t="shared" ca="1" si="32"/>
        <v>0</v>
      </c>
      <c r="F96" s="15">
        <f t="shared" ca="1" si="32"/>
        <v>0</v>
      </c>
      <c r="G96" s="15">
        <f t="shared" ca="1" si="33"/>
        <v>0</v>
      </c>
      <c r="H96" s="15">
        <f t="shared" ca="1" si="33"/>
        <v>494.43586399999998</v>
      </c>
      <c r="I96" s="15">
        <f t="shared" ca="1" si="33"/>
        <v>0</v>
      </c>
      <c r="J96" s="15">
        <f t="shared" ca="1" si="33"/>
        <v>921.11078899999995</v>
      </c>
      <c r="K96" s="13" t="str">
        <f t="shared" ca="1" si="34"/>
        <v>TRE</v>
      </c>
      <c r="L96" s="16">
        <f t="shared" ca="1" si="35"/>
        <v>0</v>
      </c>
      <c r="M96" s="16">
        <f t="shared" ca="1" si="36"/>
        <v>0</v>
      </c>
      <c r="N96" s="16">
        <f t="shared" ca="1" si="37"/>
        <v>13.671591749999997</v>
      </c>
      <c r="O96" s="13" t="str">
        <f t="shared" ca="1" si="38"/>
        <v>TRE</v>
      </c>
      <c r="P96" s="16">
        <f t="shared" ca="1" si="39"/>
        <v>0</v>
      </c>
      <c r="Q96" s="16">
        <f t="shared" ca="1" si="40"/>
        <v>0</v>
      </c>
      <c r="R96" s="16">
        <f t="shared" ca="1" si="41"/>
        <v>2.0105135600000001</v>
      </c>
      <c r="S96" s="13" t="str">
        <f t="shared" ca="1" si="42"/>
        <v>GS</v>
      </c>
      <c r="T96" s="16">
        <f t="shared" ca="1" si="43"/>
        <v>0</v>
      </c>
      <c r="U96" s="16">
        <f t="shared" ca="1" si="44"/>
        <v>0</v>
      </c>
      <c r="V96" s="16">
        <f t="shared" ca="1" si="45"/>
        <v>0</v>
      </c>
      <c r="W96" s="13" t="str">
        <f t="shared" ca="1" si="46"/>
        <v>TRE</v>
      </c>
      <c r="X96" s="16">
        <f t="shared" ca="1" si="47"/>
        <v>0</v>
      </c>
      <c r="Y96" s="16">
        <f t="shared" ca="1" si="48"/>
        <v>0</v>
      </c>
      <c r="Z96" s="16">
        <f t="shared" ca="1" si="49"/>
        <v>22.543005240000003</v>
      </c>
      <c r="AA96" s="13" t="str">
        <f t="shared" ca="1" si="50"/>
        <v>GS</v>
      </c>
      <c r="AB96" s="16">
        <f t="shared" ca="1" si="51"/>
        <v>0</v>
      </c>
      <c r="AC96" s="16">
        <f t="shared" ca="1" si="52"/>
        <v>9.2001598799999993</v>
      </c>
      <c r="AD96" s="16">
        <f t="shared" ca="1" si="53"/>
        <v>0</v>
      </c>
      <c r="AE96" s="13" t="str">
        <f t="shared" ca="1" si="54"/>
        <v>BC</v>
      </c>
      <c r="AF96" s="16">
        <f t="shared" ca="1" si="55"/>
        <v>17.196832959999998</v>
      </c>
      <c r="AG96" s="16">
        <f t="shared" ca="1" si="56"/>
        <v>0</v>
      </c>
      <c r="AH96" s="16">
        <f t="shared" ca="1" si="57"/>
        <v>0</v>
      </c>
    </row>
    <row r="97" spans="1:34" x14ac:dyDescent="0.25">
      <c r="A97">
        <v>89</v>
      </c>
      <c r="B97" t="str">
        <f t="shared" ca="1" si="31"/>
        <v>5cm</v>
      </c>
      <c r="C97" s="15">
        <f t="shared" ca="1" si="32"/>
        <v>938.85789799999998</v>
      </c>
      <c r="D97" s="15">
        <f t="shared" ca="1" si="32"/>
        <v>0</v>
      </c>
      <c r="E97" s="15">
        <f t="shared" ca="1" si="32"/>
        <v>0</v>
      </c>
      <c r="F97" s="15">
        <f t="shared" ca="1" si="32"/>
        <v>921.11078899999995</v>
      </c>
      <c r="G97" s="15">
        <f t="shared" ca="1" si="33"/>
        <v>0</v>
      </c>
      <c r="H97" s="15">
        <f t="shared" ca="1" si="33"/>
        <v>0</v>
      </c>
      <c r="I97" s="15">
        <f t="shared" ca="1" si="33"/>
        <v>0</v>
      </c>
      <c r="J97" s="15">
        <f t="shared" ca="1" si="33"/>
        <v>0</v>
      </c>
      <c r="K97" s="13" t="str">
        <f t="shared" ca="1" si="34"/>
        <v>GS</v>
      </c>
      <c r="L97" s="16">
        <f t="shared" ca="1" si="35"/>
        <v>0</v>
      </c>
      <c r="M97" s="16">
        <f t="shared" ca="1" si="36"/>
        <v>19.140228449999999</v>
      </c>
      <c r="N97" s="16">
        <f t="shared" ca="1" si="37"/>
        <v>0</v>
      </c>
      <c r="O97" s="13" t="str">
        <f t="shared" ca="1" si="38"/>
        <v>BC</v>
      </c>
      <c r="P97" s="16">
        <f t="shared" ca="1" si="39"/>
        <v>14.07359492</v>
      </c>
      <c r="Q97" s="16">
        <f t="shared" ca="1" si="40"/>
        <v>0</v>
      </c>
      <c r="R97" s="16">
        <f t="shared" ca="1" si="41"/>
        <v>0</v>
      </c>
      <c r="S97" s="13" t="str">
        <f t="shared" ca="1" si="42"/>
        <v>GS</v>
      </c>
      <c r="T97" s="16">
        <f t="shared" ca="1" si="43"/>
        <v>0</v>
      </c>
      <c r="U97" s="16">
        <f t="shared" ca="1" si="44"/>
        <v>31.873243000000002</v>
      </c>
      <c r="V97" s="16">
        <f t="shared" ca="1" si="45"/>
        <v>0</v>
      </c>
      <c r="W97" s="13" t="str">
        <f t="shared" ca="1" si="46"/>
        <v>GS</v>
      </c>
      <c r="X97" s="16">
        <f t="shared" ca="1" si="47"/>
        <v>0</v>
      </c>
      <c r="Y97" s="16">
        <f t="shared" ca="1" si="48"/>
        <v>41.865581160000005</v>
      </c>
      <c r="Z97" s="16">
        <f t="shared" ca="1" si="49"/>
        <v>0</v>
      </c>
      <c r="AA97" s="13" t="str">
        <f t="shared" ca="1" si="50"/>
        <v>BC</v>
      </c>
      <c r="AB97" s="16">
        <f t="shared" ca="1" si="51"/>
        <v>3.0667199599999999</v>
      </c>
      <c r="AC97" s="16">
        <f t="shared" ca="1" si="52"/>
        <v>0</v>
      </c>
      <c r="AD97" s="16">
        <f t="shared" ca="1" si="53"/>
        <v>0</v>
      </c>
      <c r="AE97" s="13" t="str">
        <f t="shared" ca="1" si="54"/>
        <v>TRE</v>
      </c>
      <c r="AF97" s="16">
        <f t="shared" ca="1" si="55"/>
        <v>0</v>
      </c>
      <c r="AG97" s="16">
        <f t="shared" ca="1" si="56"/>
        <v>0</v>
      </c>
      <c r="AH97" s="16">
        <f t="shared" ca="1" si="57"/>
        <v>4.2992082399999996</v>
      </c>
    </row>
    <row r="98" spans="1:34" x14ac:dyDescent="0.25">
      <c r="A98">
        <v>90</v>
      </c>
      <c r="B98" t="str">
        <f t="shared" ca="1" si="31"/>
        <v>20cm</v>
      </c>
      <c r="C98" s="15">
        <f t="shared" ca="1" si="32"/>
        <v>0</v>
      </c>
      <c r="D98" s="15">
        <f t="shared" ca="1" si="32"/>
        <v>0</v>
      </c>
      <c r="E98" s="15">
        <f t="shared" ca="1" si="32"/>
        <v>0</v>
      </c>
      <c r="F98" s="15">
        <f t="shared" ca="1" si="32"/>
        <v>0</v>
      </c>
      <c r="G98" s="15">
        <f t="shared" ca="1" si="33"/>
        <v>938.85789799999998</v>
      </c>
      <c r="H98" s="15">
        <f t="shared" ca="1" si="33"/>
        <v>494.43586399999998</v>
      </c>
      <c r="I98" s="15">
        <f t="shared" ca="1" si="33"/>
        <v>0</v>
      </c>
      <c r="J98" s="15">
        <f t="shared" ca="1" si="33"/>
        <v>921.11078899999995</v>
      </c>
      <c r="K98" s="13" t="str">
        <f t="shared" ca="1" si="34"/>
        <v>BC</v>
      </c>
      <c r="L98" s="16">
        <f t="shared" ca="1" si="35"/>
        <v>16.4059101</v>
      </c>
      <c r="M98" s="16">
        <f t="shared" ca="1" si="36"/>
        <v>0</v>
      </c>
      <c r="N98" s="16">
        <f t="shared" ca="1" si="37"/>
        <v>0</v>
      </c>
      <c r="O98" s="13" t="str">
        <f t="shared" ca="1" si="38"/>
        <v>GS</v>
      </c>
      <c r="P98" s="16">
        <f t="shared" ca="1" si="39"/>
        <v>0</v>
      </c>
      <c r="Q98" s="16">
        <f t="shared" ca="1" si="40"/>
        <v>22.115649159999997</v>
      </c>
      <c r="R98" s="16">
        <f t="shared" ca="1" si="41"/>
        <v>0</v>
      </c>
      <c r="S98" s="13" t="str">
        <f t="shared" ca="1" si="42"/>
        <v>GS</v>
      </c>
      <c r="T98" s="16">
        <f t="shared" ca="1" si="43"/>
        <v>0</v>
      </c>
      <c r="U98" s="16">
        <f t="shared" ca="1" si="44"/>
        <v>0</v>
      </c>
      <c r="V98" s="16">
        <f t="shared" ca="1" si="45"/>
        <v>0</v>
      </c>
      <c r="W98" s="13" t="str">
        <f t="shared" ca="1" si="46"/>
        <v>BC</v>
      </c>
      <c r="X98" s="16">
        <f t="shared" ca="1" si="47"/>
        <v>32.204293200000002</v>
      </c>
      <c r="Y98" s="16">
        <f t="shared" ca="1" si="48"/>
        <v>0</v>
      </c>
      <c r="Z98" s="16">
        <f t="shared" ca="1" si="49"/>
        <v>0</v>
      </c>
      <c r="AA98" s="13" t="str">
        <f t="shared" ca="1" si="50"/>
        <v>GS</v>
      </c>
      <c r="AB98" s="16">
        <f t="shared" ca="1" si="51"/>
        <v>0</v>
      </c>
      <c r="AC98" s="16">
        <f t="shared" ca="1" si="52"/>
        <v>36.800639519999997</v>
      </c>
      <c r="AD98" s="16">
        <f t="shared" ca="1" si="53"/>
        <v>0</v>
      </c>
      <c r="AE98" s="13" t="str">
        <f t="shared" ca="1" si="54"/>
        <v>GS</v>
      </c>
      <c r="AF98" s="16">
        <f t="shared" ca="1" si="55"/>
        <v>0</v>
      </c>
      <c r="AG98" s="16">
        <f t="shared" ca="1" si="56"/>
        <v>32.244061799999997</v>
      </c>
      <c r="AH98" s="16">
        <f t="shared" ca="1" si="57"/>
        <v>0</v>
      </c>
    </row>
    <row r="99" spans="1:34" x14ac:dyDescent="0.25">
      <c r="A99">
        <v>91</v>
      </c>
      <c r="B99" t="str">
        <f t="shared" ca="1" si="31"/>
        <v>5cm</v>
      </c>
      <c r="C99" s="15">
        <f t="shared" ca="1" si="32"/>
        <v>0</v>
      </c>
      <c r="D99" s="15">
        <f t="shared" ca="1" si="32"/>
        <v>494.43586399999998</v>
      </c>
      <c r="E99" s="15">
        <f t="shared" ca="1" si="32"/>
        <v>505.97920699999997</v>
      </c>
      <c r="F99" s="15">
        <f t="shared" ca="1" si="32"/>
        <v>0</v>
      </c>
      <c r="G99" s="15">
        <f t="shared" ca="1" si="33"/>
        <v>0</v>
      </c>
      <c r="H99" s="15">
        <f t="shared" ca="1" si="33"/>
        <v>0</v>
      </c>
      <c r="I99" s="15">
        <f t="shared" ca="1" si="33"/>
        <v>0</v>
      </c>
      <c r="J99" s="15">
        <f t="shared" ca="1" si="33"/>
        <v>0</v>
      </c>
      <c r="K99" s="13" t="str">
        <f t="shared" ca="1" si="34"/>
        <v>GS</v>
      </c>
      <c r="L99" s="16">
        <f t="shared" ca="1" si="35"/>
        <v>0</v>
      </c>
      <c r="M99" s="16">
        <f t="shared" ca="1" si="36"/>
        <v>10.937273399999999</v>
      </c>
      <c r="N99" s="16">
        <f t="shared" ca="1" si="37"/>
        <v>0</v>
      </c>
      <c r="O99" s="13" t="str">
        <f t="shared" ca="1" si="38"/>
        <v>GS</v>
      </c>
      <c r="P99" s="16">
        <f t="shared" ca="1" si="39"/>
        <v>0</v>
      </c>
      <c r="Q99" s="16">
        <f t="shared" ca="1" si="40"/>
        <v>30.157703399999999</v>
      </c>
      <c r="R99" s="16">
        <f t="shared" ca="1" si="41"/>
        <v>0</v>
      </c>
      <c r="S99" s="13" t="str">
        <f t="shared" ca="1" si="42"/>
        <v>BC</v>
      </c>
      <c r="T99" s="16">
        <f t="shared" ca="1" si="43"/>
        <v>12.749297200000001</v>
      </c>
      <c r="U99" s="16">
        <f t="shared" ca="1" si="44"/>
        <v>0</v>
      </c>
      <c r="V99" s="16">
        <f t="shared" ca="1" si="45"/>
        <v>0</v>
      </c>
      <c r="W99" s="13" t="str">
        <f t="shared" ca="1" si="46"/>
        <v>BC</v>
      </c>
      <c r="X99" s="16">
        <f t="shared" ca="1" si="47"/>
        <v>19.322575919999998</v>
      </c>
      <c r="Y99" s="16">
        <f t="shared" ca="1" si="48"/>
        <v>0</v>
      </c>
      <c r="Z99" s="16">
        <f t="shared" ca="1" si="49"/>
        <v>0</v>
      </c>
      <c r="AA99" s="13" t="str">
        <f t="shared" ca="1" si="50"/>
        <v>GS</v>
      </c>
      <c r="AB99" s="16">
        <f t="shared" ca="1" si="51"/>
        <v>0</v>
      </c>
      <c r="AC99" s="16">
        <f t="shared" ca="1" si="52"/>
        <v>15.3335998</v>
      </c>
      <c r="AD99" s="16">
        <f t="shared" ca="1" si="53"/>
        <v>0</v>
      </c>
      <c r="AE99" s="13" t="str">
        <f t="shared" ca="1" si="54"/>
        <v>BC</v>
      </c>
      <c r="AF99" s="16">
        <f t="shared" ca="1" si="55"/>
        <v>12.89762472</v>
      </c>
      <c r="AG99" s="16">
        <f t="shared" ca="1" si="56"/>
        <v>0</v>
      </c>
      <c r="AH99" s="16">
        <f t="shared" ca="1" si="57"/>
        <v>0</v>
      </c>
    </row>
    <row r="100" spans="1:34" x14ac:dyDescent="0.25">
      <c r="A100">
        <v>92</v>
      </c>
      <c r="B100" t="str">
        <f t="shared" ca="1" si="31"/>
        <v>20cm</v>
      </c>
      <c r="C100" s="15">
        <f t="shared" ca="1" si="32"/>
        <v>0</v>
      </c>
      <c r="D100" s="15">
        <f t="shared" ca="1" si="32"/>
        <v>0</v>
      </c>
      <c r="E100" s="15">
        <f t="shared" ca="1" si="32"/>
        <v>0</v>
      </c>
      <c r="F100" s="15">
        <f t="shared" ca="1" si="32"/>
        <v>0</v>
      </c>
      <c r="G100" s="15">
        <f t="shared" ca="1" si="33"/>
        <v>0</v>
      </c>
      <c r="H100" s="15">
        <f t="shared" ca="1" si="33"/>
        <v>0</v>
      </c>
      <c r="I100" s="15">
        <f t="shared" ca="1" si="33"/>
        <v>0</v>
      </c>
      <c r="J100" s="15">
        <f t="shared" ca="1" si="33"/>
        <v>0</v>
      </c>
      <c r="K100" s="13" t="str">
        <f t="shared" ca="1" si="34"/>
        <v>BC</v>
      </c>
      <c r="L100" s="16">
        <f t="shared" ca="1" si="35"/>
        <v>30.077501849999997</v>
      </c>
      <c r="M100" s="16">
        <f t="shared" ca="1" si="36"/>
        <v>0</v>
      </c>
      <c r="N100" s="16">
        <f t="shared" ca="1" si="37"/>
        <v>0</v>
      </c>
      <c r="O100" s="13" t="str">
        <f t="shared" ca="1" si="38"/>
        <v>GS</v>
      </c>
      <c r="P100" s="16">
        <f t="shared" ca="1" si="39"/>
        <v>0</v>
      </c>
      <c r="Q100" s="16">
        <f t="shared" ca="1" si="40"/>
        <v>6.0315406800000009</v>
      </c>
      <c r="R100" s="16">
        <f t="shared" ca="1" si="41"/>
        <v>0</v>
      </c>
      <c r="S100" s="13" t="str">
        <f t="shared" ca="1" si="42"/>
        <v>GS</v>
      </c>
      <c r="T100" s="16">
        <f t="shared" ca="1" si="43"/>
        <v>0</v>
      </c>
      <c r="U100" s="16">
        <f t="shared" ca="1" si="44"/>
        <v>19.123945800000001</v>
      </c>
      <c r="V100" s="16">
        <f t="shared" ca="1" si="45"/>
        <v>0</v>
      </c>
      <c r="W100" s="13" t="str">
        <f t="shared" ca="1" si="46"/>
        <v>BC</v>
      </c>
      <c r="X100" s="16">
        <f t="shared" ca="1" si="47"/>
        <v>45.086010480000006</v>
      </c>
      <c r="Y100" s="16">
        <f t="shared" ca="1" si="48"/>
        <v>0</v>
      </c>
      <c r="Z100" s="16">
        <f t="shared" ca="1" si="49"/>
        <v>0</v>
      </c>
      <c r="AA100" s="13" t="str">
        <f t="shared" ca="1" si="50"/>
        <v>GS</v>
      </c>
      <c r="AB100" s="16">
        <f t="shared" ca="1" si="51"/>
        <v>0</v>
      </c>
      <c r="AC100" s="16">
        <f t="shared" ca="1" si="52"/>
        <v>0</v>
      </c>
      <c r="AD100" s="16">
        <f t="shared" ca="1" si="53"/>
        <v>0</v>
      </c>
      <c r="AE100" s="13" t="str">
        <f t="shared" ca="1" si="54"/>
        <v>GS</v>
      </c>
      <c r="AF100" s="16">
        <f t="shared" ca="1" si="55"/>
        <v>0</v>
      </c>
      <c r="AG100" s="16">
        <f t="shared" ca="1" si="56"/>
        <v>12.89762472</v>
      </c>
      <c r="AH100" s="16">
        <f t="shared" ca="1" si="57"/>
        <v>0</v>
      </c>
    </row>
    <row r="101" spans="1:34" x14ac:dyDescent="0.25">
      <c r="A101">
        <v>93</v>
      </c>
      <c r="B101" t="str">
        <f t="shared" ca="1" si="31"/>
        <v>20cm</v>
      </c>
      <c r="C101" s="15">
        <f t="shared" ca="1" si="32"/>
        <v>0</v>
      </c>
      <c r="D101" s="15">
        <f t="shared" ca="1" si="32"/>
        <v>0</v>
      </c>
      <c r="E101" s="15">
        <f t="shared" ca="1" si="32"/>
        <v>0</v>
      </c>
      <c r="F101" s="15">
        <f t="shared" ca="1" si="32"/>
        <v>0</v>
      </c>
      <c r="G101" s="15">
        <f t="shared" ca="1" si="33"/>
        <v>0</v>
      </c>
      <c r="H101" s="15">
        <f t="shared" ca="1" si="33"/>
        <v>0</v>
      </c>
      <c r="I101" s="15">
        <f t="shared" ca="1" si="33"/>
        <v>505.97920699999997</v>
      </c>
      <c r="J101" s="15">
        <f t="shared" ca="1" si="33"/>
        <v>0</v>
      </c>
      <c r="K101" s="13" t="str">
        <f t="shared" ca="1" si="34"/>
        <v>GS</v>
      </c>
      <c r="L101" s="16">
        <f t="shared" ca="1" si="35"/>
        <v>0</v>
      </c>
      <c r="M101" s="16">
        <f t="shared" ca="1" si="36"/>
        <v>8.2029550499999999</v>
      </c>
      <c r="N101" s="16">
        <f t="shared" ca="1" si="37"/>
        <v>0</v>
      </c>
      <c r="O101" s="13" t="str">
        <f t="shared" ca="1" si="38"/>
        <v>GS</v>
      </c>
      <c r="P101" s="16">
        <f t="shared" ca="1" si="39"/>
        <v>0</v>
      </c>
      <c r="Q101" s="16">
        <f t="shared" ca="1" si="40"/>
        <v>0</v>
      </c>
      <c r="R101" s="16">
        <f t="shared" ca="1" si="41"/>
        <v>0</v>
      </c>
      <c r="S101" s="13" t="str">
        <f t="shared" ca="1" si="42"/>
        <v>GS</v>
      </c>
      <c r="T101" s="16">
        <f t="shared" ca="1" si="43"/>
        <v>0</v>
      </c>
      <c r="U101" s="16">
        <f t="shared" ca="1" si="44"/>
        <v>12.749297200000001</v>
      </c>
      <c r="V101" s="16">
        <f t="shared" ca="1" si="45"/>
        <v>0</v>
      </c>
      <c r="W101" s="13" t="str">
        <f t="shared" ca="1" si="46"/>
        <v>BC</v>
      </c>
      <c r="X101" s="16">
        <f t="shared" ca="1" si="47"/>
        <v>3.22042932</v>
      </c>
      <c r="Y101" s="16">
        <f t="shared" ca="1" si="48"/>
        <v>0</v>
      </c>
      <c r="Z101" s="16">
        <f t="shared" ca="1" si="49"/>
        <v>0</v>
      </c>
      <c r="AA101" s="13" t="str">
        <f t="shared" ca="1" si="50"/>
        <v>TRE</v>
      </c>
      <c r="AB101" s="16">
        <f t="shared" ca="1" si="51"/>
        <v>0</v>
      </c>
      <c r="AC101" s="16">
        <f t="shared" ca="1" si="52"/>
        <v>0</v>
      </c>
      <c r="AD101" s="16">
        <f t="shared" ca="1" si="53"/>
        <v>0</v>
      </c>
      <c r="AE101" s="13" t="str">
        <f t="shared" ca="1" si="54"/>
        <v>GS</v>
      </c>
      <c r="AF101" s="16">
        <f t="shared" ca="1" si="55"/>
        <v>0</v>
      </c>
      <c r="AG101" s="16">
        <f t="shared" ca="1" si="56"/>
        <v>8.5984164799999991</v>
      </c>
      <c r="AH101" s="16">
        <f t="shared" ca="1" si="57"/>
        <v>0</v>
      </c>
    </row>
    <row r="102" spans="1:34" x14ac:dyDescent="0.25">
      <c r="A102">
        <v>94</v>
      </c>
      <c r="B102" t="str">
        <f t="shared" ca="1" si="31"/>
        <v>5cm</v>
      </c>
      <c r="C102" s="15">
        <f t="shared" ca="1" si="32"/>
        <v>938.85789799999998</v>
      </c>
      <c r="D102" s="15">
        <f t="shared" ca="1" si="32"/>
        <v>494.43586399999998</v>
      </c>
      <c r="E102" s="15">
        <f t="shared" ca="1" si="32"/>
        <v>0</v>
      </c>
      <c r="F102" s="15">
        <f t="shared" ca="1" si="32"/>
        <v>0</v>
      </c>
      <c r="G102" s="15">
        <f t="shared" ca="1" si="33"/>
        <v>0</v>
      </c>
      <c r="H102" s="15">
        <f t="shared" ca="1" si="33"/>
        <v>0</v>
      </c>
      <c r="I102" s="15">
        <f t="shared" ca="1" si="33"/>
        <v>0</v>
      </c>
      <c r="J102" s="15">
        <f t="shared" ca="1" si="33"/>
        <v>0</v>
      </c>
      <c r="K102" s="13" t="str">
        <f t="shared" ca="1" si="34"/>
        <v>GS</v>
      </c>
      <c r="L102" s="16">
        <f t="shared" ca="1" si="35"/>
        <v>0</v>
      </c>
      <c r="M102" s="16">
        <f t="shared" ca="1" si="36"/>
        <v>8.2029550499999999</v>
      </c>
      <c r="N102" s="16">
        <f t="shared" ca="1" si="37"/>
        <v>0</v>
      </c>
      <c r="O102" s="13" t="str">
        <f t="shared" ca="1" si="38"/>
        <v>BC</v>
      </c>
      <c r="P102" s="16">
        <f t="shared" ca="1" si="39"/>
        <v>2.0105135600000001</v>
      </c>
      <c r="Q102" s="16">
        <f t="shared" ca="1" si="40"/>
        <v>0</v>
      </c>
      <c r="R102" s="16">
        <f t="shared" ca="1" si="41"/>
        <v>0</v>
      </c>
      <c r="S102" s="13" t="str">
        <f t="shared" ca="1" si="42"/>
        <v>GS</v>
      </c>
      <c r="T102" s="16">
        <f t="shared" ca="1" si="43"/>
        <v>0</v>
      </c>
      <c r="U102" s="16">
        <f t="shared" ca="1" si="44"/>
        <v>19.123945800000001</v>
      </c>
      <c r="V102" s="16">
        <f t="shared" ca="1" si="45"/>
        <v>0</v>
      </c>
      <c r="W102" s="13" t="str">
        <f t="shared" ca="1" si="46"/>
        <v>TRE</v>
      </c>
      <c r="X102" s="16">
        <f t="shared" ca="1" si="47"/>
        <v>0</v>
      </c>
      <c r="Y102" s="16">
        <f t="shared" ca="1" si="48"/>
        <v>0</v>
      </c>
      <c r="Z102" s="16">
        <f t="shared" ca="1" si="49"/>
        <v>6.4408586400000001</v>
      </c>
      <c r="AA102" s="13" t="str">
        <f t="shared" ca="1" si="50"/>
        <v>BC</v>
      </c>
      <c r="AB102" s="16">
        <f t="shared" ca="1" si="51"/>
        <v>39.867359479999998</v>
      </c>
      <c r="AC102" s="16">
        <f t="shared" ca="1" si="52"/>
        <v>0</v>
      </c>
      <c r="AD102" s="16">
        <f t="shared" ca="1" si="53"/>
        <v>0</v>
      </c>
      <c r="AE102" s="13" t="str">
        <f t="shared" ca="1" si="54"/>
        <v>GS</v>
      </c>
      <c r="AF102" s="16">
        <f t="shared" ca="1" si="55"/>
        <v>0</v>
      </c>
      <c r="AG102" s="16">
        <f t="shared" ca="1" si="56"/>
        <v>12.89762472</v>
      </c>
      <c r="AH102" s="16">
        <f t="shared" ca="1" si="57"/>
        <v>0</v>
      </c>
    </row>
    <row r="103" spans="1:34" x14ac:dyDescent="0.25">
      <c r="A103">
        <v>95</v>
      </c>
      <c r="B103" t="str">
        <f t="shared" ca="1" si="31"/>
        <v>5cm</v>
      </c>
      <c r="C103" s="15">
        <f t="shared" ca="1" si="32"/>
        <v>938.85789799999998</v>
      </c>
      <c r="D103" s="15">
        <f t="shared" ca="1" si="32"/>
        <v>0</v>
      </c>
      <c r="E103" s="15">
        <f t="shared" ca="1" si="32"/>
        <v>0</v>
      </c>
      <c r="F103" s="15">
        <f t="shared" ca="1" si="32"/>
        <v>0</v>
      </c>
      <c r="G103" s="15">
        <f t="shared" ca="1" si="33"/>
        <v>0</v>
      </c>
      <c r="H103" s="15">
        <f t="shared" ca="1" si="33"/>
        <v>0</v>
      </c>
      <c r="I103" s="15">
        <f t="shared" ca="1" si="33"/>
        <v>0</v>
      </c>
      <c r="J103" s="15">
        <f t="shared" ca="1" si="33"/>
        <v>0</v>
      </c>
      <c r="K103" s="13" t="str">
        <f t="shared" ca="1" si="34"/>
        <v>GS</v>
      </c>
      <c r="L103" s="16">
        <f t="shared" ca="1" si="35"/>
        <v>0</v>
      </c>
      <c r="M103" s="16">
        <f t="shared" ca="1" si="36"/>
        <v>13.671591749999997</v>
      </c>
      <c r="N103" s="16">
        <f t="shared" ca="1" si="37"/>
        <v>0</v>
      </c>
      <c r="O103" s="13" t="str">
        <f t="shared" ca="1" si="38"/>
        <v>GS</v>
      </c>
      <c r="P103" s="16">
        <f t="shared" ca="1" si="39"/>
        <v>0</v>
      </c>
      <c r="Q103" s="16">
        <f t="shared" ca="1" si="40"/>
        <v>30.157703399999999</v>
      </c>
      <c r="R103" s="16">
        <f t="shared" ca="1" si="41"/>
        <v>0</v>
      </c>
      <c r="S103" s="13" t="str">
        <f t="shared" ca="1" si="42"/>
        <v>GS</v>
      </c>
      <c r="T103" s="16">
        <f t="shared" ca="1" si="43"/>
        <v>0</v>
      </c>
      <c r="U103" s="16">
        <f t="shared" ca="1" si="44"/>
        <v>9.5619729000000007</v>
      </c>
      <c r="V103" s="16">
        <f t="shared" ca="1" si="45"/>
        <v>0</v>
      </c>
      <c r="W103" s="13" t="str">
        <f t="shared" ca="1" si="46"/>
        <v>BC</v>
      </c>
      <c r="X103" s="16">
        <f t="shared" ca="1" si="47"/>
        <v>16.102146600000001</v>
      </c>
      <c r="Y103" s="16">
        <f t="shared" ca="1" si="48"/>
        <v>0</v>
      </c>
      <c r="Z103" s="16">
        <f t="shared" ca="1" si="49"/>
        <v>0</v>
      </c>
      <c r="AA103" s="13" t="str">
        <f t="shared" ca="1" si="50"/>
        <v>GS</v>
      </c>
      <c r="AB103" s="16">
        <f t="shared" ca="1" si="51"/>
        <v>0</v>
      </c>
      <c r="AC103" s="16">
        <f t="shared" ca="1" si="52"/>
        <v>21.467039719999999</v>
      </c>
      <c r="AD103" s="16">
        <f t="shared" ca="1" si="53"/>
        <v>0</v>
      </c>
      <c r="AE103" s="13" t="str">
        <f t="shared" ca="1" si="54"/>
        <v>TRE</v>
      </c>
      <c r="AF103" s="16">
        <f t="shared" ca="1" si="55"/>
        <v>0</v>
      </c>
      <c r="AG103" s="16">
        <f t="shared" ca="1" si="56"/>
        <v>0</v>
      </c>
      <c r="AH103" s="16">
        <f t="shared" ca="1" si="57"/>
        <v>8.5984164799999991</v>
      </c>
    </row>
    <row r="104" spans="1:34" x14ac:dyDescent="0.25">
      <c r="A104">
        <v>96</v>
      </c>
      <c r="B104" t="str">
        <f t="shared" ca="1" si="31"/>
        <v>5cm</v>
      </c>
      <c r="C104" s="15">
        <f t="shared" ca="1" si="32"/>
        <v>0</v>
      </c>
      <c r="D104" s="15">
        <f t="shared" ca="1" si="32"/>
        <v>494.43586399999998</v>
      </c>
      <c r="E104" s="15">
        <f t="shared" ca="1" si="32"/>
        <v>505.97920699999997</v>
      </c>
      <c r="F104" s="15">
        <f t="shared" ca="1" si="32"/>
        <v>921.11078899999995</v>
      </c>
      <c r="G104" s="15">
        <f t="shared" ca="1" si="33"/>
        <v>0</v>
      </c>
      <c r="H104" s="15">
        <f t="shared" ca="1" si="33"/>
        <v>0</v>
      </c>
      <c r="I104" s="15">
        <f t="shared" ca="1" si="33"/>
        <v>0</v>
      </c>
      <c r="J104" s="15">
        <f t="shared" ca="1" si="33"/>
        <v>0</v>
      </c>
      <c r="K104" s="13" t="str">
        <f t="shared" ca="1" si="34"/>
        <v>GS</v>
      </c>
      <c r="L104" s="16">
        <f t="shared" ca="1" si="35"/>
        <v>0</v>
      </c>
      <c r="M104" s="16">
        <f t="shared" ca="1" si="36"/>
        <v>2.7343183499999997</v>
      </c>
      <c r="N104" s="16">
        <f t="shared" ca="1" si="37"/>
        <v>0</v>
      </c>
      <c r="O104" s="13" t="str">
        <f t="shared" ca="1" si="38"/>
        <v>GS</v>
      </c>
      <c r="P104" s="16">
        <f t="shared" ca="1" si="39"/>
        <v>0</v>
      </c>
      <c r="Q104" s="16">
        <f t="shared" ca="1" si="40"/>
        <v>8.0420542400000006</v>
      </c>
      <c r="R104" s="16">
        <f t="shared" ca="1" si="41"/>
        <v>0</v>
      </c>
      <c r="S104" s="13" t="str">
        <f t="shared" ca="1" si="42"/>
        <v>BC</v>
      </c>
      <c r="T104" s="16">
        <f t="shared" ca="1" si="43"/>
        <v>31.873243000000002</v>
      </c>
      <c r="U104" s="16">
        <f t="shared" ca="1" si="44"/>
        <v>0</v>
      </c>
      <c r="V104" s="16">
        <f t="shared" ca="1" si="45"/>
        <v>0</v>
      </c>
      <c r="W104" s="13" t="str">
        <f t="shared" ca="1" si="46"/>
        <v>GS</v>
      </c>
      <c r="X104" s="16">
        <f t="shared" ca="1" si="47"/>
        <v>0</v>
      </c>
      <c r="Y104" s="16">
        <f t="shared" ca="1" si="48"/>
        <v>16.102146600000001</v>
      </c>
      <c r="Z104" s="16">
        <f t="shared" ca="1" si="49"/>
        <v>0</v>
      </c>
      <c r="AA104" s="13" t="str">
        <f t="shared" ca="1" si="50"/>
        <v>GS</v>
      </c>
      <c r="AB104" s="16">
        <f t="shared" ca="1" si="51"/>
        <v>0</v>
      </c>
      <c r="AC104" s="16">
        <f t="shared" ca="1" si="52"/>
        <v>33.733919559999997</v>
      </c>
      <c r="AD104" s="16">
        <f t="shared" ca="1" si="53"/>
        <v>0</v>
      </c>
      <c r="AE104" s="13" t="str">
        <f t="shared" ca="1" si="54"/>
        <v>BC</v>
      </c>
      <c r="AF104" s="16">
        <f t="shared" ca="1" si="55"/>
        <v>6.4488123599999998</v>
      </c>
      <c r="AG104" s="16">
        <f t="shared" ca="1" si="56"/>
        <v>0</v>
      </c>
      <c r="AH104" s="16">
        <f t="shared" ca="1" si="57"/>
        <v>0</v>
      </c>
    </row>
    <row r="105" spans="1:34" x14ac:dyDescent="0.25">
      <c r="A105">
        <v>97</v>
      </c>
      <c r="B105" t="str">
        <f t="shared" ca="1" si="31"/>
        <v>5cm</v>
      </c>
      <c r="C105" s="15">
        <f t="shared" ca="1" si="32"/>
        <v>0</v>
      </c>
      <c r="D105" s="15">
        <f t="shared" ca="1" si="32"/>
        <v>494.43586399999998</v>
      </c>
      <c r="E105" s="15">
        <f t="shared" ca="1" si="32"/>
        <v>0</v>
      </c>
      <c r="F105" s="15">
        <f t="shared" ca="1" si="32"/>
        <v>921.11078899999995</v>
      </c>
      <c r="G105" s="15">
        <f t="shared" ca="1" si="33"/>
        <v>0</v>
      </c>
      <c r="H105" s="15">
        <f t="shared" ca="1" si="33"/>
        <v>0</v>
      </c>
      <c r="I105" s="15">
        <f t="shared" ca="1" si="33"/>
        <v>0</v>
      </c>
      <c r="J105" s="15">
        <f t="shared" ca="1" si="33"/>
        <v>0</v>
      </c>
      <c r="K105" s="13" t="str">
        <f t="shared" ca="1" si="34"/>
        <v>GS</v>
      </c>
      <c r="L105" s="16">
        <f t="shared" ca="1" si="35"/>
        <v>0</v>
      </c>
      <c r="M105" s="16">
        <f t="shared" ca="1" si="36"/>
        <v>0</v>
      </c>
      <c r="N105" s="16">
        <f t="shared" ca="1" si="37"/>
        <v>0</v>
      </c>
      <c r="O105" s="13" t="str">
        <f t="shared" ca="1" si="38"/>
        <v>BC</v>
      </c>
      <c r="P105" s="16">
        <f t="shared" ca="1" si="39"/>
        <v>2.0105135600000001</v>
      </c>
      <c r="Q105" s="16">
        <f t="shared" ca="1" si="40"/>
        <v>0</v>
      </c>
      <c r="R105" s="16">
        <f t="shared" ca="1" si="41"/>
        <v>0</v>
      </c>
      <c r="S105" s="13" t="str">
        <f t="shared" ca="1" si="42"/>
        <v>BC</v>
      </c>
      <c r="T105" s="16">
        <f t="shared" ca="1" si="43"/>
        <v>6.3746486000000004</v>
      </c>
      <c r="U105" s="16">
        <f t="shared" ca="1" si="44"/>
        <v>0</v>
      </c>
      <c r="V105" s="16">
        <f t="shared" ca="1" si="45"/>
        <v>0</v>
      </c>
      <c r="W105" s="13" t="str">
        <f t="shared" ca="1" si="46"/>
        <v>GS</v>
      </c>
      <c r="X105" s="16">
        <f t="shared" ca="1" si="47"/>
        <v>0</v>
      </c>
      <c r="Y105" s="16">
        <f t="shared" ca="1" si="48"/>
        <v>3.22042932</v>
      </c>
      <c r="Z105" s="16">
        <f t="shared" ca="1" si="49"/>
        <v>0</v>
      </c>
      <c r="AA105" s="13" t="str">
        <f t="shared" ca="1" si="50"/>
        <v>BC</v>
      </c>
      <c r="AB105" s="16">
        <f t="shared" ca="1" si="51"/>
        <v>46.000799399999998</v>
      </c>
      <c r="AC105" s="16">
        <f t="shared" ca="1" si="52"/>
        <v>0</v>
      </c>
      <c r="AD105" s="16">
        <f t="shared" ca="1" si="53"/>
        <v>0</v>
      </c>
      <c r="AE105" s="13" t="str">
        <f t="shared" ca="1" si="54"/>
        <v>TRE</v>
      </c>
      <c r="AF105" s="16">
        <f t="shared" ca="1" si="55"/>
        <v>0</v>
      </c>
      <c r="AG105" s="16">
        <f t="shared" ca="1" si="56"/>
        <v>0</v>
      </c>
      <c r="AH105" s="16">
        <f t="shared" ca="1" si="57"/>
        <v>25.795249439999999</v>
      </c>
    </row>
    <row r="106" spans="1:34" x14ac:dyDescent="0.25">
      <c r="A106">
        <v>98</v>
      </c>
      <c r="B106" t="str">
        <f t="shared" ca="1" si="31"/>
        <v>5cm</v>
      </c>
      <c r="C106" s="15">
        <f t="shared" ref="C106:F152" ca="1" si="58">IF($B106="5cm", (IF(RANDBETWEEN(0,1)=1,C$5,0)), 0)</f>
        <v>938.85789799999998</v>
      </c>
      <c r="D106" s="15">
        <f t="shared" ca="1" si="58"/>
        <v>0</v>
      </c>
      <c r="E106" s="15">
        <f t="shared" ca="1" si="58"/>
        <v>505.97920699999997</v>
      </c>
      <c r="F106" s="15">
        <f t="shared" ca="1" si="58"/>
        <v>921.11078899999995</v>
      </c>
      <c r="G106" s="15">
        <f t="shared" ref="G106:J152" ca="1" si="59">IF($B106="20cm", IF(RANDBETWEEN(0,1)=1,G$5,0), 0)</f>
        <v>0</v>
      </c>
      <c r="H106" s="15">
        <f t="shared" ca="1" si="59"/>
        <v>0</v>
      </c>
      <c r="I106" s="15">
        <f t="shared" ca="1" si="59"/>
        <v>0</v>
      </c>
      <c r="J106" s="15">
        <f t="shared" ca="1" si="59"/>
        <v>0</v>
      </c>
      <c r="K106" s="13" t="str">
        <f t="shared" ca="1" si="34"/>
        <v>GS</v>
      </c>
      <c r="L106" s="16">
        <f t="shared" ca="1" si="35"/>
        <v>0</v>
      </c>
      <c r="M106" s="16">
        <f t="shared" ca="1" si="36"/>
        <v>38.280456899999997</v>
      </c>
      <c r="N106" s="16">
        <f t="shared" ca="1" si="37"/>
        <v>0</v>
      </c>
      <c r="O106" s="13" t="str">
        <f t="shared" ca="1" si="38"/>
        <v>GS</v>
      </c>
      <c r="P106" s="16">
        <f t="shared" ca="1" si="39"/>
        <v>0</v>
      </c>
      <c r="Q106" s="16">
        <f t="shared" ca="1" si="40"/>
        <v>24.126162720000004</v>
      </c>
      <c r="R106" s="16">
        <f t="shared" ca="1" si="41"/>
        <v>0</v>
      </c>
      <c r="S106" s="13" t="str">
        <f t="shared" ca="1" si="42"/>
        <v>BC</v>
      </c>
      <c r="T106" s="16">
        <f t="shared" ca="1" si="43"/>
        <v>6.3746486000000004</v>
      </c>
      <c r="U106" s="16">
        <f t="shared" ca="1" si="44"/>
        <v>0</v>
      </c>
      <c r="V106" s="16">
        <f t="shared" ca="1" si="45"/>
        <v>0</v>
      </c>
      <c r="W106" s="13" t="str">
        <f t="shared" ca="1" si="46"/>
        <v>GS</v>
      </c>
      <c r="X106" s="16">
        <f t="shared" ca="1" si="47"/>
        <v>0</v>
      </c>
      <c r="Y106" s="16">
        <f t="shared" ca="1" si="48"/>
        <v>3.22042932</v>
      </c>
      <c r="Z106" s="16">
        <f t="shared" ca="1" si="49"/>
        <v>0</v>
      </c>
      <c r="AA106" s="13" t="str">
        <f t="shared" ca="1" si="50"/>
        <v>GS</v>
      </c>
      <c r="AB106" s="16">
        <f t="shared" ca="1" si="51"/>
        <v>0</v>
      </c>
      <c r="AC106" s="16">
        <f t="shared" ca="1" si="52"/>
        <v>3.0667199599999999</v>
      </c>
      <c r="AD106" s="16">
        <f t="shared" ca="1" si="53"/>
        <v>0</v>
      </c>
      <c r="AE106" s="13" t="str">
        <f t="shared" ca="1" si="54"/>
        <v>BC</v>
      </c>
      <c r="AF106" s="16">
        <f t="shared" ca="1" si="55"/>
        <v>21.496041200000001</v>
      </c>
      <c r="AG106" s="16">
        <f t="shared" ca="1" si="56"/>
        <v>0</v>
      </c>
      <c r="AH106" s="16">
        <f t="shared" ca="1" si="57"/>
        <v>0</v>
      </c>
    </row>
    <row r="107" spans="1:34" x14ac:dyDescent="0.25">
      <c r="A107">
        <v>99</v>
      </c>
      <c r="B107" t="str">
        <f t="shared" ca="1" si="31"/>
        <v>20cm</v>
      </c>
      <c r="C107" s="15">
        <f t="shared" ca="1" si="58"/>
        <v>0</v>
      </c>
      <c r="D107" s="15">
        <f t="shared" ca="1" si="58"/>
        <v>0</v>
      </c>
      <c r="E107" s="15">
        <f t="shared" ca="1" si="58"/>
        <v>0</v>
      </c>
      <c r="F107" s="15">
        <f t="shared" ca="1" si="58"/>
        <v>0</v>
      </c>
      <c r="G107" s="15">
        <f t="shared" ca="1" si="59"/>
        <v>938.85789799999998</v>
      </c>
      <c r="H107" s="15">
        <f t="shared" ca="1" si="59"/>
        <v>494.43586399999998</v>
      </c>
      <c r="I107" s="15">
        <f t="shared" ca="1" si="59"/>
        <v>505.97920699999997</v>
      </c>
      <c r="J107" s="15">
        <f t="shared" ca="1" si="59"/>
        <v>0</v>
      </c>
      <c r="K107" s="13" t="str">
        <f t="shared" ca="1" si="34"/>
        <v>BC</v>
      </c>
      <c r="L107" s="16">
        <f t="shared" ca="1" si="35"/>
        <v>41.014775249999992</v>
      </c>
      <c r="M107" s="16">
        <f t="shared" ca="1" si="36"/>
        <v>0</v>
      </c>
      <c r="N107" s="16">
        <f t="shared" ca="1" si="37"/>
        <v>0</v>
      </c>
      <c r="O107" s="13" t="str">
        <f t="shared" ca="1" si="38"/>
        <v>BC</v>
      </c>
      <c r="P107" s="16">
        <f t="shared" ca="1" si="39"/>
        <v>22.115649159999997</v>
      </c>
      <c r="Q107" s="16">
        <f t="shared" ca="1" si="40"/>
        <v>0</v>
      </c>
      <c r="R107" s="16">
        <f t="shared" ca="1" si="41"/>
        <v>0</v>
      </c>
      <c r="S107" s="13" t="str">
        <f t="shared" ca="1" si="42"/>
        <v>GS</v>
      </c>
      <c r="T107" s="16">
        <f t="shared" ca="1" si="43"/>
        <v>0</v>
      </c>
      <c r="U107" s="16">
        <f t="shared" ca="1" si="44"/>
        <v>25.498594400000002</v>
      </c>
      <c r="V107" s="16">
        <f t="shared" ca="1" si="45"/>
        <v>0</v>
      </c>
      <c r="W107" s="13" t="str">
        <f t="shared" ca="1" si="46"/>
        <v>BC</v>
      </c>
      <c r="X107" s="16">
        <f t="shared" ca="1" si="47"/>
        <v>0</v>
      </c>
      <c r="Y107" s="16">
        <f t="shared" ca="1" si="48"/>
        <v>0</v>
      </c>
      <c r="Z107" s="16">
        <f t="shared" ca="1" si="49"/>
        <v>0</v>
      </c>
      <c r="AA107" s="13" t="str">
        <f t="shared" ca="1" si="50"/>
        <v>BC</v>
      </c>
      <c r="AB107" s="16">
        <f t="shared" ca="1" si="51"/>
        <v>3.0667199599999999</v>
      </c>
      <c r="AC107" s="16">
        <f t="shared" ca="1" si="52"/>
        <v>0</v>
      </c>
      <c r="AD107" s="16">
        <f t="shared" ca="1" si="53"/>
        <v>0</v>
      </c>
      <c r="AE107" s="13" t="str">
        <f t="shared" ca="1" si="54"/>
        <v>TRE</v>
      </c>
      <c r="AF107" s="16">
        <f t="shared" ca="1" si="55"/>
        <v>0</v>
      </c>
      <c r="AG107" s="16">
        <f t="shared" ca="1" si="56"/>
        <v>0</v>
      </c>
      <c r="AH107" s="16">
        <f t="shared" ca="1" si="57"/>
        <v>27.944853559999999</v>
      </c>
    </row>
    <row r="108" spans="1:34" x14ac:dyDescent="0.25">
      <c r="A108">
        <v>100</v>
      </c>
      <c r="B108" t="str">
        <f t="shared" ca="1" si="31"/>
        <v>20cm</v>
      </c>
      <c r="C108" s="15">
        <f t="shared" ca="1" si="58"/>
        <v>0</v>
      </c>
      <c r="D108" s="15">
        <f t="shared" ca="1" si="58"/>
        <v>0</v>
      </c>
      <c r="E108" s="15">
        <f t="shared" ca="1" si="58"/>
        <v>0</v>
      </c>
      <c r="F108" s="15">
        <f t="shared" ca="1" si="58"/>
        <v>0</v>
      </c>
      <c r="G108" s="15">
        <f t="shared" ca="1" si="59"/>
        <v>938.85789799999998</v>
      </c>
      <c r="H108" s="15">
        <f t="shared" ca="1" si="59"/>
        <v>0</v>
      </c>
      <c r="I108" s="15">
        <f t="shared" ca="1" si="59"/>
        <v>505.97920699999997</v>
      </c>
      <c r="J108" s="15">
        <f t="shared" ca="1" si="59"/>
        <v>0</v>
      </c>
      <c r="K108" s="13" t="str">
        <f t="shared" ca="1" si="34"/>
        <v>GS</v>
      </c>
      <c r="L108" s="16">
        <f t="shared" ca="1" si="35"/>
        <v>0</v>
      </c>
      <c r="M108" s="16">
        <f t="shared" ca="1" si="36"/>
        <v>30.077501849999997</v>
      </c>
      <c r="N108" s="16">
        <f t="shared" ca="1" si="37"/>
        <v>0</v>
      </c>
      <c r="O108" s="13" t="str">
        <f t="shared" ca="1" si="38"/>
        <v>BC</v>
      </c>
      <c r="P108" s="16">
        <f t="shared" ca="1" si="39"/>
        <v>24.126162720000004</v>
      </c>
      <c r="Q108" s="16">
        <f t="shared" ca="1" si="40"/>
        <v>0</v>
      </c>
      <c r="R108" s="16">
        <f t="shared" ca="1" si="41"/>
        <v>0</v>
      </c>
      <c r="S108" s="13" t="str">
        <f t="shared" ca="1" si="42"/>
        <v>GS</v>
      </c>
      <c r="T108" s="16">
        <f t="shared" ca="1" si="43"/>
        <v>0</v>
      </c>
      <c r="U108" s="16">
        <f t="shared" ca="1" si="44"/>
        <v>35.060567300000002</v>
      </c>
      <c r="V108" s="16">
        <f t="shared" ca="1" si="45"/>
        <v>0</v>
      </c>
      <c r="W108" s="13" t="str">
        <f t="shared" ca="1" si="46"/>
        <v>GS</v>
      </c>
      <c r="X108" s="16">
        <f t="shared" ca="1" si="47"/>
        <v>0</v>
      </c>
      <c r="Y108" s="16">
        <f t="shared" ca="1" si="48"/>
        <v>38.645151839999997</v>
      </c>
      <c r="Z108" s="16">
        <f t="shared" ca="1" si="49"/>
        <v>0</v>
      </c>
      <c r="AA108" s="13" t="str">
        <f t="shared" ca="1" si="50"/>
        <v>BC</v>
      </c>
      <c r="AB108" s="16">
        <f t="shared" ca="1" si="51"/>
        <v>21.467039719999999</v>
      </c>
      <c r="AC108" s="16">
        <f t="shared" ca="1" si="52"/>
        <v>0</v>
      </c>
      <c r="AD108" s="16">
        <f t="shared" ca="1" si="53"/>
        <v>0</v>
      </c>
      <c r="AE108" s="13" t="str">
        <f t="shared" ca="1" si="54"/>
        <v>GS</v>
      </c>
      <c r="AF108" s="16">
        <f t="shared" ca="1" si="55"/>
        <v>0</v>
      </c>
      <c r="AG108" s="16">
        <f t="shared" ca="1" si="56"/>
        <v>17.196832959999998</v>
      </c>
      <c r="AH108" s="16">
        <f t="shared" ca="1" si="57"/>
        <v>0</v>
      </c>
    </row>
    <row r="109" spans="1:34" x14ac:dyDescent="0.25">
      <c r="A109">
        <v>101</v>
      </c>
      <c r="B109" t="str">
        <f t="shared" ca="1" si="31"/>
        <v>5cm</v>
      </c>
      <c r="C109" s="15">
        <f t="shared" ca="1" si="58"/>
        <v>0</v>
      </c>
      <c r="D109" s="15">
        <f t="shared" ca="1" si="58"/>
        <v>494.43586399999998</v>
      </c>
      <c r="E109" s="15">
        <f t="shared" ca="1" si="58"/>
        <v>0</v>
      </c>
      <c r="F109" s="15">
        <f t="shared" ca="1" si="58"/>
        <v>0</v>
      </c>
      <c r="G109" s="15">
        <f t="shared" ca="1" si="59"/>
        <v>0</v>
      </c>
      <c r="H109" s="15">
        <f t="shared" ca="1" si="59"/>
        <v>0</v>
      </c>
      <c r="I109" s="15">
        <f t="shared" ca="1" si="59"/>
        <v>0</v>
      </c>
      <c r="J109" s="15">
        <f t="shared" ca="1" si="59"/>
        <v>0</v>
      </c>
      <c r="K109" s="13" t="str">
        <f t="shared" ca="1" si="34"/>
        <v>GS</v>
      </c>
      <c r="L109" s="16">
        <f t="shared" ca="1" si="35"/>
        <v>0</v>
      </c>
      <c r="M109" s="16">
        <f t="shared" ca="1" si="36"/>
        <v>32.8118202</v>
      </c>
      <c r="N109" s="16">
        <f t="shared" ca="1" si="37"/>
        <v>0</v>
      </c>
      <c r="O109" s="13" t="str">
        <f t="shared" ca="1" si="38"/>
        <v>BC</v>
      </c>
      <c r="P109" s="16">
        <f t="shared" ca="1" si="39"/>
        <v>24.126162720000004</v>
      </c>
      <c r="Q109" s="16">
        <f t="shared" ca="1" si="40"/>
        <v>0</v>
      </c>
      <c r="R109" s="16">
        <f t="shared" ca="1" si="41"/>
        <v>0</v>
      </c>
      <c r="S109" s="13" t="str">
        <f t="shared" ca="1" si="42"/>
        <v>TRE</v>
      </c>
      <c r="T109" s="16">
        <f t="shared" ca="1" si="43"/>
        <v>0</v>
      </c>
      <c r="U109" s="16">
        <f t="shared" ca="1" si="44"/>
        <v>0</v>
      </c>
      <c r="V109" s="16">
        <f t="shared" ca="1" si="45"/>
        <v>44.622540200000003</v>
      </c>
      <c r="W109" s="13" t="str">
        <f t="shared" ca="1" si="46"/>
        <v>GS</v>
      </c>
      <c r="X109" s="16">
        <f t="shared" ca="1" si="47"/>
        <v>0</v>
      </c>
      <c r="Y109" s="16">
        <f t="shared" ca="1" si="48"/>
        <v>6.4408586400000001</v>
      </c>
      <c r="Z109" s="16">
        <f t="shared" ca="1" si="49"/>
        <v>0</v>
      </c>
      <c r="AA109" s="13" t="str">
        <f t="shared" ca="1" si="50"/>
        <v>GS</v>
      </c>
      <c r="AB109" s="16">
        <f t="shared" ca="1" si="51"/>
        <v>0</v>
      </c>
      <c r="AC109" s="16">
        <f t="shared" ca="1" si="52"/>
        <v>18.400319759999999</v>
      </c>
      <c r="AD109" s="16">
        <f t="shared" ca="1" si="53"/>
        <v>0</v>
      </c>
      <c r="AE109" s="13" t="str">
        <f t="shared" ca="1" si="54"/>
        <v>GS</v>
      </c>
      <c r="AF109" s="16">
        <f t="shared" ca="1" si="55"/>
        <v>0</v>
      </c>
      <c r="AG109" s="16">
        <f t="shared" ca="1" si="56"/>
        <v>17.196832959999998</v>
      </c>
      <c r="AH109" s="16">
        <f t="shared" ca="1" si="57"/>
        <v>0</v>
      </c>
    </row>
    <row r="110" spans="1:34" x14ac:dyDescent="0.25">
      <c r="A110">
        <v>102</v>
      </c>
      <c r="B110" t="str">
        <f t="shared" ca="1" si="31"/>
        <v>20cm</v>
      </c>
      <c r="C110" s="15">
        <f t="shared" ca="1" si="58"/>
        <v>0</v>
      </c>
      <c r="D110" s="15">
        <f t="shared" ca="1" si="58"/>
        <v>0</v>
      </c>
      <c r="E110" s="15">
        <f t="shared" ca="1" si="58"/>
        <v>0</v>
      </c>
      <c r="F110" s="15">
        <f t="shared" ca="1" si="58"/>
        <v>0</v>
      </c>
      <c r="G110" s="15">
        <f t="shared" ca="1" si="59"/>
        <v>0</v>
      </c>
      <c r="H110" s="15">
        <f t="shared" ca="1" si="59"/>
        <v>0</v>
      </c>
      <c r="I110" s="15">
        <f t="shared" ca="1" si="59"/>
        <v>505.97920699999997</v>
      </c>
      <c r="J110" s="15">
        <f t="shared" ca="1" si="59"/>
        <v>0</v>
      </c>
      <c r="K110" s="13" t="str">
        <f t="shared" ca="1" si="34"/>
        <v>GS</v>
      </c>
      <c r="L110" s="16">
        <f t="shared" ca="1" si="35"/>
        <v>0</v>
      </c>
      <c r="M110" s="16">
        <f t="shared" ca="1" si="36"/>
        <v>41.014775249999992</v>
      </c>
      <c r="N110" s="16">
        <f t="shared" ca="1" si="37"/>
        <v>0</v>
      </c>
      <c r="O110" s="13" t="str">
        <f t="shared" ca="1" si="38"/>
        <v>BC</v>
      </c>
      <c r="P110" s="16">
        <f t="shared" ca="1" si="39"/>
        <v>4.0210271200000003</v>
      </c>
      <c r="Q110" s="16">
        <f t="shared" ca="1" si="40"/>
        <v>0</v>
      </c>
      <c r="R110" s="16">
        <f t="shared" ca="1" si="41"/>
        <v>0</v>
      </c>
      <c r="S110" s="13" t="str">
        <f t="shared" ca="1" si="42"/>
        <v>GS</v>
      </c>
      <c r="T110" s="16">
        <f t="shared" ca="1" si="43"/>
        <v>0</v>
      </c>
      <c r="U110" s="16">
        <f t="shared" ca="1" si="44"/>
        <v>25.498594400000002</v>
      </c>
      <c r="V110" s="16">
        <f t="shared" ca="1" si="45"/>
        <v>0</v>
      </c>
      <c r="W110" s="13" t="str">
        <f t="shared" ca="1" si="46"/>
        <v>TRE</v>
      </c>
      <c r="X110" s="16">
        <f t="shared" ca="1" si="47"/>
        <v>0</v>
      </c>
      <c r="Y110" s="16">
        <f t="shared" ca="1" si="48"/>
        <v>0</v>
      </c>
      <c r="Z110" s="16">
        <f t="shared" ca="1" si="49"/>
        <v>28.983863879999998</v>
      </c>
      <c r="AA110" s="13" t="str">
        <f t="shared" ca="1" si="50"/>
        <v>BC</v>
      </c>
      <c r="AB110" s="16">
        <f t="shared" ca="1" si="51"/>
        <v>36.800639519999997</v>
      </c>
      <c r="AC110" s="16">
        <f t="shared" ca="1" si="52"/>
        <v>0</v>
      </c>
      <c r="AD110" s="16">
        <f t="shared" ca="1" si="53"/>
        <v>0</v>
      </c>
      <c r="AE110" s="13" t="str">
        <f t="shared" ca="1" si="54"/>
        <v>TRE</v>
      </c>
      <c r="AF110" s="16">
        <f t="shared" ca="1" si="55"/>
        <v>0</v>
      </c>
      <c r="AG110" s="16">
        <f t="shared" ca="1" si="56"/>
        <v>0</v>
      </c>
      <c r="AH110" s="16">
        <f t="shared" ca="1" si="57"/>
        <v>10.7480206</v>
      </c>
    </row>
    <row r="111" spans="1:34" x14ac:dyDescent="0.25">
      <c r="A111">
        <v>103</v>
      </c>
      <c r="B111" t="str">
        <f t="shared" ca="1" si="31"/>
        <v>20cm</v>
      </c>
      <c r="C111" s="15">
        <f t="shared" ca="1" si="58"/>
        <v>0</v>
      </c>
      <c r="D111" s="15">
        <f t="shared" ca="1" si="58"/>
        <v>0</v>
      </c>
      <c r="E111" s="15">
        <f t="shared" ca="1" si="58"/>
        <v>0</v>
      </c>
      <c r="F111" s="15">
        <f t="shared" ca="1" si="58"/>
        <v>0</v>
      </c>
      <c r="G111" s="15">
        <f t="shared" ca="1" si="59"/>
        <v>938.85789799999998</v>
      </c>
      <c r="H111" s="15">
        <f t="shared" ca="1" si="59"/>
        <v>0</v>
      </c>
      <c r="I111" s="15">
        <f t="shared" ca="1" si="59"/>
        <v>0</v>
      </c>
      <c r="J111" s="15">
        <f t="shared" ca="1" si="59"/>
        <v>921.11078899999995</v>
      </c>
      <c r="K111" s="13" t="str">
        <f t="shared" ca="1" si="34"/>
        <v>TRE</v>
      </c>
      <c r="L111" s="16">
        <f t="shared" ca="1" si="35"/>
        <v>0</v>
      </c>
      <c r="M111" s="16">
        <f t="shared" ca="1" si="36"/>
        <v>0</v>
      </c>
      <c r="N111" s="16">
        <f t="shared" ca="1" si="37"/>
        <v>27.343183499999995</v>
      </c>
      <c r="O111" s="13" t="str">
        <f t="shared" ca="1" si="38"/>
        <v>TRE</v>
      </c>
      <c r="P111" s="16">
        <f t="shared" ca="1" si="39"/>
        <v>0</v>
      </c>
      <c r="Q111" s="16">
        <f t="shared" ca="1" si="40"/>
        <v>0</v>
      </c>
      <c r="R111" s="16">
        <f t="shared" ca="1" si="41"/>
        <v>6.0315406800000009</v>
      </c>
      <c r="S111" s="13" t="str">
        <f t="shared" ca="1" si="42"/>
        <v>TRE</v>
      </c>
      <c r="T111" s="16">
        <f t="shared" ca="1" si="43"/>
        <v>0</v>
      </c>
      <c r="U111" s="16">
        <f t="shared" ca="1" si="44"/>
        <v>0</v>
      </c>
      <c r="V111" s="16">
        <f t="shared" ca="1" si="45"/>
        <v>25.498594400000002</v>
      </c>
      <c r="W111" s="13" t="str">
        <f t="shared" ca="1" si="46"/>
        <v>GS</v>
      </c>
      <c r="X111" s="16">
        <f t="shared" ca="1" si="47"/>
        <v>0</v>
      </c>
      <c r="Y111" s="16">
        <f t="shared" ca="1" si="48"/>
        <v>35.424722520000003</v>
      </c>
      <c r="Z111" s="16">
        <f t="shared" ca="1" si="49"/>
        <v>0</v>
      </c>
      <c r="AA111" s="13" t="str">
        <f t="shared" ca="1" si="50"/>
        <v>GS</v>
      </c>
      <c r="AB111" s="16">
        <f t="shared" ca="1" si="51"/>
        <v>0</v>
      </c>
      <c r="AC111" s="16">
        <f t="shared" ca="1" si="52"/>
        <v>21.467039719999999</v>
      </c>
      <c r="AD111" s="16">
        <f t="shared" ca="1" si="53"/>
        <v>0</v>
      </c>
      <c r="AE111" s="13" t="str">
        <f t="shared" ca="1" si="54"/>
        <v>BC</v>
      </c>
      <c r="AF111" s="16">
        <f t="shared" ca="1" si="55"/>
        <v>19.346437079999998</v>
      </c>
      <c r="AG111" s="16">
        <f t="shared" ca="1" si="56"/>
        <v>0</v>
      </c>
      <c r="AH111" s="16">
        <f t="shared" ca="1" si="57"/>
        <v>0</v>
      </c>
    </row>
    <row r="112" spans="1:34" x14ac:dyDescent="0.25">
      <c r="A112">
        <v>104</v>
      </c>
      <c r="B112" t="str">
        <f t="shared" ca="1" si="31"/>
        <v>5cm</v>
      </c>
      <c r="C112" s="15">
        <f t="shared" ca="1" si="58"/>
        <v>938.85789799999998</v>
      </c>
      <c r="D112" s="15">
        <f t="shared" ca="1" si="58"/>
        <v>0</v>
      </c>
      <c r="E112" s="15">
        <f t="shared" ca="1" si="58"/>
        <v>505.97920699999997</v>
      </c>
      <c r="F112" s="15">
        <f t="shared" ca="1" si="58"/>
        <v>0</v>
      </c>
      <c r="G112" s="15">
        <f t="shared" ca="1" si="59"/>
        <v>0</v>
      </c>
      <c r="H112" s="15">
        <f t="shared" ca="1" si="59"/>
        <v>0</v>
      </c>
      <c r="I112" s="15">
        <f t="shared" ca="1" si="59"/>
        <v>0</v>
      </c>
      <c r="J112" s="15">
        <f t="shared" ca="1" si="59"/>
        <v>0</v>
      </c>
      <c r="K112" s="13" t="str">
        <f t="shared" ca="1" si="34"/>
        <v>GS</v>
      </c>
      <c r="L112" s="16">
        <f t="shared" ca="1" si="35"/>
        <v>0</v>
      </c>
      <c r="M112" s="16">
        <f t="shared" ca="1" si="36"/>
        <v>32.8118202</v>
      </c>
      <c r="N112" s="16">
        <f t="shared" ca="1" si="37"/>
        <v>0</v>
      </c>
      <c r="O112" s="13" t="str">
        <f t="shared" ca="1" si="38"/>
        <v>TRE</v>
      </c>
      <c r="P112" s="16">
        <f t="shared" ca="1" si="39"/>
        <v>0</v>
      </c>
      <c r="Q112" s="16">
        <f t="shared" ca="1" si="40"/>
        <v>0</v>
      </c>
      <c r="R112" s="16">
        <f t="shared" ca="1" si="41"/>
        <v>20.105135599999997</v>
      </c>
      <c r="S112" s="13" t="str">
        <f t="shared" ca="1" si="42"/>
        <v>GS</v>
      </c>
      <c r="T112" s="16">
        <f t="shared" ca="1" si="43"/>
        <v>0</v>
      </c>
      <c r="U112" s="16">
        <f t="shared" ca="1" si="44"/>
        <v>22.311270100000002</v>
      </c>
      <c r="V112" s="16">
        <f t="shared" ca="1" si="45"/>
        <v>0</v>
      </c>
      <c r="W112" s="13" t="str">
        <f t="shared" ca="1" si="46"/>
        <v>BC</v>
      </c>
      <c r="X112" s="16">
        <f t="shared" ca="1" si="47"/>
        <v>45.086010480000006</v>
      </c>
      <c r="Y112" s="16">
        <f t="shared" ca="1" si="48"/>
        <v>0</v>
      </c>
      <c r="Z112" s="16">
        <f t="shared" ca="1" si="49"/>
        <v>0</v>
      </c>
      <c r="AA112" s="13" t="str">
        <f t="shared" ca="1" si="50"/>
        <v>TRE</v>
      </c>
      <c r="AB112" s="16">
        <f t="shared" ca="1" si="51"/>
        <v>0</v>
      </c>
      <c r="AC112" s="16">
        <f t="shared" ca="1" si="52"/>
        <v>0</v>
      </c>
      <c r="AD112" s="16">
        <f t="shared" ca="1" si="53"/>
        <v>18.400319759999999</v>
      </c>
      <c r="AE112" s="13" t="str">
        <f t="shared" ca="1" si="54"/>
        <v>BC</v>
      </c>
      <c r="AF112" s="16">
        <f t="shared" ca="1" si="55"/>
        <v>17.196832959999998</v>
      </c>
      <c r="AG112" s="16">
        <f t="shared" ca="1" si="56"/>
        <v>0</v>
      </c>
      <c r="AH112" s="16">
        <f t="shared" ca="1" si="57"/>
        <v>0</v>
      </c>
    </row>
    <row r="113" spans="1:34" x14ac:dyDescent="0.25">
      <c r="A113">
        <v>105</v>
      </c>
      <c r="B113" t="str">
        <f t="shared" ca="1" si="31"/>
        <v>20cm</v>
      </c>
      <c r="C113" s="15">
        <f t="shared" ca="1" si="58"/>
        <v>0</v>
      </c>
      <c r="D113" s="15">
        <f t="shared" ca="1" si="58"/>
        <v>0</v>
      </c>
      <c r="E113" s="15">
        <f t="shared" ca="1" si="58"/>
        <v>0</v>
      </c>
      <c r="F113" s="15">
        <f t="shared" ca="1" si="58"/>
        <v>0</v>
      </c>
      <c r="G113" s="15">
        <f t="shared" ca="1" si="59"/>
        <v>938.85789799999998</v>
      </c>
      <c r="H113" s="15">
        <f t="shared" ca="1" si="59"/>
        <v>0</v>
      </c>
      <c r="I113" s="15">
        <f t="shared" ca="1" si="59"/>
        <v>0</v>
      </c>
      <c r="J113" s="15">
        <f t="shared" ca="1" si="59"/>
        <v>0</v>
      </c>
      <c r="K113" s="13" t="str">
        <f t="shared" ca="1" si="34"/>
        <v>GS</v>
      </c>
      <c r="L113" s="16">
        <f t="shared" ca="1" si="35"/>
        <v>0</v>
      </c>
      <c r="M113" s="16">
        <f t="shared" ca="1" si="36"/>
        <v>38.280456899999997</v>
      </c>
      <c r="N113" s="16">
        <f t="shared" ca="1" si="37"/>
        <v>0</v>
      </c>
      <c r="O113" s="13" t="str">
        <f t="shared" ca="1" si="38"/>
        <v>TRE</v>
      </c>
      <c r="P113" s="16">
        <f t="shared" ca="1" si="39"/>
        <v>0</v>
      </c>
      <c r="Q113" s="16">
        <f t="shared" ca="1" si="40"/>
        <v>0</v>
      </c>
      <c r="R113" s="16">
        <f t="shared" ca="1" si="41"/>
        <v>30.157703399999999</v>
      </c>
      <c r="S113" s="13" t="str">
        <f t="shared" ca="1" si="42"/>
        <v>TRE</v>
      </c>
      <c r="T113" s="16">
        <f t="shared" ca="1" si="43"/>
        <v>0</v>
      </c>
      <c r="U113" s="16">
        <f t="shared" ca="1" si="44"/>
        <v>0</v>
      </c>
      <c r="V113" s="16">
        <f t="shared" ca="1" si="45"/>
        <v>47.809864500000003</v>
      </c>
      <c r="W113" s="13" t="str">
        <f t="shared" ca="1" si="46"/>
        <v>GS</v>
      </c>
      <c r="X113" s="16">
        <f t="shared" ca="1" si="47"/>
        <v>0</v>
      </c>
      <c r="Y113" s="16">
        <f t="shared" ca="1" si="48"/>
        <v>6.4408586400000001</v>
      </c>
      <c r="Z113" s="16">
        <f t="shared" ca="1" si="49"/>
        <v>0</v>
      </c>
      <c r="AA113" s="13" t="str">
        <f t="shared" ca="1" si="50"/>
        <v>BC</v>
      </c>
      <c r="AB113" s="16">
        <f t="shared" ca="1" si="51"/>
        <v>0</v>
      </c>
      <c r="AC113" s="16">
        <f t="shared" ca="1" si="52"/>
        <v>0</v>
      </c>
      <c r="AD113" s="16">
        <f t="shared" ca="1" si="53"/>
        <v>0</v>
      </c>
      <c r="AE113" s="13" t="str">
        <f t="shared" ca="1" si="54"/>
        <v>BC</v>
      </c>
      <c r="AF113" s="16">
        <f t="shared" ca="1" si="55"/>
        <v>4.2992082399999996</v>
      </c>
      <c r="AG113" s="16">
        <f t="shared" ca="1" si="56"/>
        <v>0</v>
      </c>
      <c r="AH113" s="16">
        <f t="shared" ca="1" si="57"/>
        <v>0</v>
      </c>
    </row>
    <row r="114" spans="1:34" x14ac:dyDescent="0.25">
      <c r="A114">
        <v>106</v>
      </c>
      <c r="B114" t="str">
        <f t="shared" ca="1" si="31"/>
        <v>5cm</v>
      </c>
      <c r="C114" s="15">
        <f t="shared" ca="1" si="58"/>
        <v>938.85789799999998</v>
      </c>
      <c r="D114" s="15">
        <f t="shared" ca="1" si="58"/>
        <v>494.43586399999998</v>
      </c>
      <c r="E114" s="15">
        <f t="shared" ca="1" si="58"/>
        <v>505.97920699999997</v>
      </c>
      <c r="F114" s="15">
        <f t="shared" ca="1" si="58"/>
        <v>0</v>
      </c>
      <c r="G114" s="15">
        <f t="shared" ca="1" si="59"/>
        <v>0</v>
      </c>
      <c r="H114" s="15">
        <f t="shared" ca="1" si="59"/>
        <v>0</v>
      </c>
      <c r="I114" s="15">
        <f t="shared" ca="1" si="59"/>
        <v>0</v>
      </c>
      <c r="J114" s="15">
        <f t="shared" ca="1" si="59"/>
        <v>0</v>
      </c>
      <c r="K114" s="13" t="str">
        <f t="shared" ca="1" si="34"/>
        <v>GS</v>
      </c>
      <c r="L114" s="16">
        <f t="shared" ca="1" si="35"/>
        <v>0</v>
      </c>
      <c r="M114" s="16">
        <f t="shared" ca="1" si="36"/>
        <v>30.077501849999997</v>
      </c>
      <c r="N114" s="16">
        <f t="shared" ca="1" si="37"/>
        <v>0</v>
      </c>
      <c r="O114" s="13" t="str">
        <f t="shared" ca="1" si="38"/>
        <v>GS</v>
      </c>
      <c r="P114" s="16">
        <f t="shared" ca="1" si="39"/>
        <v>0</v>
      </c>
      <c r="Q114" s="16">
        <f t="shared" ca="1" si="40"/>
        <v>10.052567799999998</v>
      </c>
      <c r="R114" s="16">
        <f t="shared" ca="1" si="41"/>
        <v>0</v>
      </c>
      <c r="S114" s="13" t="str">
        <f t="shared" ca="1" si="42"/>
        <v>GS</v>
      </c>
      <c r="T114" s="16">
        <f t="shared" ca="1" si="43"/>
        <v>0</v>
      </c>
      <c r="U114" s="16">
        <f t="shared" ca="1" si="44"/>
        <v>12.749297200000001</v>
      </c>
      <c r="V114" s="16">
        <f t="shared" ca="1" si="45"/>
        <v>0</v>
      </c>
      <c r="W114" s="13" t="str">
        <f t="shared" ca="1" si="46"/>
        <v>BC</v>
      </c>
      <c r="X114" s="16">
        <f t="shared" ca="1" si="47"/>
        <v>28.983863879999998</v>
      </c>
      <c r="Y114" s="16">
        <f t="shared" ca="1" si="48"/>
        <v>0</v>
      </c>
      <c r="Z114" s="16">
        <f t="shared" ca="1" si="49"/>
        <v>0</v>
      </c>
      <c r="AA114" s="13" t="str">
        <f t="shared" ca="1" si="50"/>
        <v>GS</v>
      </c>
      <c r="AB114" s="16">
        <f t="shared" ca="1" si="51"/>
        <v>0</v>
      </c>
      <c r="AC114" s="16">
        <f t="shared" ca="1" si="52"/>
        <v>39.867359479999998</v>
      </c>
      <c r="AD114" s="16">
        <f t="shared" ca="1" si="53"/>
        <v>0</v>
      </c>
      <c r="AE114" s="13" t="str">
        <f t="shared" ca="1" si="54"/>
        <v>TRE</v>
      </c>
      <c r="AF114" s="16">
        <f t="shared" ca="1" si="55"/>
        <v>0</v>
      </c>
      <c r="AG114" s="16">
        <f t="shared" ca="1" si="56"/>
        <v>0</v>
      </c>
      <c r="AH114" s="16">
        <f t="shared" ca="1" si="57"/>
        <v>23.64564532</v>
      </c>
    </row>
    <row r="115" spans="1:34" x14ac:dyDescent="0.25">
      <c r="A115">
        <v>107</v>
      </c>
      <c r="B115" t="str">
        <f t="shared" ca="1" si="31"/>
        <v>5cm</v>
      </c>
      <c r="C115" s="15">
        <f t="shared" ca="1" si="58"/>
        <v>0</v>
      </c>
      <c r="D115" s="15">
        <f t="shared" ca="1" si="58"/>
        <v>0</v>
      </c>
      <c r="E115" s="15">
        <f t="shared" ca="1" si="58"/>
        <v>505.97920699999997</v>
      </c>
      <c r="F115" s="15">
        <f t="shared" ca="1" si="58"/>
        <v>921.11078899999995</v>
      </c>
      <c r="G115" s="15">
        <f t="shared" ca="1" si="59"/>
        <v>0</v>
      </c>
      <c r="H115" s="15">
        <f t="shared" ca="1" si="59"/>
        <v>0</v>
      </c>
      <c r="I115" s="15">
        <f t="shared" ca="1" si="59"/>
        <v>0</v>
      </c>
      <c r="J115" s="15">
        <f t="shared" ca="1" si="59"/>
        <v>0</v>
      </c>
      <c r="K115" s="13" t="str">
        <f t="shared" ca="1" si="34"/>
        <v>BC</v>
      </c>
      <c r="L115" s="16">
        <f t="shared" ca="1" si="35"/>
        <v>24.608865149999996</v>
      </c>
      <c r="M115" s="16">
        <f t="shared" ca="1" si="36"/>
        <v>0</v>
      </c>
      <c r="N115" s="16">
        <f t="shared" ca="1" si="37"/>
        <v>0</v>
      </c>
      <c r="O115" s="13" t="str">
        <f t="shared" ca="1" si="38"/>
        <v>GS</v>
      </c>
      <c r="P115" s="16">
        <f t="shared" ca="1" si="39"/>
        <v>0</v>
      </c>
      <c r="Q115" s="16">
        <f t="shared" ca="1" si="40"/>
        <v>26.136676280000003</v>
      </c>
      <c r="R115" s="16">
        <f t="shared" ca="1" si="41"/>
        <v>0</v>
      </c>
      <c r="S115" s="13" t="str">
        <f t="shared" ca="1" si="42"/>
        <v>TRE</v>
      </c>
      <c r="T115" s="16">
        <f t="shared" ca="1" si="43"/>
        <v>0</v>
      </c>
      <c r="U115" s="16">
        <f t="shared" ca="1" si="44"/>
        <v>0</v>
      </c>
      <c r="V115" s="16">
        <f t="shared" ca="1" si="45"/>
        <v>6.3746486000000004</v>
      </c>
      <c r="W115" s="13" t="str">
        <f t="shared" ca="1" si="46"/>
        <v>TRE</v>
      </c>
      <c r="X115" s="16">
        <f t="shared" ca="1" si="47"/>
        <v>0</v>
      </c>
      <c r="Y115" s="16">
        <f t="shared" ca="1" si="48"/>
        <v>0</v>
      </c>
      <c r="Z115" s="16">
        <f t="shared" ca="1" si="49"/>
        <v>3.22042932</v>
      </c>
      <c r="AA115" s="13" t="str">
        <f t="shared" ca="1" si="50"/>
        <v>GS</v>
      </c>
      <c r="AB115" s="16">
        <f t="shared" ca="1" si="51"/>
        <v>0</v>
      </c>
      <c r="AC115" s="16">
        <f t="shared" ca="1" si="52"/>
        <v>36.800639519999997</v>
      </c>
      <c r="AD115" s="16">
        <f t="shared" ca="1" si="53"/>
        <v>0</v>
      </c>
      <c r="AE115" s="13" t="str">
        <f t="shared" ca="1" si="54"/>
        <v>BC</v>
      </c>
      <c r="AF115" s="16">
        <f t="shared" ca="1" si="55"/>
        <v>6.4488123599999998</v>
      </c>
      <c r="AG115" s="16">
        <f t="shared" ca="1" si="56"/>
        <v>0</v>
      </c>
      <c r="AH115" s="16">
        <f t="shared" ca="1" si="57"/>
        <v>0</v>
      </c>
    </row>
    <row r="116" spans="1:34" x14ac:dyDescent="0.25">
      <c r="A116">
        <v>108</v>
      </c>
      <c r="B116" t="str">
        <f t="shared" ca="1" si="31"/>
        <v>20cm</v>
      </c>
      <c r="C116" s="15">
        <f t="shared" ca="1" si="58"/>
        <v>0</v>
      </c>
      <c r="D116" s="15">
        <f t="shared" ca="1" si="58"/>
        <v>0</v>
      </c>
      <c r="E116" s="15">
        <f t="shared" ca="1" si="58"/>
        <v>0</v>
      </c>
      <c r="F116" s="15">
        <f t="shared" ca="1" si="58"/>
        <v>0</v>
      </c>
      <c r="G116" s="15">
        <f t="shared" ca="1" si="59"/>
        <v>0</v>
      </c>
      <c r="H116" s="15">
        <f t="shared" ca="1" si="59"/>
        <v>0</v>
      </c>
      <c r="I116" s="15">
        <f t="shared" ca="1" si="59"/>
        <v>505.97920699999997</v>
      </c>
      <c r="J116" s="15">
        <f t="shared" ca="1" si="59"/>
        <v>921.11078899999995</v>
      </c>
      <c r="K116" s="13" t="str">
        <f t="shared" ca="1" si="34"/>
        <v>TRE</v>
      </c>
      <c r="L116" s="16">
        <f t="shared" ca="1" si="35"/>
        <v>0</v>
      </c>
      <c r="M116" s="16">
        <f t="shared" ca="1" si="36"/>
        <v>0</v>
      </c>
      <c r="N116" s="16">
        <f t="shared" ca="1" si="37"/>
        <v>2.7343183499999997</v>
      </c>
      <c r="O116" s="13" t="str">
        <f t="shared" ca="1" si="38"/>
        <v>TRE</v>
      </c>
      <c r="P116" s="16">
        <f t="shared" ca="1" si="39"/>
        <v>0</v>
      </c>
      <c r="Q116" s="16">
        <f t="shared" ca="1" si="40"/>
        <v>0</v>
      </c>
      <c r="R116" s="16">
        <f t="shared" ca="1" si="41"/>
        <v>14.07359492</v>
      </c>
      <c r="S116" s="13" t="str">
        <f t="shared" ca="1" si="42"/>
        <v>BC</v>
      </c>
      <c r="T116" s="16">
        <f t="shared" ca="1" si="43"/>
        <v>35.060567300000002</v>
      </c>
      <c r="U116" s="16">
        <f t="shared" ca="1" si="44"/>
        <v>0</v>
      </c>
      <c r="V116" s="16">
        <f t="shared" ca="1" si="45"/>
        <v>0</v>
      </c>
      <c r="W116" s="13" t="str">
        <f t="shared" ca="1" si="46"/>
        <v>GS</v>
      </c>
      <c r="X116" s="16">
        <f t="shared" ca="1" si="47"/>
        <v>0</v>
      </c>
      <c r="Y116" s="16">
        <f t="shared" ca="1" si="48"/>
        <v>45.086010480000006</v>
      </c>
      <c r="Z116" s="16">
        <f t="shared" ca="1" si="49"/>
        <v>0</v>
      </c>
      <c r="AA116" s="13" t="str">
        <f t="shared" ca="1" si="50"/>
        <v>GS</v>
      </c>
      <c r="AB116" s="16">
        <f t="shared" ca="1" si="51"/>
        <v>0</v>
      </c>
      <c r="AC116" s="16">
        <f t="shared" ca="1" si="52"/>
        <v>39.867359479999998</v>
      </c>
      <c r="AD116" s="16">
        <f t="shared" ca="1" si="53"/>
        <v>0</v>
      </c>
      <c r="AE116" s="13" t="str">
        <f t="shared" ca="1" si="54"/>
        <v>BC</v>
      </c>
      <c r="AF116" s="16">
        <f t="shared" ca="1" si="55"/>
        <v>8.5984164799999991</v>
      </c>
      <c r="AG116" s="16">
        <f t="shared" ca="1" si="56"/>
        <v>0</v>
      </c>
      <c r="AH116" s="16">
        <f t="shared" ca="1" si="57"/>
        <v>0</v>
      </c>
    </row>
    <row r="117" spans="1:34" x14ac:dyDescent="0.25">
      <c r="A117">
        <v>109</v>
      </c>
      <c r="B117" t="str">
        <f t="shared" ca="1" si="31"/>
        <v>5cm</v>
      </c>
      <c r="C117" s="15">
        <f t="shared" ca="1" si="58"/>
        <v>938.85789799999998</v>
      </c>
      <c r="D117" s="15">
        <f t="shared" ca="1" si="58"/>
        <v>0</v>
      </c>
      <c r="E117" s="15">
        <f t="shared" ca="1" si="58"/>
        <v>505.97920699999997</v>
      </c>
      <c r="F117" s="15">
        <f t="shared" ca="1" si="58"/>
        <v>0</v>
      </c>
      <c r="G117" s="15">
        <f t="shared" ca="1" si="59"/>
        <v>0</v>
      </c>
      <c r="H117" s="15">
        <f t="shared" ca="1" si="59"/>
        <v>0</v>
      </c>
      <c r="I117" s="15">
        <f t="shared" ca="1" si="59"/>
        <v>0</v>
      </c>
      <c r="J117" s="15">
        <f t="shared" ca="1" si="59"/>
        <v>0</v>
      </c>
      <c r="K117" s="13" t="str">
        <f t="shared" ca="1" si="34"/>
        <v>BC</v>
      </c>
      <c r="L117" s="16">
        <f t="shared" ca="1" si="35"/>
        <v>5.4686366999999994</v>
      </c>
      <c r="M117" s="16">
        <f t="shared" ca="1" si="36"/>
        <v>0</v>
      </c>
      <c r="N117" s="16">
        <f t="shared" ca="1" si="37"/>
        <v>0</v>
      </c>
      <c r="O117" s="13" t="str">
        <f t="shared" ca="1" si="38"/>
        <v>GS</v>
      </c>
      <c r="P117" s="16">
        <f t="shared" ca="1" si="39"/>
        <v>0</v>
      </c>
      <c r="Q117" s="16">
        <f t="shared" ca="1" si="40"/>
        <v>10.052567799999998</v>
      </c>
      <c r="R117" s="16">
        <f t="shared" ca="1" si="41"/>
        <v>0</v>
      </c>
      <c r="S117" s="13" t="str">
        <f t="shared" ca="1" si="42"/>
        <v>GS</v>
      </c>
      <c r="T117" s="16">
        <f t="shared" ca="1" si="43"/>
        <v>0</v>
      </c>
      <c r="U117" s="16">
        <f t="shared" ca="1" si="44"/>
        <v>6.3746486000000004</v>
      </c>
      <c r="V117" s="16">
        <f t="shared" ca="1" si="45"/>
        <v>0</v>
      </c>
      <c r="W117" s="13" t="str">
        <f t="shared" ca="1" si="46"/>
        <v>GS</v>
      </c>
      <c r="X117" s="16">
        <f t="shared" ca="1" si="47"/>
        <v>0</v>
      </c>
      <c r="Y117" s="16">
        <f t="shared" ca="1" si="48"/>
        <v>32.204293200000002</v>
      </c>
      <c r="Z117" s="16">
        <f t="shared" ca="1" si="49"/>
        <v>0</v>
      </c>
      <c r="AA117" s="13" t="str">
        <f t="shared" ca="1" si="50"/>
        <v>TRE</v>
      </c>
      <c r="AB117" s="16">
        <f t="shared" ca="1" si="51"/>
        <v>0</v>
      </c>
      <c r="AC117" s="16">
        <f t="shared" ca="1" si="52"/>
        <v>0</v>
      </c>
      <c r="AD117" s="16">
        <f t="shared" ca="1" si="53"/>
        <v>0</v>
      </c>
      <c r="AE117" s="13" t="str">
        <f t="shared" ca="1" si="54"/>
        <v>TRE</v>
      </c>
      <c r="AF117" s="16">
        <f t="shared" ca="1" si="55"/>
        <v>0</v>
      </c>
      <c r="AG117" s="16">
        <f t="shared" ca="1" si="56"/>
        <v>0</v>
      </c>
      <c r="AH117" s="16">
        <f t="shared" ca="1" si="57"/>
        <v>25.795249439999999</v>
      </c>
    </row>
    <row r="118" spans="1:34" x14ac:dyDescent="0.25">
      <c r="A118">
        <v>110</v>
      </c>
      <c r="B118" t="str">
        <f t="shared" ca="1" si="31"/>
        <v>5cm</v>
      </c>
      <c r="C118" s="15">
        <f t="shared" ca="1" si="58"/>
        <v>0</v>
      </c>
      <c r="D118" s="15">
        <f t="shared" ca="1" si="58"/>
        <v>494.43586399999998</v>
      </c>
      <c r="E118" s="15">
        <f t="shared" ca="1" si="58"/>
        <v>505.97920699999997</v>
      </c>
      <c r="F118" s="15">
        <f t="shared" ca="1" si="58"/>
        <v>0</v>
      </c>
      <c r="G118" s="15">
        <f t="shared" ca="1" si="59"/>
        <v>0</v>
      </c>
      <c r="H118" s="15">
        <f t="shared" ca="1" si="59"/>
        <v>0</v>
      </c>
      <c r="I118" s="15">
        <f t="shared" ca="1" si="59"/>
        <v>0</v>
      </c>
      <c r="J118" s="15">
        <f t="shared" ca="1" si="59"/>
        <v>0</v>
      </c>
      <c r="K118" s="13" t="str">
        <f t="shared" ca="1" si="34"/>
        <v>BC</v>
      </c>
      <c r="L118" s="16">
        <f t="shared" ca="1" si="35"/>
        <v>41.014775249999992</v>
      </c>
      <c r="M118" s="16">
        <f t="shared" ca="1" si="36"/>
        <v>0</v>
      </c>
      <c r="N118" s="16">
        <f t="shared" ca="1" si="37"/>
        <v>0</v>
      </c>
      <c r="O118" s="13" t="str">
        <f t="shared" ca="1" si="38"/>
        <v>BC</v>
      </c>
      <c r="P118" s="16">
        <f t="shared" ca="1" si="39"/>
        <v>14.07359492</v>
      </c>
      <c r="Q118" s="16">
        <f t="shared" ca="1" si="40"/>
        <v>0</v>
      </c>
      <c r="R118" s="16">
        <f t="shared" ca="1" si="41"/>
        <v>0</v>
      </c>
      <c r="S118" s="13" t="str">
        <f t="shared" ca="1" si="42"/>
        <v>GS</v>
      </c>
      <c r="T118" s="16">
        <f t="shared" ca="1" si="43"/>
        <v>0</v>
      </c>
      <c r="U118" s="16">
        <f t="shared" ca="1" si="44"/>
        <v>31.873243000000002</v>
      </c>
      <c r="V118" s="16">
        <f t="shared" ca="1" si="45"/>
        <v>0</v>
      </c>
      <c r="W118" s="13" t="str">
        <f t="shared" ca="1" si="46"/>
        <v>BC</v>
      </c>
      <c r="X118" s="16">
        <f t="shared" ca="1" si="47"/>
        <v>38.645151839999997</v>
      </c>
      <c r="Y118" s="16">
        <f t="shared" ca="1" si="48"/>
        <v>0</v>
      </c>
      <c r="Z118" s="16">
        <f t="shared" ca="1" si="49"/>
        <v>0</v>
      </c>
      <c r="AA118" s="13" t="str">
        <f t="shared" ca="1" si="50"/>
        <v>TRE</v>
      </c>
      <c r="AB118" s="16">
        <f t="shared" ca="1" si="51"/>
        <v>0</v>
      </c>
      <c r="AC118" s="16">
        <f t="shared" ca="1" si="52"/>
        <v>0</v>
      </c>
      <c r="AD118" s="16">
        <f t="shared" ca="1" si="53"/>
        <v>36.800639519999997</v>
      </c>
      <c r="AE118" s="13" t="str">
        <f t="shared" ca="1" si="54"/>
        <v>TRE</v>
      </c>
      <c r="AF118" s="16">
        <f t="shared" ca="1" si="55"/>
        <v>0</v>
      </c>
      <c r="AG118" s="16">
        <f t="shared" ca="1" si="56"/>
        <v>0</v>
      </c>
      <c r="AH118" s="16">
        <f t="shared" ca="1" si="57"/>
        <v>23.64564532</v>
      </c>
    </row>
    <row r="119" spans="1:34" x14ac:dyDescent="0.25">
      <c r="A119">
        <v>111</v>
      </c>
      <c r="B119" t="str">
        <f t="shared" ca="1" si="31"/>
        <v>20cm</v>
      </c>
      <c r="C119" s="15">
        <f t="shared" ca="1" si="58"/>
        <v>0</v>
      </c>
      <c r="D119" s="15">
        <f t="shared" ca="1" si="58"/>
        <v>0</v>
      </c>
      <c r="E119" s="15">
        <f t="shared" ca="1" si="58"/>
        <v>0</v>
      </c>
      <c r="F119" s="15">
        <f t="shared" ca="1" si="58"/>
        <v>0</v>
      </c>
      <c r="G119" s="15">
        <f t="shared" ca="1" si="59"/>
        <v>938.85789799999998</v>
      </c>
      <c r="H119" s="15">
        <f t="shared" ca="1" si="59"/>
        <v>494.43586399999998</v>
      </c>
      <c r="I119" s="15">
        <f t="shared" ca="1" si="59"/>
        <v>505.97920699999997</v>
      </c>
      <c r="J119" s="15">
        <f t="shared" ca="1" si="59"/>
        <v>921.11078899999995</v>
      </c>
      <c r="K119" s="13" t="str">
        <f t="shared" ca="1" si="34"/>
        <v>BC</v>
      </c>
      <c r="L119" s="16">
        <f t="shared" ca="1" si="35"/>
        <v>38.280456899999997</v>
      </c>
      <c r="M119" s="16">
        <f t="shared" ca="1" si="36"/>
        <v>0</v>
      </c>
      <c r="N119" s="16">
        <f t="shared" ca="1" si="37"/>
        <v>0</v>
      </c>
      <c r="O119" s="13" t="str">
        <f t="shared" ca="1" si="38"/>
        <v>GS</v>
      </c>
      <c r="P119" s="16">
        <f t="shared" ca="1" si="39"/>
        <v>0</v>
      </c>
      <c r="Q119" s="16">
        <f t="shared" ca="1" si="40"/>
        <v>12.063081360000002</v>
      </c>
      <c r="R119" s="16">
        <f t="shared" ca="1" si="41"/>
        <v>0</v>
      </c>
      <c r="S119" s="13" t="str">
        <f t="shared" ca="1" si="42"/>
        <v>GS</v>
      </c>
      <c r="T119" s="16">
        <f t="shared" ca="1" si="43"/>
        <v>0</v>
      </c>
      <c r="U119" s="16">
        <f t="shared" ca="1" si="44"/>
        <v>41.435215900000003</v>
      </c>
      <c r="V119" s="16">
        <f t="shared" ca="1" si="45"/>
        <v>0</v>
      </c>
      <c r="W119" s="13" t="str">
        <f t="shared" ca="1" si="46"/>
        <v>BC</v>
      </c>
      <c r="X119" s="16">
        <f t="shared" ca="1" si="47"/>
        <v>32.204293200000002</v>
      </c>
      <c r="Y119" s="16">
        <f t="shared" ca="1" si="48"/>
        <v>0</v>
      </c>
      <c r="Z119" s="16">
        <f t="shared" ca="1" si="49"/>
        <v>0</v>
      </c>
      <c r="AA119" s="13" t="str">
        <f t="shared" ca="1" si="50"/>
        <v>BC</v>
      </c>
      <c r="AB119" s="16">
        <f t="shared" ca="1" si="51"/>
        <v>12.26687984</v>
      </c>
      <c r="AC119" s="16">
        <f t="shared" ca="1" si="52"/>
        <v>0</v>
      </c>
      <c r="AD119" s="16">
        <f t="shared" ca="1" si="53"/>
        <v>0</v>
      </c>
      <c r="AE119" s="13" t="str">
        <f t="shared" ca="1" si="54"/>
        <v>BC</v>
      </c>
      <c r="AF119" s="16">
        <f t="shared" ca="1" si="55"/>
        <v>32.244061799999997</v>
      </c>
      <c r="AG119" s="16">
        <f t="shared" ca="1" si="56"/>
        <v>0</v>
      </c>
      <c r="AH119" s="16">
        <f t="shared" ca="1" si="57"/>
        <v>0</v>
      </c>
    </row>
    <row r="120" spans="1:34" x14ac:dyDescent="0.25">
      <c r="A120">
        <v>112</v>
      </c>
      <c r="B120" t="str">
        <f t="shared" ca="1" si="31"/>
        <v>20cm</v>
      </c>
      <c r="C120" s="15">
        <f t="shared" ca="1" si="58"/>
        <v>0</v>
      </c>
      <c r="D120" s="15">
        <f t="shared" ca="1" si="58"/>
        <v>0</v>
      </c>
      <c r="E120" s="15">
        <f t="shared" ca="1" si="58"/>
        <v>0</v>
      </c>
      <c r="F120" s="15">
        <f t="shared" ca="1" si="58"/>
        <v>0</v>
      </c>
      <c r="G120" s="15">
        <f t="shared" ca="1" si="59"/>
        <v>938.85789799999998</v>
      </c>
      <c r="H120" s="15">
        <f t="shared" ca="1" si="59"/>
        <v>494.43586399999998</v>
      </c>
      <c r="I120" s="15">
        <f t="shared" ca="1" si="59"/>
        <v>0</v>
      </c>
      <c r="J120" s="15">
        <f t="shared" ca="1" si="59"/>
        <v>0</v>
      </c>
      <c r="K120" s="13" t="str">
        <f t="shared" ca="1" si="34"/>
        <v>GS</v>
      </c>
      <c r="L120" s="16">
        <f t="shared" ca="1" si="35"/>
        <v>0</v>
      </c>
      <c r="M120" s="16">
        <f t="shared" ca="1" si="36"/>
        <v>13.671591749999997</v>
      </c>
      <c r="N120" s="16">
        <f t="shared" ca="1" si="37"/>
        <v>0</v>
      </c>
      <c r="O120" s="13" t="str">
        <f t="shared" ca="1" si="38"/>
        <v>TRE</v>
      </c>
      <c r="P120" s="16">
        <f t="shared" ca="1" si="39"/>
        <v>0</v>
      </c>
      <c r="Q120" s="16">
        <f t="shared" ca="1" si="40"/>
        <v>0</v>
      </c>
      <c r="R120" s="16">
        <f t="shared" ca="1" si="41"/>
        <v>18.094622040000001</v>
      </c>
      <c r="S120" s="13" t="str">
        <f t="shared" ca="1" si="42"/>
        <v>BC</v>
      </c>
      <c r="T120" s="16">
        <f t="shared" ca="1" si="43"/>
        <v>41.435215900000003</v>
      </c>
      <c r="U120" s="16">
        <f t="shared" ca="1" si="44"/>
        <v>0</v>
      </c>
      <c r="V120" s="16">
        <f t="shared" ca="1" si="45"/>
        <v>0</v>
      </c>
      <c r="W120" s="13" t="str">
        <f t="shared" ca="1" si="46"/>
        <v>GS</v>
      </c>
      <c r="X120" s="16">
        <f t="shared" ca="1" si="47"/>
        <v>0</v>
      </c>
      <c r="Y120" s="16">
        <f t="shared" ca="1" si="48"/>
        <v>0</v>
      </c>
      <c r="Z120" s="16">
        <f t="shared" ca="1" si="49"/>
        <v>0</v>
      </c>
      <c r="AA120" s="13" t="str">
        <f t="shared" ca="1" si="50"/>
        <v>GS</v>
      </c>
      <c r="AB120" s="16">
        <f t="shared" ca="1" si="51"/>
        <v>0</v>
      </c>
      <c r="AC120" s="16">
        <f t="shared" ca="1" si="52"/>
        <v>21.467039719999999</v>
      </c>
      <c r="AD120" s="16">
        <f t="shared" ca="1" si="53"/>
        <v>0</v>
      </c>
      <c r="AE120" s="13" t="str">
        <f t="shared" ca="1" si="54"/>
        <v>GS</v>
      </c>
      <c r="AF120" s="16">
        <f t="shared" ca="1" si="55"/>
        <v>0</v>
      </c>
      <c r="AG120" s="16">
        <f t="shared" ca="1" si="56"/>
        <v>23.64564532</v>
      </c>
      <c r="AH120" s="16">
        <f t="shared" ca="1" si="57"/>
        <v>0</v>
      </c>
    </row>
    <row r="121" spans="1:34" x14ac:dyDescent="0.25">
      <c r="A121">
        <v>113</v>
      </c>
      <c r="B121" t="str">
        <f t="shared" ca="1" si="31"/>
        <v>20cm</v>
      </c>
      <c r="C121" s="15">
        <f t="shared" ca="1" si="58"/>
        <v>0</v>
      </c>
      <c r="D121" s="15">
        <f t="shared" ca="1" si="58"/>
        <v>0</v>
      </c>
      <c r="E121" s="15">
        <f t="shared" ca="1" si="58"/>
        <v>0</v>
      </c>
      <c r="F121" s="15">
        <f t="shared" ca="1" si="58"/>
        <v>0</v>
      </c>
      <c r="G121" s="15">
        <f t="shared" ca="1" si="59"/>
        <v>938.85789799999998</v>
      </c>
      <c r="H121" s="15">
        <f t="shared" ca="1" si="59"/>
        <v>0</v>
      </c>
      <c r="I121" s="15">
        <f t="shared" ca="1" si="59"/>
        <v>505.97920699999997</v>
      </c>
      <c r="J121" s="15">
        <f t="shared" ca="1" si="59"/>
        <v>0</v>
      </c>
      <c r="K121" s="13" t="str">
        <f t="shared" ca="1" si="34"/>
        <v>GS</v>
      </c>
      <c r="L121" s="16">
        <f t="shared" ca="1" si="35"/>
        <v>0</v>
      </c>
      <c r="M121" s="16">
        <f t="shared" ca="1" si="36"/>
        <v>5.4686366999999994</v>
      </c>
      <c r="N121" s="16">
        <f t="shared" ca="1" si="37"/>
        <v>0</v>
      </c>
      <c r="O121" s="13" t="str">
        <f t="shared" ca="1" si="38"/>
        <v>GS</v>
      </c>
      <c r="P121" s="16">
        <f t="shared" ca="1" si="39"/>
        <v>0</v>
      </c>
      <c r="Q121" s="16">
        <f t="shared" ca="1" si="40"/>
        <v>0</v>
      </c>
      <c r="R121" s="16">
        <f t="shared" ca="1" si="41"/>
        <v>0</v>
      </c>
      <c r="S121" s="13" t="str">
        <f t="shared" ca="1" si="42"/>
        <v>BC</v>
      </c>
      <c r="T121" s="16">
        <f t="shared" ca="1" si="43"/>
        <v>19.123945800000001</v>
      </c>
      <c r="U121" s="16">
        <f t="shared" ca="1" si="44"/>
        <v>0</v>
      </c>
      <c r="V121" s="16">
        <f t="shared" ca="1" si="45"/>
        <v>0</v>
      </c>
      <c r="W121" s="13" t="str">
        <f t="shared" ca="1" si="46"/>
        <v>BC</v>
      </c>
      <c r="X121" s="16">
        <f t="shared" ca="1" si="47"/>
        <v>28.983863879999998</v>
      </c>
      <c r="Y121" s="16">
        <f t="shared" ca="1" si="48"/>
        <v>0</v>
      </c>
      <c r="Z121" s="16">
        <f t="shared" ca="1" si="49"/>
        <v>0</v>
      </c>
      <c r="AA121" s="13" t="str">
        <f t="shared" ca="1" si="50"/>
        <v>BC</v>
      </c>
      <c r="AB121" s="16">
        <f t="shared" ca="1" si="51"/>
        <v>6.1334399199999998</v>
      </c>
      <c r="AC121" s="16">
        <f t="shared" ca="1" si="52"/>
        <v>0</v>
      </c>
      <c r="AD121" s="16">
        <f t="shared" ca="1" si="53"/>
        <v>0</v>
      </c>
      <c r="AE121" s="13" t="str">
        <f t="shared" ca="1" si="54"/>
        <v>BC</v>
      </c>
      <c r="AF121" s="16">
        <f t="shared" ca="1" si="55"/>
        <v>30.094457680000001</v>
      </c>
      <c r="AG121" s="16">
        <f t="shared" ca="1" si="56"/>
        <v>0</v>
      </c>
      <c r="AH121" s="16">
        <f t="shared" ca="1" si="57"/>
        <v>0</v>
      </c>
    </row>
    <row r="122" spans="1:34" x14ac:dyDescent="0.25">
      <c r="A122">
        <v>114</v>
      </c>
      <c r="B122" t="str">
        <f t="shared" ca="1" si="31"/>
        <v>5cm</v>
      </c>
      <c r="C122" s="15">
        <f t="shared" ca="1" si="58"/>
        <v>0</v>
      </c>
      <c r="D122" s="15">
        <f t="shared" ca="1" si="58"/>
        <v>494.43586399999998</v>
      </c>
      <c r="E122" s="15">
        <f t="shared" ca="1" si="58"/>
        <v>0</v>
      </c>
      <c r="F122" s="15">
        <f t="shared" ca="1" si="58"/>
        <v>0</v>
      </c>
      <c r="G122" s="15">
        <f t="shared" ca="1" si="59"/>
        <v>0</v>
      </c>
      <c r="H122" s="15">
        <f t="shared" ca="1" si="59"/>
        <v>0</v>
      </c>
      <c r="I122" s="15">
        <f t="shared" ca="1" si="59"/>
        <v>0</v>
      </c>
      <c r="J122" s="15">
        <f t="shared" ca="1" si="59"/>
        <v>0</v>
      </c>
      <c r="K122" s="13" t="str">
        <f t="shared" ca="1" si="34"/>
        <v>GS</v>
      </c>
      <c r="L122" s="16">
        <f t="shared" ca="1" si="35"/>
        <v>0</v>
      </c>
      <c r="M122" s="16">
        <f t="shared" ca="1" si="36"/>
        <v>32.8118202</v>
      </c>
      <c r="N122" s="16">
        <f t="shared" ca="1" si="37"/>
        <v>0</v>
      </c>
      <c r="O122" s="13" t="str">
        <f t="shared" ca="1" si="38"/>
        <v>BC</v>
      </c>
      <c r="P122" s="16">
        <f t="shared" ca="1" si="39"/>
        <v>22.115649159999997</v>
      </c>
      <c r="Q122" s="16">
        <f t="shared" ca="1" si="40"/>
        <v>0</v>
      </c>
      <c r="R122" s="16">
        <f t="shared" ca="1" si="41"/>
        <v>0</v>
      </c>
      <c r="S122" s="13" t="str">
        <f t="shared" ca="1" si="42"/>
        <v>BC</v>
      </c>
      <c r="T122" s="16">
        <f t="shared" ca="1" si="43"/>
        <v>15.936621500000001</v>
      </c>
      <c r="U122" s="16">
        <f t="shared" ca="1" si="44"/>
        <v>0</v>
      </c>
      <c r="V122" s="16">
        <f t="shared" ca="1" si="45"/>
        <v>0</v>
      </c>
      <c r="W122" s="13" t="str">
        <f t="shared" ca="1" si="46"/>
        <v>GS</v>
      </c>
      <c r="X122" s="16">
        <f t="shared" ca="1" si="47"/>
        <v>0</v>
      </c>
      <c r="Y122" s="16">
        <f t="shared" ca="1" si="48"/>
        <v>32.204293200000002</v>
      </c>
      <c r="Z122" s="16">
        <f t="shared" ca="1" si="49"/>
        <v>0</v>
      </c>
      <c r="AA122" s="13" t="str">
        <f t="shared" ca="1" si="50"/>
        <v>BC</v>
      </c>
      <c r="AB122" s="16">
        <f t="shared" ca="1" si="51"/>
        <v>36.800639519999997</v>
      </c>
      <c r="AC122" s="16">
        <f t="shared" ca="1" si="52"/>
        <v>0</v>
      </c>
      <c r="AD122" s="16">
        <f t="shared" ca="1" si="53"/>
        <v>0</v>
      </c>
      <c r="AE122" s="13" t="str">
        <f t="shared" ca="1" si="54"/>
        <v>BC</v>
      </c>
      <c r="AF122" s="16">
        <f t="shared" ca="1" si="55"/>
        <v>0</v>
      </c>
      <c r="AG122" s="16">
        <f t="shared" ca="1" si="56"/>
        <v>0</v>
      </c>
      <c r="AH122" s="16">
        <f t="shared" ca="1" si="57"/>
        <v>0</v>
      </c>
    </row>
    <row r="123" spans="1:34" x14ac:dyDescent="0.25">
      <c r="A123">
        <v>115</v>
      </c>
      <c r="B123" t="str">
        <f t="shared" ca="1" si="31"/>
        <v>5cm</v>
      </c>
      <c r="C123" s="15">
        <f t="shared" ca="1" si="58"/>
        <v>938.85789799999998</v>
      </c>
      <c r="D123" s="15">
        <f t="shared" ca="1" si="58"/>
        <v>494.43586399999998</v>
      </c>
      <c r="E123" s="15">
        <f t="shared" ca="1" si="58"/>
        <v>505.97920699999997</v>
      </c>
      <c r="F123" s="15">
        <f t="shared" ca="1" si="58"/>
        <v>0</v>
      </c>
      <c r="G123" s="15">
        <f t="shared" ca="1" si="59"/>
        <v>0</v>
      </c>
      <c r="H123" s="15">
        <f t="shared" ca="1" si="59"/>
        <v>0</v>
      </c>
      <c r="I123" s="15">
        <f t="shared" ca="1" si="59"/>
        <v>0</v>
      </c>
      <c r="J123" s="15">
        <f t="shared" ca="1" si="59"/>
        <v>0</v>
      </c>
      <c r="K123" s="13" t="str">
        <f t="shared" ca="1" si="34"/>
        <v>BC</v>
      </c>
      <c r="L123" s="16">
        <f t="shared" ca="1" si="35"/>
        <v>8.2029550499999999</v>
      </c>
      <c r="M123" s="16">
        <f t="shared" ca="1" si="36"/>
        <v>0</v>
      </c>
      <c r="N123" s="16">
        <f t="shared" ca="1" si="37"/>
        <v>0</v>
      </c>
      <c r="O123" s="13" t="str">
        <f t="shared" ca="1" si="38"/>
        <v>GS</v>
      </c>
      <c r="P123" s="16">
        <f t="shared" ca="1" si="39"/>
        <v>0</v>
      </c>
      <c r="Q123" s="16">
        <f t="shared" ca="1" si="40"/>
        <v>24.126162720000004</v>
      </c>
      <c r="R123" s="16">
        <f t="shared" ca="1" si="41"/>
        <v>0</v>
      </c>
      <c r="S123" s="13" t="str">
        <f t="shared" ca="1" si="42"/>
        <v>BC</v>
      </c>
      <c r="T123" s="16">
        <f t="shared" ca="1" si="43"/>
        <v>9.5619729000000007</v>
      </c>
      <c r="U123" s="16">
        <f t="shared" ca="1" si="44"/>
        <v>0</v>
      </c>
      <c r="V123" s="16">
        <f t="shared" ca="1" si="45"/>
        <v>0</v>
      </c>
      <c r="W123" s="13" t="str">
        <f t="shared" ca="1" si="46"/>
        <v>GS</v>
      </c>
      <c r="X123" s="16">
        <f t="shared" ca="1" si="47"/>
        <v>0</v>
      </c>
      <c r="Y123" s="16">
        <f t="shared" ca="1" si="48"/>
        <v>19.322575919999998</v>
      </c>
      <c r="Z123" s="16">
        <f t="shared" ca="1" si="49"/>
        <v>0</v>
      </c>
      <c r="AA123" s="13" t="str">
        <f t="shared" ca="1" si="50"/>
        <v>GS</v>
      </c>
      <c r="AB123" s="16">
        <f t="shared" ca="1" si="51"/>
        <v>0</v>
      </c>
      <c r="AC123" s="16">
        <f t="shared" ca="1" si="52"/>
        <v>39.867359479999998</v>
      </c>
      <c r="AD123" s="16">
        <f t="shared" ca="1" si="53"/>
        <v>0</v>
      </c>
      <c r="AE123" s="13" t="str">
        <f t="shared" ca="1" si="54"/>
        <v>BC</v>
      </c>
      <c r="AF123" s="16">
        <f t="shared" ca="1" si="55"/>
        <v>6.4488123599999998</v>
      </c>
      <c r="AG123" s="16">
        <f t="shared" ca="1" si="56"/>
        <v>0</v>
      </c>
      <c r="AH123" s="16">
        <f t="shared" ca="1" si="57"/>
        <v>0</v>
      </c>
    </row>
    <row r="124" spans="1:34" x14ac:dyDescent="0.25">
      <c r="A124">
        <v>116</v>
      </c>
      <c r="B124" t="str">
        <f t="shared" ca="1" si="31"/>
        <v>5cm</v>
      </c>
      <c r="C124" s="15">
        <f t="shared" ca="1" si="58"/>
        <v>0</v>
      </c>
      <c r="D124" s="15">
        <f t="shared" ca="1" si="58"/>
        <v>0</v>
      </c>
      <c r="E124" s="15">
        <f t="shared" ca="1" si="58"/>
        <v>505.97920699999997</v>
      </c>
      <c r="F124" s="15">
        <f t="shared" ca="1" si="58"/>
        <v>921.11078899999995</v>
      </c>
      <c r="G124" s="15">
        <f t="shared" ca="1" si="59"/>
        <v>0</v>
      </c>
      <c r="H124" s="15">
        <f t="shared" ca="1" si="59"/>
        <v>0</v>
      </c>
      <c r="I124" s="15">
        <f t="shared" ca="1" si="59"/>
        <v>0</v>
      </c>
      <c r="J124" s="15">
        <f t="shared" ca="1" si="59"/>
        <v>0</v>
      </c>
      <c r="K124" s="13" t="str">
        <f t="shared" ca="1" si="34"/>
        <v>BC</v>
      </c>
      <c r="L124" s="16">
        <f t="shared" ca="1" si="35"/>
        <v>30.077501849999997</v>
      </c>
      <c r="M124" s="16">
        <f t="shared" ca="1" si="36"/>
        <v>0</v>
      </c>
      <c r="N124" s="16">
        <f t="shared" ca="1" si="37"/>
        <v>0</v>
      </c>
      <c r="O124" s="13" t="str">
        <f t="shared" ca="1" si="38"/>
        <v>BC</v>
      </c>
      <c r="P124" s="16">
        <f t="shared" ca="1" si="39"/>
        <v>8.0420542400000006</v>
      </c>
      <c r="Q124" s="16">
        <f t="shared" ca="1" si="40"/>
        <v>0</v>
      </c>
      <c r="R124" s="16">
        <f t="shared" ca="1" si="41"/>
        <v>0</v>
      </c>
      <c r="S124" s="13" t="str">
        <f t="shared" ca="1" si="42"/>
        <v>GS</v>
      </c>
      <c r="T124" s="16">
        <f t="shared" ca="1" si="43"/>
        <v>0</v>
      </c>
      <c r="U124" s="16">
        <f t="shared" ca="1" si="44"/>
        <v>31.873243000000002</v>
      </c>
      <c r="V124" s="16">
        <f t="shared" ca="1" si="45"/>
        <v>0</v>
      </c>
      <c r="W124" s="13" t="str">
        <f t="shared" ca="1" si="46"/>
        <v>BC</v>
      </c>
      <c r="X124" s="16">
        <f t="shared" ca="1" si="47"/>
        <v>3.22042932</v>
      </c>
      <c r="Y124" s="16">
        <f t="shared" ca="1" si="48"/>
        <v>0</v>
      </c>
      <c r="Z124" s="16">
        <f t="shared" ca="1" si="49"/>
        <v>0</v>
      </c>
      <c r="AA124" s="13" t="str">
        <f t="shared" ca="1" si="50"/>
        <v>GS</v>
      </c>
      <c r="AB124" s="16">
        <f t="shared" ca="1" si="51"/>
        <v>0</v>
      </c>
      <c r="AC124" s="16">
        <f t="shared" ca="1" si="52"/>
        <v>9.2001598799999993</v>
      </c>
      <c r="AD124" s="16">
        <f t="shared" ca="1" si="53"/>
        <v>0</v>
      </c>
      <c r="AE124" s="13" t="str">
        <f t="shared" ca="1" si="54"/>
        <v>BC</v>
      </c>
      <c r="AF124" s="16">
        <f t="shared" ca="1" si="55"/>
        <v>10.7480206</v>
      </c>
      <c r="AG124" s="16">
        <f t="shared" ca="1" si="56"/>
        <v>0</v>
      </c>
      <c r="AH124" s="16">
        <f t="shared" ca="1" si="57"/>
        <v>0</v>
      </c>
    </row>
    <row r="125" spans="1:34" x14ac:dyDescent="0.25">
      <c r="A125">
        <v>117</v>
      </c>
      <c r="B125" t="str">
        <f t="shared" ca="1" si="31"/>
        <v>5cm</v>
      </c>
      <c r="C125" s="15">
        <f t="shared" ca="1" si="58"/>
        <v>938.85789799999998</v>
      </c>
      <c r="D125" s="15">
        <f t="shared" ca="1" si="58"/>
        <v>494.43586399999998</v>
      </c>
      <c r="E125" s="15">
        <f t="shared" ca="1" si="58"/>
        <v>505.97920699999997</v>
      </c>
      <c r="F125" s="15">
        <f t="shared" ca="1" si="58"/>
        <v>0</v>
      </c>
      <c r="G125" s="15">
        <f t="shared" ca="1" si="59"/>
        <v>0</v>
      </c>
      <c r="H125" s="15">
        <f t="shared" ca="1" si="59"/>
        <v>0</v>
      </c>
      <c r="I125" s="15">
        <f t="shared" ca="1" si="59"/>
        <v>0</v>
      </c>
      <c r="J125" s="15">
        <f t="shared" ca="1" si="59"/>
        <v>0</v>
      </c>
      <c r="K125" s="13" t="str">
        <f t="shared" ca="1" si="34"/>
        <v>TRE</v>
      </c>
      <c r="L125" s="16">
        <f t="shared" ca="1" si="35"/>
        <v>0</v>
      </c>
      <c r="M125" s="16">
        <f t="shared" ca="1" si="36"/>
        <v>0</v>
      </c>
      <c r="N125" s="16">
        <f t="shared" ca="1" si="37"/>
        <v>41.014775249999992</v>
      </c>
      <c r="O125" s="13" t="str">
        <f t="shared" ca="1" si="38"/>
        <v>GS</v>
      </c>
      <c r="P125" s="16">
        <f t="shared" ca="1" si="39"/>
        <v>0</v>
      </c>
      <c r="Q125" s="16">
        <f t="shared" ca="1" si="40"/>
        <v>16.084108480000001</v>
      </c>
      <c r="R125" s="16">
        <f t="shared" ca="1" si="41"/>
        <v>0</v>
      </c>
      <c r="S125" s="13" t="str">
        <f t="shared" ca="1" si="42"/>
        <v>BC</v>
      </c>
      <c r="T125" s="16">
        <f t="shared" ca="1" si="43"/>
        <v>0</v>
      </c>
      <c r="U125" s="16">
        <f t="shared" ca="1" si="44"/>
        <v>0</v>
      </c>
      <c r="V125" s="16">
        <f t="shared" ca="1" si="45"/>
        <v>0</v>
      </c>
      <c r="W125" s="13" t="str">
        <f t="shared" ca="1" si="46"/>
        <v>BC</v>
      </c>
      <c r="X125" s="16">
        <f t="shared" ca="1" si="47"/>
        <v>6.4408586400000001</v>
      </c>
      <c r="Y125" s="16">
        <f t="shared" ca="1" si="48"/>
        <v>0</v>
      </c>
      <c r="Z125" s="16">
        <f t="shared" ca="1" si="49"/>
        <v>0</v>
      </c>
      <c r="AA125" s="13" t="str">
        <f t="shared" ca="1" si="50"/>
        <v>GS</v>
      </c>
      <c r="AB125" s="16">
        <f t="shared" ca="1" si="51"/>
        <v>0</v>
      </c>
      <c r="AC125" s="16">
        <f t="shared" ca="1" si="52"/>
        <v>46.000799399999998</v>
      </c>
      <c r="AD125" s="16">
        <f t="shared" ca="1" si="53"/>
        <v>0</v>
      </c>
      <c r="AE125" s="13" t="str">
        <f t="shared" ca="1" si="54"/>
        <v>GS</v>
      </c>
      <c r="AF125" s="16">
        <f t="shared" ca="1" si="55"/>
        <v>0</v>
      </c>
      <c r="AG125" s="16">
        <f t="shared" ca="1" si="56"/>
        <v>30.094457680000001</v>
      </c>
      <c r="AH125" s="16">
        <f t="shared" ca="1" si="57"/>
        <v>0</v>
      </c>
    </row>
    <row r="126" spans="1:34" x14ac:dyDescent="0.25">
      <c r="A126">
        <v>118</v>
      </c>
      <c r="B126" t="str">
        <f t="shared" ca="1" si="31"/>
        <v>5cm</v>
      </c>
      <c r="C126" s="15">
        <f t="shared" ca="1" si="58"/>
        <v>938.85789799999998</v>
      </c>
      <c r="D126" s="15">
        <f t="shared" ca="1" si="58"/>
        <v>0</v>
      </c>
      <c r="E126" s="15">
        <f t="shared" ca="1" si="58"/>
        <v>0</v>
      </c>
      <c r="F126" s="15">
        <f t="shared" ca="1" si="58"/>
        <v>0</v>
      </c>
      <c r="G126" s="15">
        <f t="shared" ca="1" si="59"/>
        <v>0</v>
      </c>
      <c r="H126" s="15">
        <f t="shared" ca="1" si="59"/>
        <v>0</v>
      </c>
      <c r="I126" s="15">
        <f t="shared" ca="1" si="59"/>
        <v>0</v>
      </c>
      <c r="J126" s="15">
        <f t="shared" ca="1" si="59"/>
        <v>0</v>
      </c>
      <c r="K126" s="13" t="str">
        <f t="shared" ca="1" si="34"/>
        <v>GS</v>
      </c>
      <c r="L126" s="16">
        <f t="shared" ca="1" si="35"/>
        <v>0</v>
      </c>
      <c r="M126" s="16">
        <f t="shared" ca="1" si="36"/>
        <v>10.937273399999999</v>
      </c>
      <c r="N126" s="16">
        <f t="shared" ca="1" si="37"/>
        <v>0</v>
      </c>
      <c r="O126" s="13" t="str">
        <f t="shared" ca="1" si="38"/>
        <v>GS</v>
      </c>
      <c r="P126" s="16">
        <f t="shared" ca="1" si="39"/>
        <v>0</v>
      </c>
      <c r="Q126" s="16">
        <f t="shared" ca="1" si="40"/>
        <v>10.052567799999998</v>
      </c>
      <c r="R126" s="16">
        <f t="shared" ca="1" si="41"/>
        <v>0</v>
      </c>
      <c r="S126" s="13" t="str">
        <f t="shared" ca="1" si="42"/>
        <v>BC</v>
      </c>
      <c r="T126" s="16">
        <f t="shared" ca="1" si="43"/>
        <v>9.5619729000000007</v>
      </c>
      <c r="U126" s="16">
        <f t="shared" ca="1" si="44"/>
        <v>0</v>
      </c>
      <c r="V126" s="16">
        <f t="shared" ca="1" si="45"/>
        <v>0</v>
      </c>
      <c r="W126" s="13" t="str">
        <f t="shared" ca="1" si="46"/>
        <v>BC</v>
      </c>
      <c r="X126" s="16">
        <f t="shared" ca="1" si="47"/>
        <v>22.543005240000003</v>
      </c>
      <c r="Y126" s="16">
        <f t="shared" ca="1" si="48"/>
        <v>0</v>
      </c>
      <c r="Z126" s="16">
        <f t="shared" ca="1" si="49"/>
        <v>0</v>
      </c>
      <c r="AA126" s="13" t="str">
        <f t="shared" ca="1" si="50"/>
        <v>BC</v>
      </c>
      <c r="AB126" s="16">
        <f t="shared" ca="1" si="51"/>
        <v>18.400319759999999</v>
      </c>
      <c r="AC126" s="16">
        <f t="shared" ca="1" si="52"/>
        <v>0</v>
      </c>
      <c r="AD126" s="16">
        <f t="shared" ca="1" si="53"/>
        <v>0</v>
      </c>
      <c r="AE126" s="13" t="str">
        <f t="shared" ca="1" si="54"/>
        <v>GS</v>
      </c>
      <c r="AF126" s="16">
        <f t="shared" ca="1" si="55"/>
        <v>0</v>
      </c>
      <c r="AG126" s="16">
        <f t="shared" ca="1" si="56"/>
        <v>4.2992082399999996</v>
      </c>
      <c r="AH126" s="16">
        <f t="shared" ca="1" si="57"/>
        <v>0</v>
      </c>
    </row>
    <row r="127" spans="1:34" x14ac:dyDescent="0.25">
      <c r="A127">
        <v>119</v>
      </c>
      <c r="B127" t="str">
        <f t="shared" ca="1" si="31"/>
        <v>20cm</v>
      </c>
      <c r="C127" s="15">
        <f t="shared" ca="1" si="58"/>
        <v>0</v>
      </c>
      <c r="D127" s="15">
        <f t="shared" ca="1" si="58"/>
        <v>0</v>
      </c>
      <c r="E127" s="15">
        <f t="shared" ca="1" si="58"/>
        <v>0</v>
      </c>
      <c r="F127" s="15">
        <f t="shared" ca="1" si="58"/>
        <v>0</v>
      </c>
      <c r="G127" s="15">
        <f t="shared" ca="1" si="59"/>
        <v>938.85789799999998</v>
      </c>
      <c r="H127" s="15">
        <f t="shared" ca="1" si="59"/>
        <v>494.43586399999998</v>
      </c>
      <c r="I127" s="15">
        <f t="shared" ca="1" si="59"/>
        <v>505.97920699999997</v>
      </c>
      <c r="J127" s="15">
        <f t="shared" ca="1" si="59"/>
        <v>921.11078899999995</v>
      </c>
      <c r="K127" s="13" t="str">
        <f t="shared" ca="1" si="34"/>
        <v>BC</v>
      </c>
      <c r="L127" s="16">
        <f t="shared" ca="1" si="35"/>
        <v>16.4059101</v>
      </c>
      <c r="M127" s="16">
        <f t="shared" ca="1" si="36"/>
        <v>0</v>
      </c>
      <c r="N127" s="16">
        <f t="shared" ca="1" si="37"/>
        <v>0</v>
      </c>
      <c r="O127" s="13" t="str">
        <f t="shared" ca="1" si="38"/>
        <v>GS</v>
      </c>
      <c r="P127" s="16">
        <f t="shared" ca="1" si="39"/>
        <v>0</v>
      </c>
      <c r="Q127" s="16">
        <f t="shared" ca="1" si="40"/>
        <v>4.0210271200000003</v>
      </c>
      <c r="R127" s="16">
        <f t="shared" ca="1" si="41"/>
        <v>0</v>
      </c>
      <c r="S127" s="13" t="str">
        <f t="shared" ca="1" si="42"/>
        <v>GS</v>
      </c>
      <c r="T127" s="16">
        <f t="shared" ca="1" si="43"/>
        <v>0</v>
      </c>
      <c r="U127" s="16">
        <f t="shared" ca="1" si="44"/>
        <v>6.3746486000000004</v>
      </c>
      <c r="V127" s="16">
        <f t="shared" ca="1" si="45"/>
        <v>0</v>
      </c>
      <c r="W127" s="13" t="str">
        <f t="shared" ca="1" si="46"/>
        <v>BC</v>
      </c>
      <c r="X127" s="16">
        <f t="shared" ca="1" si="47"/>
        <v>32.204293200000002</v>
      </c>
      <c r="Y127" s="16">
        <f t="shared" ca="1" si="48"/>
        <v>0</v>
      </c>
      <c r="Z127" s="16">
        <f t="shared" ca="1" si="49"/>
        <v>0</v>
      </c>
      <c r="AA127" s="13" t="str">
        <f t="shared" ca="1" si="50"/>
        <v>GS</v>
      </c>
      <c r="AB127" s="16">
        <f t="shared" ca="1" si="51"/>
        <v>0</v>
      </c>
      <c r="AC127" s="16">
        <f t="shared" ca="1" si="52"/>
        <v>21.467039719999999</v>
      </c>
      <c r="AD127" s="16">
        <f t="shared" ca="1" si="53"/>
        <v>0</v>
      </c>
      <c r="AE127" s="13" t="str">
        <f t="shared" ca="1" si="54"/>
        <v>BC</v>
      </c>
      <c r="AF127" s="16">
        <f t="shared" ca="1" si="55"/>
        <v>32.244061799999997</v>
      </c>
      <c r="AG127" s="16">
        <f t="shared" ca="1" si="56"/>
        <v>0</v>
      </c>
      <c r="AH127" s="16">
        <f t="shared" ca="1" si="57"/>
        <v>0</v>
      </c>
    </row>
    <row r="128" spans="1:34" x14ac:dyDescent="0.25">
      <c r="A128">
        <v>120</v>
      </c>
      <c r="B128" t="str">
        <f t="shared" ca="1" si="31"/>
        <v>5cm</v>
      </c>
      <c r="C128" s="15">
        <f t="shared" ca="1" si="58"/>
        <v>938.85789799999998</v>
      </c>
      <c r="D128" s="15">
        <f t="shared" ca="1" si="58"/>
        <v>0</v>
      </c>
      <c r="E128" s="15">
        <f t="shared" ca="1" si="58"/>
        <v>0</v>
      </c>
      <c r="F128" s="15">
        <f t="shared" ca="1" si="58"/>
        <v>921.11078899999995</v>
      </c>
      <c r="G128" s="15">
        <f t="shared" ca="1" si="59"/>
        <v>0</v>
      </c>
      <c r="H128" s="15">
        <f t="shared" ca="1" si="59"/>
        <v>0</v>
      </c>
      <c r="I128" s="15">
        <f t="shared" ca="1" si="59"/>
        <v>0</v>
      </c>
      <c r="J128" s="15">
        <f t="shared" ca="1" si="59"/>
        <v>0</v>
      </c>
      <c r="K128" s="13" t="str">
        <f t="shared" ca="1" si="34"/>
        <v>GS</v>
      </c>
      <c r="L128" s="16">
        <f t="shared" ca="1" si="35"/>
        <v>0</v>
      </c>
      <c r="M128" s="16">
        <f t="shared" ca="1" si="36"/>
        <v>8.2029550499999999</v>
      </c>
      <c r="N128" s="16">
        <f t="shared" ca="1" si="37"/>
        <v>0</v>
      </c>
      <c r="O128" s="13" t="str">
        <f t="shared" ca="1" si="38"/>
        <v>TRE</v>
      </c>
      <c r="P128" s="16">
        <f t="shared" ca="1" si="39"/>
        <v>0</v>
      </c>
      <c r="Q128" s="16">
        <f t="shared" ca="1" si="40"/>
        <v>0</v>
      </c>
      <c r="R128" s="16">
        <f t="shared" ca="1" si="41"/>
        <v>12.063081360000002</v>
      </c>
      <c r="S128" s="13" t="str">
        <f t="shared" ca="1" si="42"/>
        <v>TRE</v>
      </c>
      <c r="T128" s="16">
        <f t="shared" ca="1" si="43"/>
        <v>0</v>
      </c>
      <c r="U128" s="16">
        <f t="shared" ca="1" si="44"/>
        <v>0</v>
      </c>
      <c r="V128" s="16">
        <f t="shared" ca="1" si="45"/>
        <v>38.247891600000003</v>
      </c>
      <c r="W128" s="13" t="str">
        <f t="shared" ca="1" si="46"/>
        <v>GS</v>
      </c>
      <c r="X128" s="16">
        <f t="shared" ca="1" si="47"/>
        <v>0</v>
      </c>
      <c r="Y128" s="16">
        <f t="shared" ca="1" si="48"/>
        <v>16.102146600000001</v>
      </c>
      <c r="Z128" s="16">
        <f t="shared" ca="1" si="49"/>
        <v>0</v>
      </c>
      <c r="AA128" s="13" t="str">
        <f t="shared" ca="1" si="50"/>
        <v>TRE</v>
      </c>
      <c r="AB128" s="16">
        <f t="shared" ca="1" si="51"/>
        <v>0</v>
      </c>
      <c r="AC128" s="16">
        <f t="shared" ca="1" si="52"/>
        <v>0</v>
      </c>
      <c r="AD128" s="16">
        <f t="shared" ca="1" si="53"/>
        <v>0</v>
      </c>
      <c r="AE128" s="13" t="str">
        <f t="shared" ca="1" si="54"/>
        <v>GS</v>
      </c>
      <c r="AF128" s="16">
        <f t="shared" ca="1" si="55"/>
        <v>0</v>
      </c>
      <c r="AG128" s="16">
        <f t="shared" ca="1" si="56"/>
        <v>30.094457680000001</v>
      </c>
      <c r="AH128" s="16">
        <f t="shared" ca="1" si="57"/>
        <v>0</v>
      </c>
    </row>
    <row r="129" spans="1:34" x14ac:dyDescent="0.25">
      <c r="A129">
        <v>121</v>
      </c>
      <c r="B129" t="str">
        <f t="shared" ca="1" si="31"/>
        <v>20cm</v>
      </c>
      <c r="C129" s="15">
        <f t="shared" ca="1" si="58"/>
        <v>0</v>
      </c>
      <c r="D129" s="15">
        <f t="shared" ca="1" si="58"/>
        <v>0</v>
      </c>
      <c r="E129" s="15">
        <f t="shared" ca="1" si="58"/>
        <v>0</v>
      </c>
      <c r="F129" s="15">
        <f t="shared" ca="1" si="58"/>
        <v>0</v>
      </c>
      <c r="G129" s="15">
        <f t="shared" ca="1" si="59"/>
        <v>938.85789799999998</v>
      </c>
      <c r="H129" s="15">
        <f t="shared" ca="1" si="59"/>
        <v>494.43586399999998</v>
      </c>
      <c r="I129" s="15">
        <f t="shared" ca="1" si="59"/>
        <v>505.97920699999997</v>
      </c>
      <c r="J129" s="15">
        <f t="shared" ca="1" si="59"/>
        <v>0</v>
      </c>
      <c r="K129" s="13" t="str">
        <f t="shared" ca="1" si="34"/>
        <v>TRE</v>
      </c>
      <c r="L129" s="16">
        <f t="shared" ca="1" si="35"/>
        <v>0</v>
      </c>
      <c r="M129" s="16">
        <f t="shared" ca="1" si="36"/>
        <v>0</v>
      </c>
      <c r="N129" s="16">
        <f t="shared" ca="1" si="37"/>
        <v>35.546138549999995</v>
      </c>
      <c r="O129" s="13" t="str">
        <f t="shared" ca="1" si="38"/>
        <v>TRE</v>
      </c>
      <c r="P129" s="16">
        <f t="shared" ca="1" si="39"/>
        <v>0</v>
      </c>
      <c r="Q129" s="16">
        <f t="shared" ca="1" si="40"/>
        <v>0</v>
      </c>
      <c r="R129" s="16">
        <f t="shared" ca="1" si="41"/>
        <v>14.07359492</v>
      </c>
      <c r="S129" s="13" t="str">
        <f t="shared" ca="1" si="42"/>
        <v>GS</v>
      </c>
      <c r="T129" s="16">
        <f t="shared" ca="1" si="43"/>
        <v>0</v>
      </c>
      <c r="U129" s="16">
        <f t="shared" ca="1" si="44"/>
        <v>22.311270100000002</v>
      </c>
      <c r="V129" s="16">
        <f t="shared" ca="1" si="45"/>
        <v>0</v>
      </c>
      <c r="W129" s="13" t="str">
        <f t="shared" ca="1" si="46"/>
        <v>TRE</v>
      </c>
      <c r="X129" s="16">
        <f t="shared" ca="1" si="47"/>
        <v>0</v>
      </c>
      <c r="Y129" s="16">
        <f t="shared" ca="1" si="48"/>
        <v>0</v>
      </c>
      <c r="Z129" s="16">
        <f t="shared" ca="1" si="49"/>
        <v>35.424722520000003</v>
      </c>
      <c r="AA129" s="13" t="str">
        <f t="shared" ca="1" si="50"/>
        <v>GS</v>
      </c>
      <c r="AB129" s="16">
        <f t="shared" ca="1" si="51"/>
        <v>0</v>
      </c>
      <c r="AC129" s="16">
        <f t="shared" ca="1" si="52"/>
        <v>21.467039719999999</v>
      </c>
      <c r="AD129" s="16">
        <f t="shared" ca="1" si="53"/>
        <v>0</v>
      </c>
      <c r="AE129" s="13" t="str">
        <f t="shared" ca="1" si="54"/>
        <v>BC</v>
      </c>
      <c r="AF129" s="16">
        <f t="shared" ca="1" si="55"/>
        <v>6.4488123599999998</v>
      </c>
      <c r="AG129" s="16">
        <f t="shared" ca="1" si="56"/>
        <v>0</v>
      </c>
      <c r="AH129" s="16">
        <f t="shared" ca="1" si="57"/>
        <v>0</v>
      </c>
    </row>
    <row r="130" spans="1:34" x14ac:dyDescent="0.25">
      <c r="A130">
        <v>122</v>
      </c>
      <c r="B130" t="str">
        <f t="shared" ca="1" si="31"/>
        <v>20cm</v>
      </c>
      <c r="C130" s="15">
        <f t="shared" ca="1" si="58"/>
        <v>0</v>
      </c>
      <c r="D130" s="15">
        <f t="shared" ca="1" si="58"/>
        <v>0</v>
      </c>
      <c r="E130" s="15">
        <f t="shared" ca="1" si="58"/>
        <v>0</v>
      </c>
      <c r="F130" s="15">
        <f t="shared" ca="1" si="58"/>
        <v>0</v>
      </c>
      <c r="G130" s="15">
        <f t="shared" ca="1" si="59"/>
        <v>0</v>
      </c>
      <c r="H130" s="15">
        <f t="shared" ca="1" si="59"/>
        <v>0</v>
      </c>
      <c r="I130" s="15">
        <f t="shared" ca="1" si="59"/>
        <v>0</v>
      </c>
      <c r="J130" s="15">
        <f t="shared" ca="1" si="59"/>
        <v>921.11078899999995</v>
      </c>
      <c r="K130" s="13" t="str">
        <f t="shared" ca="1" si="34"/>
        <v>TRE</v>
      </c>
      <c r="L130" s="16">
        <f t="shared" ca="1" si="35"/>
        <v>0</v>
      </c>
      <c r="M130" s="16">
        <f t="shared" ca="1" si="36"/>
        <v>0</v>
      </c>
      <c r="N130" s="16">
        <f t="shared" ca="1" si="37"/>
        <v>24.608865149999996</v>
      </c>
      <c r="O130" s="13" t="str">
        <f t="shared" ca="1" si="38"/>
        <v>BC</v>
      </c>
      <c r="P130" s="16">
        <f t="shared" ca="1" si="39"/>
        <v>16.084108480000001</v>
      </c>
      <c r="Q130" s="16">
        <f t="shared" ca="1" si="40"/>
        <v>0</v>
      </c>
      <c r="R130" s="16">
        <f t="shared" ca="1" si="41"/>
        <v>0</v>
      </c>
      <c r="S130" s="13" t="str">
        <f t="shared" ca="1" si="42"/>
        <v>GS</v>
      </c>
      <c r="T130" s="16">
        <f t="shared" ca="1" si="43"/>
        <v>0</v>
      </c>
      <c r="U130" s="16">
        <f t="shared" ca="1" si="44"/>
        <v>47.809864500000003</v>
      </c>
      <c r="V130" s="16">
        <f t="shared" ca="1" si="45"/>
        <v>0</v>
      </c>
      <c r="W130" s="13" t="str">
        <f t="shared" ca="1" si="46"/>
        <v>GS</v>
      </c>
      <c r="X130" s="16">
        <f t="shared" ca="1" si="47"/>
        <v>0</v>
      </c>
      <c r="Y130" s="16">
        <f t="shared" ca="1" si="48"/>
        <v>9.6612879599999992</v>
      </c>
      <c r="Z130" s="16">
        <f t="shared" ca="1" si="49"/>
        <v>0</v>
      </c>
      <c r="AA130" s="13" t="str">
        <f t="shared" ca="1" si="50"/>
        <v>TRE</v>
      </c>
      <c r="AB130" s="16">
        <f t="shared" ca="1" si="51"/>
        <v>0</v>
      </c>
      <c r="AC130" s="16">
        <f t="shared" ca="1" si="52"/>
        <v>0</v>
      </c>
      <c r="AD130" s="16">
        <f t="shared" ca="1" si="53"/>
        <v>3.0667199599999999</v>
      </c>
      <c r="AE130" s="13" t="str">
        <f t="shared" ca="1" si="54"/>
        <v>GS</v>
      </c>
      <c r="AF130" s="16">
        <f t="shared" ca="1" si="55"/>
        <v>0</v>
      </c>
      <c r="AG130" s="16">
        <f t="shared" ca="1" si="56"/>
        <v>6.4488123599999998</v>
      </c>
      <c r="AH130" s="16">
        <f t="shared" ca="1" si="57"/>
        <v>0</v>
      </c>
    </row>
    <row r="131" spans="1:34" x14ac:dyDescent="0.25">
      <c r="A131">
        <v>123</v>
      </c>
      <c r="B131" t="str">
        <f t="shared" ca="1" si="31"/>
        <v>5cm</v>
      </c>
      <c r="C131" s="15">
        <f t="shared" ca="1" si="58"/>
        <v>938.85789799999998</v>
      </c>
      <c r="D131" s="15">
        <f t="shared" ca="1" si="58"/>
        <v>494.43586399999998</v>
      </c>
      <c r="E131" s="15">
        <f t="shared" ca="1" si="58"/>
        <v>0</v>
      </c>
      <c r="F131" s="15">
        <f t="shared" ca="1" si="58"/>
        <v>0</v>
      </c>
      <c r="G131" s="15">
        <f t="shared" ca="1" si="59"/>
        <v>0</v>
      </c>
      <c r="H131" s="15">
        <f t="shared" ca="1" si="59"/>
        <v>0</v>
      </c>
      <c r="I131" s="15">
        <f t="shared" ca="1" si="59"/>
        <v>0</v>
      </c>
      <c r="J131" s="15">
        <f t="shared" ca="1" si="59"/>
        <v>0</v>
      </c>
      <c r="K131" s="13" t="str">
        <f t="shared" ca="1" si="34"/>
        <v>BC</v>
      </c>
      <c r="L131" s="16">
        <f t="shared" ca="1" si="35"/>
        <v>24.608865149999996</v>
      </c>
      <c r="M131" s="16">
        <f t="shared" ca="1" si="36"/>
        <v>0</v>
      </c>
      <c r="N131" s="16">
        <f t="shared" ca="1" si="37"/>
        <v>0</v>
      </c>
      <c r="O131" s="13" t="str">
        <f t="shared" ca="1" si="38"/>
        <v>GS</v>
      </c>
      <c r="P131" s="16">
        <f t="shared" ca="1" si="39"/>
        <v>0</v>
      </c>
      <c r="Q131" s="16">
        <f t="shared" ca="1" si="40"/>
        <v>24.126162720000004</v>
      </c>
      <c r="R131" s="16">
        <f t="shared" ca="1" si="41"/>
        <v>0</v>
      </c>
      <c r="S131" s="13" t="str">
        <f t="shared" ca="1" si="42"/>
        <v>TRE</v>
      </c>
      <c r="T131" s="16">
        <f t="shared" ca="1" si="43"/>
        <v>0</v>
      </c>
      <c r="U131" s="16">
        <f t="shared" ca="1" si="44"/>
        <v>0</v>
      </c>
      <c r="V131" s="16">
        <f t="shared" ca="1" si="45"/>
        <v>38.247891600000003</v>
      </c>
      <c r="W131" s="13" t="str">
        <f t="shared" ca="1" si="46"/>
        <v>GS</v>
      </c>
      <c r="X131" s="16">
        <f t="shared" ca="1" si="47"/>
        <v>0</v>
      </c>
      <c r="Y131" s="16">
        <f t="shared" ca="1" si="48"/>
        <v>32.204293200000002</v>
      </c>
      <c r="Z131" s="16">
        <f t="shared" ca="1" si="49"/>
        <v>0</v>
      </c>
      <c r="AA131" s="13" t="str">
        <f t="shared" ca="1" si="50"/>
        <v>GS</v>
      </c>
      <c r="AB131" s="16">
        <f t="shared" ca="1" si="51"/>
        <v>0</v>
      </c>
      <c r="AC131" s="16">
        <f t="shared" ca="1" si="52"/>
        <v>21.467039719999999</v>
      </c>
      <c r="AD131" s="16">
        <f t="shared" ca="1" si="53"/>
        <v>0</v>
      </c>
      <c r="AE131" s="13" t="str">
        <f t="shared" ca="1" si="54"/>
        <v>GS</v>
      </c>
      <c r="AF131" s="16">
        <f t="shared" ca="1" si="55"/>
        <v>0</v>
      </c>
      <c r="AG131" s="16">
        <f t="shared" ca="1" si="56"/>
        <v>19.346437079999998</v>
      </c>
      <c r="AH131" s="16">
        <f t="shared" ca="1" si="57"/>
        <v>0</v>
      </c>
    </row>
    <row r="132" spans="1:34" x14ac:dyDescent="0.25">
      <c r="A132">
        <v>124</v>
      </c>
      <c r="B132" t="str">
        <f t="shared" ca="1" si="31"/>
        <v>5cm</v>
      </c>
      <c r="C132" s="15">
        <f t="shared" ca="1" si="58"/>
        <v>938.85789799999998</v>
      </c>
      <c r="D132" s="15">
        <f t="shared" ca="1" si="58"/>
        <v>494.43586399999998</v>
      </c>
      <c r="E132" s="15">
        <f t="shared" ca="1" si="58"/>
        <v>505.97920699999997</v>
      </c>
      <c r="F132" s="15">
        <f t="shared" ca="1" si="58"/>
        <v>921.11078899999995</v>
      </c>
      <c r="G132" s="15">
        <f t="shared" ca="1" si="59"/>
        <v>0</v>
      </c>
      <c r="H132" s="15">
        <f t="shared" ca="1" si="59"/>
        <v>0</v>
      </c>
      <c r="I132" s="15">
        <f t="shared" ca="1" si="59"/>
        <v>0</v>
      </c>
      <c r="J132" s="15">
        <f t="shared" ca="1" si="59"/>
        <v>0</v>
      </c>
      <c r="K132" s="13" t="str">
        <f t="shared" ca="1" si="34"/>
        <v>GS</v>
      </c>
      <c r="L132" s="16">
        <f t="shared" ca="1" si="35"/>
        <v>0</v>
      </c>
      <c r="M132" s="16">
        <f t="shared" ca="1" si="36"/>
        <v>10.937273399999999</v>
      </c>
      <c r="N132" s="16">
        <f t="shared" ca="1" si="37"/>
        <v>0</v>
      </c>
      <c r="O132" s="13" t="str">
        <f t="shared" ca="1" si="38"/>
        <v>BC</v>
      </c>
      <c r="P132" s="16">
        <f t="shared" ca="1" si="39"/>
        <v>24.126162720000004</v>
      </c>
      <c r="Q132" s="16">
        <f t="shared" ca="1" si="40"/>
        <v>0</v>
      </c>
      <c r="R132" s="16">
        <f t="shared" ca="1" si="41"/>
        <v>0</v>
      </c>
      <c r="S132" s="13" t="str">
        <f t="shared" ca="1" si="42"/>
        <v>BC</v>
      </c>
      <c r="T132" s="16">
        <f t="shared" ca="1" si="43"/>
        <v>41.435215900000003</v>
      </c>
      <c r="U132" s="16">
        <f t="shared" ca="1" si="44"/>
        <v>0</v>
      </c>
      <c r="V132" s="16">
        <f t="shared" ca="1" si="45"/>
        <v>0</v>
      </c>
      <c r="W132" s="13" t="str">
        <f t="shared" ca="1" si="46"/>
        <v>TRE</v>
      </c>
      <c r="X132" s="16">
        <f t="shared" ca="1" si="47"/>
        <v>0</v>
      </c>
      <c r="Y132" s="16">
        <f t="shared" ca="1" si="48"/>
        <v>0</v>
      </c>
      <c r="Z132" s="16">
        <f t="shared" ca="1" si="49"/>
        <v>9.6612879599999992</v>
      </c>
      <c r="AA132" s="13" t="str">
        <f t="shared" ca="1" si="50"/>
        <v>GS</v>
      </c>
      <c r="AB132" s="16">
        <f t="shared" ca="1" si="51"/>
        <v>0</v>
      </c>
      <c r="AC132" s="16">
        <f t="shared" ca="1" si="52"/>
        <v>30.6671996</v>
      </c>
      <c r="AD132" s="16">
        <f t="shared" ca="1" si="53"/>
        <v>0</v>
      </c>
      <c r="AE132" s="13" t="str">
        <f t="shared" ca="1" si="54"/>
        <v>TRE</v>
      </c>
      <c r="AF132" s="16">
        <f t="shared" ca="1" si="55"/>
        <v>0</v>
      </c>
      <c r="AG132" s="16">
        <f t="shared" ca="1" si="56"/>
        <v>0</v>
      </c>
      <c r="AH132" s="16">
        <f t="shared" ca="1" si="57"/>
        <v>17.196832959999998</v>
      </c>
    </row>
    <row r="133" spans="1:34" x14ac:dyDescent="0.25">
      <c r="A133">
        <v>125</v>
      </c>
      <c r="B133" t="str">
        <f t="shared" ca="1" si="31"/>
        <v>5cm</v>
      </c>
      <c r="C133" s="15">
        <f t="shared" ca="1" si="58"/>
        <v>0</v>
      </c>
      <c r="D133" s="15">
        <f t="shared" ca="1" si="58"/>
        <v>0</v>
      </c>
      <c r="E133" s="15">
        <f t="shared" ca="1" si="58"/>
        <v>0</v>
      </c>
      <c r="F133" s="15">
        <f t="shared" ca="1" si="58"/>
        <v>0</v>
      </c>
      <c r="G133" s="15">
        <f t="shared" ca="1" si="59"/>
        <v>0</v>
      </c>
      <c r="H133" s="15">
        <f t="shared" ca="1" si="59"/>
        <v>0</v>
      </c>
      <c r="I133" s="15">
        <f t="shared" ca="1" si="59"/>
        <v>0</v>
      </c>
      <c r="J133" s="15">
        <f t="shared" ca="1" si="59"/>
        <v>0</v>
      </c>
      <c r="K133" s="13" t="str">
        <f t="shared" ca="1" si="34"/>
        <v>BC</v>
      </c>
      <c r="L133" s="16">
        <f t="shared" ca="1" si="35"/>
        <v>5.4686366999999994</v>
      </c>
      <c r="M133" s="16">
        <f t="shared" ca="1" si="36"/>
        <v>0</v>
      </c>
      <c r="N133" s="16">
        <f t="shared" ca="1" si="37"/>
        <v>0</v>
      </c>
      <c r="O133" s="13" t="str">
        <f t="shared" ca="1" si="38"/>
        <v>TRE</v>
      </c>
      <c r="P133" s="16">
        <f t="shared" ca="1" si="39"/>
        <v>0</v>
      </c>
      <c r="Q133" s="16">
        <f t="shared" ca="1" si="40"/>
        <v>0</v>
      </c>
      <c r="R133" s="16">
        <f t="shared" ca="1" si="41"/>
        <v>4.0210271200000003</v>
      </c>
      <c r="S133" s="13" t="str">
        <f t="shared" ca="1" si="42"/>
        <v>TRE</v>
      </c>
      <c r="T133" s="16">
        <f t="shared" ca="1" si="43"/>
        <v>0</v>
      </c>
      <c r="U133" s="16">
        <f t="shared" ca="1" si="44"/>
        <v>0</v>
      </c>
      <c r="V133" s="16">
        <f t="shared" ca="1" si="45"/>
        <v>25.498594400000002</v>
      </c>
      <c r="W133" s="13" t="str">
        <f t="shared" ca="1" si="46"/>
        <v>TRE</v>
      </c>
      <c r="X133" s="16">
        <f t="shared" ca="1" si="47"/>
        <v>0</v>
      </c>
      <c r="Y133" s="16">
        <f t="shared" ca="1" si="48"/>
        <v>0</v>
      </c>
      <c r="Z133" s="16">
        <f t="shared" ca="1" si="49"/>
        <v>12.88171728</v>
      </c>
      <c r="AA133" s="13" t="str">
        <f t="shared" ca="1" si="50"/>
        <v>BC</v>
      </c>
      <c r="AB133" s="16">
        <f t="shared" ca="1" si="51"/>
        <v>3.0667199599999999</v>
      </c>
      <c r="AC133" s="16">
        <f t="shared" ca="1" si="52"/>
        <v>0</v>
      </c>
      <c r="AD133" s="16">
        <f t="shared" ca="1" si="53"/>
        <v>0</v>
      </c>
      <c r="AE133" s="13" t="str">
        <f t="shared" ca="1" si="54"/>
        <v>GS</v>
      </c>
      <c r="AF133" s="16">
        <f t="shared" ca="1" si="55"/>
        <v>0</v>
      </c>
      <c r="AG133" s="16">
        <f t="shared" ca="1" si="56"/>
        <v>2.1496041199999998</v>
      </c>
      <c r="AH133" s="16">
        <f t="shared" ca="1" si="57"/>
        <v>0</v>
      </c>
    </row>
    <row r="134" spans="1:34" x14ac:dyDescent="0.25">
      <c r="A134">
        <v>126</v>
      </c>
      <c r="B134" t="str">
        <f t="shared" ca="1" si="31"/>
        <v>20cm</v>
      </c>
      <c r="C134" s="15">
        <f t="shared" ca="1" si="58"/>
        <v>0</v>
      </c>
      <c r="D134" s="15">
        <f t="shared" ca="1" si="58"/>
        <v>0</v>
      </c>
      <c r="E134" s="15">
        <f t="shared" ca="1" si="58"/>
        <v>0</v>
      </c>
      <c r="F134" s="15">
        <f t="shared" ca="1" si="58"/>
        <v>0</v>
      </c>
      <c r="G134" s="15">
        <f t="shared" ca="1" si="59"/>
        <v>938.85789799999998</v>
      </c>
      <c r="H134" s="15">
        <f t="shared" ca="1" si="59"/>
        <v>0</v>
      </c>
      <c r="I134" s="15">
        <f t="shared" ca="1" si="59"/>
        <v>505.97920699999997</v>
      </c>
      <c r="J134" s="15">
        <f t="shared" ca="1" si="59"/>
        <v>921.11078899999995</v>
      </c>
      <c r="K134" s="13" t="str">
        <f t="shared" ca="1" si="34"/>
        <v>TRE</v>
      </c>
      <c r="L134" s="16">
        <f t="shared" ca="1" si="35"/>
        <v>0</v>
      </c>
      <c r="M134" s="16">
        <f t="shared" ca="1" si="36"/>
        <v>0</v>
      </c>
      <c r="N134" s="16">
        <f t="shared" ca="1" si="37"/>
        <v>30.077501849999997</v>
      </c>
      <c r="O134" s="13" t="str">
        <f t="shared" ca="1" si="38"/>
        <v>TRE</v>
      </c>
      <c r="P134" s="16">
        <f t="shared" ca="1" si="39"/>
        <v>0</v>
      </c>
      <c r="Q134" s="16">
        <f t="shared" ca="1" si="40"/>
        <v>0</v>
      </c>
      <c r="R134" s="16">
        <f t="shared" ca="1" si="41"/>
        <v>26.136676280000003</v>
      </c>
      <c r="S134" s="13" t="str">
        <f t="shared" ca="1" si="42"/>
        <v>GS</v>
      </c>
      <c r="T134" s="16">
        <f t="shared" ca="1" si="43"/>
        <v>0</v>
      </c>
      <c r="U134" s="16">
        <f t="shared" ca="1" si="44"/>
        <v>9.5619729000000007</v>
      </c>
      <c r="V134" s="16">
        <f t="shared" ca="1" si="45"/>
        <v>0</v>
      </c>
      <c r="W134" s="13" t="str">
        <f t="shared" ca="1" si="46"/>
        <v>BC</v>
      </c>
      <c r="X134" s="16">
        <f t="shared" ca="1" si="47"/>
        <v>19.322575919999998</v>
      </c>
      <c r="Y134" s="16">
        <f t="shared" ca="1" si="48"/>
        <v>0</v>
      </c>
      <c r="Z134" s="16">
        <f t="shared" ca="1" si="49"/>
        <v>0</v>
      </c>
      <c r="AA134" s="13" t="str">
        <f t="shared" ca="1" si="50"/>
        <v>GS</v>
      </c>
      <c r="AB134" s="16">
        <f t="shared" ca="1" si="51"/>
        <v>0</v>
      </c>
      <c r="AC134" s="16">
        <f t="shared" ca="1" si="52"/>
        <v>46.000799399999998</v>
      </c>
      <c r="AD134" s="16">
        <f t="shared" ca="1" si="53"/>
        <v>0</v>
      </c>
      <c r="AE134" s="13" t="str">
        <f t="shared" ca="1" si="54"/>
        <v>TRE</v>
      </c>
      <c r="AF134" s="16">
        <f t="shared" ca="1" si="55"/>
        <v>0</v>
      </c>
      <c r="AG134" s="16">
        <f t="shared" ca="1" si="56"/>
        <v>0</v>
      </c>
      <c r="AH134" s="16">
        <f t="shared" ca="1" si="57"/>
        <v>12.89762472</v>
      </c>
    </row>
    <row r="135" spans="1:34" x14ac:dyDescent="0.25">
      <c r="A135">
        <v>127</v>
      </c>
      <c r="B135" t="str">
        <f t="shared" ca="1" si="31"/>
        <v>5cm</v>
      </c>
      <c r="C135" s="15">
        <f t="shared" ca="1" si="58"/>
        <v>0</v>
      </c>
      <c r="D135" s="15">
        <f t="shared" ca="1" si="58"/>
        <v>0</v>
      </c>
      <c r="E135" s="15">
        <f t="shared" ca="1" si="58"/>
        <v>505.97920699999997</v>
      </c>
      <c r="F135" s="15">
        <f t="shared" ca="1" si="58"/>
        <v>0</v>
      </c>
      <c r="G135" s="15">
        <f t="shared" ca="1" si="59"/>
        <v>0</v>
      </c>
      <c r="H135" s="15">
        <f t="shared" ca="1" si="59"/>
        <v>0</v>
      </c>
      <c r="I135" s="15">
        <f t="shared" ca="1" si="59"/>
        <v>0</v>
      </c>
      <c r="J135" s="15">
        <f t="shared" ca="1" si="59"/>
        <v>0</v>
      </c>
      <c r="K135" s="13" t="str">
        <f t="shared" ca="1" si="34"/>
        <v>BC</v>
      </c>
      <c r="L135" s="16">
        <f t="shared" ca="1" si="35"/>
        <v>13.671591749999997</v>
      </c>
      <c r="M135" s="16">
        <f t="shared" ca="1" si="36"/>
        <v>0</v>
      </c>
      <c r="N135" s="16">
        <f t="shared" ca="1" si="37"/>
        <v>0</v>
      </c>
      <c r="O135" s="13" t="str">
        <f t="shared" ca="1" si="38"/>
        <v>GS</v>
      </c>
      <c r="P135" s="16">
        <f t="shared" ca="1" si="39"/>
        <v>0</v>
      </c>
      <c r="Q135" s="16">
        <f t="shared" ca="1" si="40"/>
        <v>6.0315406800000009</v>
      </c>
      <c r="R135" s="16">
        <f t="shared" ca="1" si="41"/>
        <v>0</v>
      </c>
      <c r="S135" s="13" t="str">
        <f t="shared" ca="1" si="42"/>
        <v>GS</v>
      </c>
      <c r="T135" s="16">
        <f t="shared" ca="1" si="43"/>
        <v>0</v>
      </c>
      <c r="U135" s="16">
        <f t="shared" ca="1" si="44"/>
        <v>12.749297200000001</v>
      </c>
      <c r="V135" s="16">
        <f t="shared" ca="1" si="45"/>
        <v>0</v>
      </c>
      <c r="W135" s="13" t="str">
        <f t="shared" ca="1" si="46"/>
        <v>GS</v>
      </c>
      <c r="X135" s="16">
        <f t="shared" ca="1" si="47"/>
        <v>0</v>
      </c>
      <c r="Y135" s="16">
        <f t="shared" ca="1" si="48"/>
        <v>16.102146600000001</v>
      </c>
      <c r="Z135" s="16">
        <f t="shared" ca="1" si="49"/>
        <v>0</v>
      </c>
      <c r="AA135" s="13" t="str">
        <f t="shared" ca="1" si="50"/>
        <v>BC</v>
      </c>
      <c r="AB135" s="16">
        <f t="shared" ca="1" si="51"/>
        <v>27.60047964</v>
      </c>
      <c r="AC135" s="16">
        <f t="shared" ca="1" si="52"/>
        <v>0</v>
      </c>
      <c r="AD135" s="16">
        <f t="shared" ca="1" si="53"/>
        <v>0</v>
      </c>
      <c r="AE135" s="13" t="str">
        <f t="shared" ca="1" si="54"/>
        <v>TRE</v>
      </c>
      <c r="AF135" s="16">
        <f t="shared" ca="1" si="55"/>
        <v>0</v>
      </c>
      <c r="AG135" s="16">
        <f t="shared" ca="1" si="56"/>
        <v>0</v>
      </c>
      <c r="AH135" s="16">
        <f t="shared" ca="1" si="57"/>
        <v>6.4488123599999998</v>
      </c>
    </row>
    <row r="136" spans="1:34" x14ac:dyDescent="0.25">
      <c r="A136">
        <v>128</v>
      </c>
      <c r="B136" t="str">
        <f t="shared" ca="1" si="31"/>
        <v>20cm</v>
      </c>
      <c r="C136" s="15">
        <f t="shared" ca="1" si="58"/>
        <v>0</v>
      </c>
      <c r="D136" s="15">
        <f t="shared" ca="1" si="58"/>
        <v>0</v>
      </c>
      <c r="E136" s="15">
        <f t="shared" ca="1" si="58"/>
        <v>0</v>
      </c>
      <c r="F136" s="15">
        <f t="shared" ca="1" si="58"/>
        <v>0</v>
      </c>
      <c r="G136" s="15">
        <f t="shared" ca="1" si="59"/>
        <v>0</v>
      </c>
      <c r="H136" s="15">
        <f t="shared" ca="1" si="59"/>
        <v>494.43586399999998</v>
      </c>
      <c r="I136" s="15">
        <f t="shared" ca="1" si="59"/>
        <v>0</v>
      </c>
      <c r="J136" s="15">
        <f t="shared" ca="1" si="59"/>
        <v>921.11078899999995</v>
      </c>
      <c r="K136" s="13" t="str">
        <f t="shared" ca="1" si="34"/>
        <v>GS</v>
      </c>
      <c r="L136" s="16">
        <f t="shared" ca="1" si="35"/>
        <v>0</v>
      </c>
      <c r="M136" s="16">
        <f t="shared" ca="1" si="36"/>
        <v>35.546138549999995</v>
      </c>
      <c r="N136" s="16">
        <f t="shared" ca="1" si="37"/>
        <v>0</v>
      </c>
      <c r="O136" s="13" t="str">
        <f t="shared" ca="1" si="38"/>
        <v>TRE</v>
      </c>
      <c r="P136" s="16">
        <f t="shared" ca="1" si="39"/>
        <v>0</v>
      </c>
      <c r="Q136" s="16">
        <f t="shared" ca="1" si="40"/>
        <v>0</v>
      </c>
      <c r="R136" s="16">
        <f t="shared" ca="1" si="41"/>
        <v>22.115649159999997</v>
      </c>
      <c r="S136" s="13" t="str">
        <f t="shared" ca="1" si="42"/>
        <v>GS</v>
      </c>
      <c r="T136" s="16">
        <f t="shared" ca="1" si="43"/>
        <v>0</v>
      </c>
      <c r="U136" s="16">
        <f t="shared" ca="1" si="44"/>
        <v>25.498594400000002</v>
      </c>
      <c r="V136" s="16">
        <f t="shared" ca="1" si="45"/>
        <v>0</v>
      </c>
      <c r="W136" s="13" t="str">
        <f t="shared" ca="1" si="46"/>
        <v>BC</v>
      </c>
      <c r="X136" s="16">
        <f t="shared" ca="1" si="47"/>
        <v>28.983863879999998</v>
      </c>
      <c r="Y136" s="16">
        <f t="shared" ca="1" si="48"/>
        <v>0</v>
      </c>
      <c r="Z136" s="16">
        <f t="shared" ca="1" si="49"/>
        <v>0</v>
      </c>
      <c r="AA136" s="13" t="str">
        <f t="shared" ca="1" si="50"/>
        <v>GS</v>
      </c>
      <c r="AB136" s="16">
        <f t="shared" ca="1" si="51"/>
        <v>0</v>
      </c>
      <c r="AC136" s="16">
        <f t="shared" ca="1" si="52"/>
        <v>46.000799399999998</v>
      </c>
      <c r="AD136" s="16">
        <f t="shared" ca="1" si="53"/>
        <v>0</v>
      </c>
      <c r="AE136" s="13" t="str">
        <f t="shared" ca="1" si="54"/>
        <v>GS</v>
      </c>
      <c r="AF136" s="16">
        <f t="shared" ca="1" si="55"/>
        <v>0</v>
      </c>
      <c r="AG136" s="16">
        <f t="shared" ca="1" si="56"/>
        <v>10.7480206</v>
      </c>
      <c r="AH136" s="16">
        <f t="shared" ca="1" si="57"/>
        <v>0</v>
      </c>
    </row>
    <row r="137" spans="1:34" x14ac:dyDescent="0.25">
      <c r="A137">
        <v>129</v>
      </c>
      <c r="B137" t="str">
        <f t="shared" ca="1" si="31"/>
        <v>20cm</v>
      </c>
      <c r="C137" s="15">
        <f t="shared" ca="1" si="58"/>
        <v>0</v>
      </c>
      <c r="D137" s="15">
        <f t="shared" ca="1" si="58"/>
        <v>0</v>
      </c>
      <c r="E137" s="15">
        <f t="shared" ca="1" si="58"/>
        <v>0</v>
      </c>
      <c r="F137" s="15">
        <f t="shared" ca="1" si="58"/>
        <v>0</v>
      </c>
      <c r="G137" s="15">
        <f t="shared" ca="1" si="59"/>
        <v>938.85789799999998</v>
      </c>
      <c r="H137" s="15">
        <f t="shared" ca="1" si="59"/>
        <v>0</v>
      </c>
      <c r="I137" s="15">
        <f t="shared" ca="1" si="59"/>
        <v>505.97920699999997</v>
      </c>
      <c r="J137" s="15">
        <f t="shared" ca="1" si="59"/>
        <v>0</v>
      </c>
      <c r="K137" s="13" t="str">
        <f t="shared" ca="1" si="34"/>
        <v>GS</v>
      </c>
      <c r="L137" s="16">
        <f t="shared" ca="1" si="35"/>
        <v>0</v>
      </c>
      <c r="M137" s="16">
        <f t="shared" ca="1" si="36"/>
        <v>38.280456899999997</v>
      </c>
      <c r="N137" s="16">
        <f t="shared" ca="1" si="37"/>
        <v>0</v>
      </c>
      <c r="O137" s="13" t="str">
        <f t="shared" ca="1" si="38"/>
        <v>BC</v>
      </c>
      <c r="P137" s="16">
        <f t="shared" ca="1" si="39"/>
        <v>16.084108480000001</v>
      </c>
      <c r="Q137" s="16">
        <f t="shared" ca="1" si="40"/>
        <v>0</v>
      </c>
      <c r="R137" s="16">
        <f t="shared" ca="1" si="41"/>
        <v>0</v>
      </c>
      <c r="S137" s="13" t="str">
        <f t="shared" ca="1" si="42"/>
        <v>GS</v>
      </c>
      <c r="T137" s="16">
        <f t="shared" ca="1" si="43"/>
        <v>0</v>
      </c>
      <c r="U137" s="16">
        <f t="shared" ca="1" si="44"/>
        <v>25.498594400000002</v>
      </c>
      <c r="V137" s="16">
        <f t="shared" ca="1" si="45"/>
        <v>0</v>
      </c>
      <c r="W137" s="13" t="str">
        <f t="shared" ca="1" si="46"/>
        <v>BC</v>
      </c>
      <c r="X137" s="16">
        <f t="shared" ca="1" si="47"/>
        <v>16.102146600000001</v>
      </c>
      <c r="Y137" s="16">
        <f t="shared" ca="1" si="48"/>
        <v>0</v>
      </c>
      <c r="Z137" s="16">
        <f t="shared" ca="1" si="49"/>
        <v>0</v>
      </c>
      <c r="AA137" s="13" t="str">
        <f t="shared" ca="1" si="50"/>
        <v>BC</v>
      </c>
      <c r="AB137" s="16">
        <f t="shared" ca="1" si="51"/>
        <v>18.400319759999999</v>
      </c>
      <c r="AC137" s="16">
        <f t="shared" ca="1" si="52"/>
        <v>0</v>
      </c>
      <c r="AD137" s="16">
        <f t="shared" ca="1" si="53"/>
        <v>0</v>
      </c>
      <c r="AE137" s="13" t="str">
        <f t="shared" ca="1" si="54"/>
        <v>BC</v>
      </c>
      <c r="AF137" s="16">
        <f t="shared" ca="1" si="55"/>
        <v>2.1496041199999998</v>
      </c>
      <c r="AG137" s="16">
        <f t="shared" ca="1" si="56"/>
        <v>0</v>
      </c>
      <c r="AH137" s="16">
        <f t="shared" ca="1" si="57"/>
        <v>0</v>
      </c>
    </row>
    <row r="138" spans="1:34" x14ac:dyDescent="0.25">
      <c r="A138">
        <v>130</v>
      </c>
      <c r="B138" t="str">
        <f t="shared" ref="B138:B152" ca="1" si="60">IF(RANDBETWEEN(0,1)=0,"5cm","20cm")</f>
        <v>20cm</v>
      </c>
      <c r="C138" s="15">
        <f t="shared" ca="1" si="58"/>
        <v>0</v>
      </c>
      <c r="D138" s="15">
        <f t="shared" ca="1" si="58"/>
        <v>0</v>
      </c>
      <c r="E138" s="15">
        <f t="shared" ca="1" si="58"/>
        <v>0</v>
      </c>
      <c r="F138" s="15">
        <f t="shared" ca="1" si="58"/>
        <v>0</v>
      </c>
      <c r="G138" s="15">
        <f t="shared" ca="1" si="59"/>
        <v>0</v>
      </c>
      <c r="H138" s="15">
        <f t="shared" ca="1" si="59"/>
        <v>0</v>
      </c>
      <c r="I138" s="15">
        <f t="shared" ca="1" si="59"/>
        <v>505.97920699999997</v>
      </c>
      <c r="J138" s="15">
        <f t="shared" ca="1" si="59"/>
        <v>0</v>
      </c>
      <c r="K138" s="13" t="str">
        <f t="shared" ref="K138:K152" ca="1" si="61">IF(RANDBETWEEN(0,2)=0,"BC",IF(RANDBETWEEN(0,2)=1,"TRE","GS"))</f>
        <v>GS</v>
      </c>
      <c r="L138" s="16">
        <f t="shared" ref="L138:L152" ca="1" si="62">IF($K138="BC",RANDBETWEEN(L$3,L$4*100)*L$5/100,0)</f>
        <v>0</v>
      </c>
      <c r="M138" s="16">
        <f t="shared" ref="M138:M152" ca="1" si="63">IF($K138="GS",RANDBETWEEN(M$3,M$4*100)*M$5/100,0)</f>
        <v>0</v>
      </c>
      <c r="N138" s="16">
        <f t="shared" ref="N138:N152" ca="1" si="64">IF($K138="TRE",RANDBETWEEN(N$3,N$4*100)*N$5/100,0)</f>
        <v>0</v>
      </c>
      <c r="O138" s="13" t="str">
        <f t="shared" ref="O138:O152" ca="1" si="65">IF(RANDBETWEEN(0,2)=0,"BC",IF(RANDBETWEEN(0,2)=1,"TRE","GS"))</f>
        <v>TRE</v>
      </c>
      <c r="P138" s="16">
        <f t="shared" ref="P138:P152" ca="1" si="66">IF($O138="BC",RANDBETWEEN(P$3,P$4*100)*P$5/100,0)</f>
        <v>0</v>
      </c>
      <c r="Q138" s="16">
        <f t="shared" ref="Q138:Q152" ca="1" si="67">IF($O138="GS",RANDBETWEEN(Q$3,Q$4*100)*Q$5/100,0)</f>
        <v>0</v>
      </c>
      <c r="R138" s="16">
        <f t="shared" ref="R138:R152" ca="1" si="68">IF($O138="TRE",RANDBETWEEN(R$3,R$4*100)*R$5/100,0)</f>
        <v>30.157703399999999</v>
      </c>
      <c r="S138" s="13" t="str">
        <f t="shared" ref="S138:S152" ca="1" si="69">IF(RANDBETWEEN(0,2)=0,"BC",IF(RANDBETWEEN(0,2)=1,"TRE","GS"))</f>
        <v>GS</v>
      </c>
      <c r="T138" s="16">
        <f t="shared" ref="T138:T152" ca="1" si="70">IF($S138="BC",RANDBETWEEN(T$3,T$4*100)*T$5/100,0)</f>
        <v>0</v>
      </c>
      <c r="U138" s="16">
        <f t="shared" ref="U138:U152" ca="1" si="71">IF($S138="GS",RANDBETWEEN(U$3,U$4*100)*U$5/100,0)</f>
        <v>28.685918700000002</v>
      </c>
      <c r="V138" s="16">
        <f t="shared" ref="V138:V152" ca="1" si="72">IF($S138="TRE",RANDBETWEEN(V$3,V$4*100)*V$5/100,0)</f>
        <v>0</v>
      </c>
      <c r="W138" s="13" t="str">
        <f t="shared" ref="W138:W152" ca="1" si="73">IF(RANDBETWEEN(0,2)=0,"BC",IF(RANDBETWEEN(0,2)=1,"TRE","GS"))</f>
        <v>GS</v>
      </c>
      <c r="X138" s="16">
        <f t="shared" ref="X138:X152" ca="1" si="74">IF($W138="BC",RANDBETWEEN(X$3,X$4*100)*X$5/100,0)</f>
        <v>0</v>
      </c>
      <c r="Y138" s="16">
        <f t="shared" ref="Y138:Y152" ca="1" si="75">IF($W138="GS",RANDBETWEEN(Y$3,Y$4*100)*Y$5/100,0)</f>
        <v>22.543005240000003</v>
      </c>
      <c r="Z138" s="16">
        <f t="shared" ref="Z138:Z152" ca="1" si="76">IF($W138="TRE",RANDBETWEEN(Z$3,Z$4*100)*Z$5/100,0)</f>
        <v>0</v>
      </c>
      <c r="AA138" s="13" t="str">
        <f t="shared" ref="AA138:AA152" ca="1" si="77">IF(RANDBETWEEN(0,2)=0,"BC",IF(RANDBETWEEN(0,2)=1,"TRE","GS"))</f>
        <v>GS</v>
      </c>
      <c r="AB138" s="16">
        <f t="shared" ref="AB138:AB152" ca="1" si="78">IF($AA138="BC",RANDBETWEEN(AB$3,AB$4*100)*AB$5/100,0)</f>
        <v>0</v>
      </c>
      <c r="AC138" s="16">
        <f t="shared" ref="AC138:AC152" ca="1" si="79">IF($AA138="GS",RANDBETWEEN(AC$3,AC$4*100)*AC$5/100,0)</f>
        <v>30.6671996</v>
      </c>
      <c r="AD138" s="16">
        <f t="shared" ref="AD138:AD152" ca="1" si="80">IF($AA138="TRE",RANDBETWEEN(AD$3,AD$4*100)*AD$5/100,0)</f>
        <v>0</v>
      </c>
      <c r="AE138" s="13" t="str">
        <f t="shared" ref="AE138:AE152" ca="1" si="81">IF(RANDBETWEEN(0,2)=0,"BC",IF(RANDBETWEEN(0,2)=1,"TRE","GS"))</f>
        <v>TRE</v>
      </c>
      <c r="AF138" s="16">
        <f t="shared" ref="AF138:AF152" ca="1" si="82">IF($AE138="BC",RANDBETWEEN(AF$3,AF$4*100)*AF$5/100,0)</f>
        <v>0</v>
      </c>
      <c r="AG138" s="16">
        <f t="shared" ref="AG138:AG152" ca="1" si="83">IF($AE138="GS",RANDBETWEEN(AG$3,AG$4*100)*AG$5/100,0)</f>
        <v>0</v>
      </c>
      <c r="AH138" s="16">
        <f t="shared" ref="AH138:AH152" ca="1" si="84">IF($AE138="TRE",RANDBETWEEN(AH$3,AH$4*100)*AH$5/100,0)</f>
        <v>25.795249439999999</v>
      </c>
    </row>
    <row r="139" spans="1:34" x14ac:dyDescent="0.25">
      <c r="A139">
        <v>131</v>
      </c>
      <c r="B139" t="str">
        <f t="shared" ca="1" si="60"/>
        <v>20cm</v>
      </c>
      <c r="C139" s="15">
        <f t="shared" ca="1" si="58"/>
        <v>0</v>
      </c>
      <c r="D139" s="15">
        <f t="shared" ca="1" si="58"/>
        <v>0</v>
      </c>
      <c r="E139" s="15">
        <f t="shared" ca="1" si="58"/>
        <v>0</v>
      </c>
      <c r="F139" s="15">
        <f t="shared" ca="1" si="58"/>
        <v>0</v>
      </c>
      <c r="G139" s="15">
        <f t="shared" ca="1" si="59"/>
        <v>938.85789799999998</v>
      </c>
      <c r="H139" s="15">
        <f t="shared" ca="1" si="59"/>
        <v>494.43586399999998</v>
      </c>
      <c r="I139" s="15">
        <f t="shared" ca="1" si="59"/>
        <v>0</v>
      </c>
      <c r="J139" s="15">
        <f t="shared" ca="1" si="59"/>
        <v>0</v>
      </c>
      <c r="K139" s="13" t="str">
        <f t="shared" ca="1" si="61"/>
        <v>TRE</v>
      </c>
      <c r="L139" s="16">
        <f t="shared" ca="1" si="62"/>
        <v>0</v>
      </c>
      <c r="M139" s="16">
        <f t="shared" ca="1" si="63"/>
        <v>0</v>
      </c>
      <c r="N139" s="16">
        <f t="shared" ca="1" si="64"/>
        <v>35.546138549999995</v>
      </c>
      <c r="O139" s="13" t="str">
        <f t="shared" ca="1" si="65"/>
        <v>GS</v>
      </c>
      <c r="P139" s="16">
        <f t="shared" ca="1" si="66"/>
        <v>0</v>
      </c>
      <c r="Q139" s="16">
        <f t="shared" ca="1" si="67"/>
        <v>28.147189839999999</v>
      </c>
      <c r="R139" s="16">
        <f t="shared" ca="1" si="68"/>
        <v>0</v>
      </c>
      <c r="S139" s="13" t="str">
        <f t="shared" ca="1" si="69"/>
        <v>BC</v>
      </c>
      <c r="T139" s="16">
        <f t="shared" ca="1" si="70"/>
        <v>41.435215900000003</v>
      </c>
      <c r="U139" s="16">
        <f t="shared" ca="1" si="71"/>
        <v>0</v>
      </c>
      <c r="V139" s="16">
        <f t="shared" ca="1" si="72"/>
        <v>0</v>
      </c>
      <c r="W139" s="13" t="str">
        <f t="shared" ca="1" si="73"/>
        <v>GS</v>
      </c>
      <c r="X139" s="16">
        <f t="shared" ca="1" si="74"/>
        <v>0</v>
      </c>
      <c r="Y139" s="16">
        <f t="shared" ca="1" si="75"/>
        <v>19.322575919999998</v>
      </c>
      <c r="Z139" s="16">
        <f t="shared" ca="1" si="76"/>
        <v>0</v>
      </c>
      <c r="AA139" s="13" t="str">
        <f t="shared" ca="1" si="77"/>
        <v>GS</v>
      </c>
      <c r="AB139" s="16">
        <f t="shared" ca="1" si="78"/>
        <v>0</v>
      </c>
      <c r="AC139" s="16">
        <f t="shared" ca="1" si="79"/>
        <v>27.60047964</v>
      </c>
      <c r="AD139" s="16">
        <f t="shared" ca="1" si="80"/>
        <v>0</v>
      </c>
      <c r="AE139" s="13" t="str">
        <f t="shared" ca="1" si="81"/>
        <v>BC</v>
      </c>
      <c r="AF139" s="16">
        <f t="shared" ca="1" si="82"/>
        <v>30.094457680000001</v>
      </c>
      <c r="AG139" s="16">
        <f t="shared" ca="1" si="83"/>
        <v>0</v>
      </c>
      <c r="AH139" s="16">
        <f t="shared" ca="1" si="84"/>
        <v>0</v>
      </c>
    </row>
    <row r="140" spans="1:34" x14ac:dyDescent="0.25">
      <c r="A140">
        <v>132</v>
      </c>
      <c r="B140" t="str">
        <f t="shared" ca="1" si="60"/>
        <v>5cm</v>
      </c>
      <c r="C140" s="15">
        <f t="shared" ca="1" si="58"/>
        <v>0</v>
      </c>
      <c r="D140" s="15">
        <f t="shared" ca="1" si="58"/>
        <v>494.43586399999998</v>
      </c>
      <c r="E140" s="15">
        <f t="shared" ca="1" si="58"/>
        <v>505.97920699999997</v>
      </c>
      <c r="F140" s="15">
        <f t="shared" ca="1" si="58"/>
        <v>921.11078899999995</v>
      </c>
      <c r="G140" s="15">
        <f t="shared" ca="1" si="59"/>
        <v>0</v>
      </c>
      <c r="H140" s="15">
        <f t="shared" ca="1" si="59"/>
        <v>0</v>
      </c>
      <c r="I140" s="15">
        <f t="shared" ca="1" si="59"/>
        <v>0</v>
      </c>
      <c r="J140" s="15">
        <f t="shared" ca="1" si="59"/>
        <v>0</v>
      </c>
      <c r="K140" s="13" t="str">
        <f t="shared" ca="1" si="61"/>
        <v>TRE</v>
      </c>
      <c r="L140" s="16">
        <f t="shared" ca="1" si="62"/>
        <v>0</v>
      </c>
      <c r="M140" s="16">
        <f t="shared" ca="1" si="63"/>
        <v>0</v>
      </c>
      <c r="N140" s="16">
        <f t="shared" ca="1" si="64"/>
        <v>8.2029550499999999</v>
      </c>
      <c r="O140" s="13" t="str">
        <f t="shared" ca="1" si="65"/>
        <v>TRE</v>
      </c>
      <c r="P140" s="16">
        <f t="shared" ca="1" si="66"/>
        <v>0</v>
      </c>
      <c r="Q140" s="16">
        <f t="shared" ca="1" si="67"/>
        <v>0</v>
      </c>
      <c r="R140" s="16">
        <f t="shared" ca="1" si="68"/>
        <v>30.157703399999999</v>
      </c>
      <c r="S140" s="13" t="str">
        <f t="shared" ca="1" si="69"/>
        <v>GS</v>
      </c>
      <c r="T140" s="16">
        <f t="shared" ca="1" si="70"/>
        <v>0</v>
      </c>
      <c r="U140" s="16">
        <f t="shared" ca="1" si="71"/>
        <v>25.498594400000002</v>
      </c>
      <c r="V140" s="16">
        <f t="shared" ca="1" si="72"/>
        <v>0</v>
      </c>
      <c r="W140" s="13" t="str">
        <f t="shared" ca="1" si="73"/>
        <v>TRE</v>
      </c>
      <c r="X140" s="16">
        <f t="shared" ca="1" si="74"/>
        <v>0</v>
      </c>
      <c r="Y140" s="16">
        <f t="shared" ca="1" si="75"/>
        <v>0</v>
      </c>
      <c r="Z140" s="16">
        <f t="shared" ca="1" si="76"/>
        <v>48.3064398</v>
      </c>
      <c r="AA140" s="13" t="str">
        <f t="shared" ca="1" si="77"/>
        <v>GS</v>
      </c>
      <c r="AB140" s="16">
        <f t="shared" ca="1" si="78"/>
        <v>0</v>
      </c>
      <c r="AC140" s="16">
        <f t="shared" ca="1" si="79"/>
        <v>46.000799399999998</v>
      </c>
      <c r="AD140" s="16">
        <f t="shared" ca="1" si="80"/>
        <v>0</v>
      </c>
      <c r="AE140" s="13" t="str">
        <f t="shared" ca="1" si="81"/>
        <v>GS</v>
      </c>
      <c r="AF140" s="16">
        <f t="shared" ca="1" si="82"/>
        <v>0</v>
      </c>
      <c r="AG140" s="16">
        <f t="shared" ca="1" si="83"/>
        <v>2.1496041199999998</v>
      </c>
      <c r="AH140" s="16">
        <f t="shared" ca="1" si="84"/>
        <v>0</v>
      </c>
    </row>
    <row r="141" spans="1:34" x14ac:dyDescent="0.25">
      <c r="A141">
        <v>133</v>
      </c>
      <c r="B141" t="str">
        <f t="shared" ca="1" si="60"/>
        <v>5cm</v>
      </c>
      <c r="C141" s="15">
        <f t="shared" ca="1" si="58"/>
        <v>0</v>
      </c>
      <c r="D141" s="15">
        <f t="shared" ca="1" si="58"/>
        <v>494.43586399999998</v>
      </c>
      <c r="E141" s="15">
        <f t="shared" ca="1" si="58"/>
        <v>505.97920699999997</v>
      </c>
      <c r="F141" s="15">
        <f t="shared" ca="1" si="58"/>
        <v>0</v>
      </c>
      <c r="G141" s="15">
        <f t="shared" ca="1" si="59"/>
        <v>0</v>
      </c>
      <c r="H141" s="15">
        <f t="shared" ca="1" si="59"/>
        <v>0</v>
      </c>
      <c r="I141" s="15">
        <f t="shared" ca="1" si="59"/>
        <v>0</v>
      </c>
      <c r="J141" s="15">
        <f t="shared" ca="1" si="59"/>
        <v>0</v>
      </c>
      <c r="K141" s="13" t="str">
        <f t="shared" ca="1" si="61"/>
        <v>BC</v>
      </c>
      <c r="L141" s="16">
        <f t="shared" ca="1" si="62"/>
        <v>5.4686366999999994</v>
      </c>
      <c r="M141" s="16">
        <f t="shared" ca="1" si="63"/>
        <v>0</v>
      </c>
      <c r="N141" s="16">
        <f t="shared" ca="1" si="64"/>
        <v>0</v>
      </c>
      <c r="O141" s="13" t="str">
        <f t="shared" ca="1" si="65"/>
        <v>GS</v>
      </c>
      <c r="P141" s="16">
        <f t="shared" ca="1" si="66"/>
        <v>0</v>
      </c>
      <c r="Q141" s="16">
        <f t="shared" ca="1" si="67"/>
        <v>22.115649159999997</v>
      </c>
      <c r="R141" s="16">
        <f t="shared" ca="1" si="68"/>
        <v>0</v>
      </c>
      <c r="S141" s="13" t="str">
        <f t="shared" ca="1" si="69"/>
        <v>TRE</v>
      </c>
      <c r="T141" s="16">
        <f t="shared" ca="1" si="70"/>
        <v>0</v>
      </c>
      <c r="U141" s="16">
        <f t="shared" ca="1" si="71"/>
        <v>0</v>
      </c>
      <c r="V141" s="16">
        <f t="shared" ca="1" si="72"/>
        <v>25.498594400000002</v>
      </c>
      <c r="W141" s="13" t="str">
        <f t="shared" ca="1" si="73"/>
        <v>GS</v>
      </c>
      <c r="X141" s="16">
        <f t="shared" ca="1" si="74"/>
        <v>0</v>
      </c>
      <c r="Y141" s="16">
        <f t="shared" ca="1" si="75"/>
        <v>6.4408586400000001</v>
      </c>
      <c r="Z141" s="16">
        <f t="shared" ca="1" si="76"/>
        <v>0</v>
      </c>
      <c r="AA141" s="13" t="str">
        <f t="shared" ca="1" si="77"/>
        <v>GS</v>
      </c>
      <c r="AB141" s="16">
        <f t="shared" ca="1" si="78"/>
        <v>0</v>
      </c>
      <c r="AC141" s="16">
        <f t="shared" ca="1" si="79"/>
        <v>33.733919559999997</v>
      </c>
      <c r="AD141" s="16">
        <f t="shared" ca="1" si="80"/>
        <v>0</v>
      </c>
      <c r="AE141" s="13" t="str">
        <f t="shared" ca="1" si="81"/>
        <v>GS</v>
      </c>
      <c r="AF141" s="16">
        <f t="shared" ca="1" si="82"/>
        <v>0</v>
      </c>
      <c r="AG141" s="16">
        <f t="shared" ca="1" si="83"/>
        <v>8.5984164799999991</v>
      </c>
      <c r="AH141" s="16">
        <f t="shared" ca="1" si="84"/>
        <v>0</v>
      </c>
    </row>
    <row r="142" spans="1:34" x14ac:dyDescent="0.25">
      <c r="A142">
        <v>134</v>
      </c>
      <c r="B142" t="str">
        <f t="shared" ca="1" si="60"/>
        <v>20cm</v>
      </c>
      <c r="C142" s="15">
        <f t="shared" ca="1" si="58"/>
        <v>0</v>
      </c>
      <c r="D142" s="15">
        <f t="shared" ca="1" si="58"/>
        <v>0</v>
      </c>
      <c r="E142" s="15">
        <f t="shared" ca="1" si="58"/>
        <v>0</v>
      </c>
      <c r="F142" s="15">
        <f t="shared" ca="1" si="58"/>
        <v>0</v>
      </c>
      <c r="G142" s="15">
        <f t="shared" ca="1" si="59"/>
        <v>0</v>
      </c>
      <c r="H142" s="15">
        <f t="shared" ca="1" si="59"/>
        <v>494.43586399999998</v>
      </c>
      <c r="I142" s="15">
        <f t="shared" ca="1" si="59"/>
        <v>505.97920699999997</v>
      </c>
      <c r="J142" s="15">
        <f t="shared" ca="1" si="59"/>
        <v>921.11078899999995</v>
      </c>
      <c r="K142" s="13" t="str">
        <f t="shared" ca="1" si="61"/>
        <v>GS</v>
      </c>
      <c r="L142" s="16">
        <f t="shared" ca="1" si="62"/>
        <v>0</v>
      </c>
      <c r="M142" s="16">
        <f t="shared" ca="1" si="63"/>
        <v>2.7343183499999997</v>
      </c>
      <c r="N142" s="16">
        <f t="shared" ca="1" si="64"/>
        <v>0</v>
      </c>
      <c r="O142" s="13" t="str">
        <f t="shared" ca="1" si="65"/>
        <v>GS</v>
      </c>
      <c r="P142" s="16">
        <f t="shared" ca="1" si="66"/>
        <v>0</v>
      </c>
      <c r="Q142" s="16">
        <f t="shared" ca="1" si="67"/>
        <v>4.0210271200000003</v>
      </c>
      <c r="R142" s="16">
        <f t="shared" ca="1" si="68"/>
        <v>0</v>
      </c>
      <c r="S142" s="13" t="str">
        <f t="shared" ca="1" si="69"/>
        <v>GS</v>
      </c>
      <c r="T142" s="16">
        <f t="shared" ca="1" si="70"/>
        <v>0</v>
      </c>
      <c r="U142" s="16">
        <f t="shared" ca="1" si="71"/>
        <v>28.685918700000002</v>
      </c>
      <c r="V142" s="16">
        <f t="shared" ca="1" si="72"/>
        <v>0</v>
      </c>
      <c r="W142" s="13" t="str">
        <f t="shared" ca="1" si="73"/>
        <v>TRE</v>
      </c>
      <c r="X142" s="16">
        <f t="shared" ca="1" si="74"/>
        <v>0</v>
      </c>
      <c r="Y142" s="16">
        <f t="shared" ca="1" si="75"/>
        <v>0</v>
      </c>
      <c r="Z142" s="16">
        <f t="shared" ca="1" si="76"/>
        <v>6.4408586400000001</v>
      </c>
      <c r="AA142" s="13" t="str">
        <f t="shared" ca="1" si="77"/>
        <v>BC</v>
      </c>
      <c r="AB142" s="16">
        <f t="shared" ca="1" si="78"/>
        <v>27.60047964</v>
      </c>
      <c r="AC142" s="16">
        <f t="shared" ca="1" si="79"/>
        <v>0</v>
      </c>
      <c r="AD142" s="16">
        <f t="shared" ca="1" si="80"/>
        <v>0</v>
      </c>
      <c r="AE142" s="13" t="str">
        <f t="shared" ca="1" si="81"/>
        <v>GS</v>
      </c>
      <c r="AF142" s="16">
        <f t="shared" ca="1" si="82"/>
        <v>0</v>
      </c>
      <c r="AG142" s="16">
        <f t="shared" ca="1" si="83"/>
        <v>17.196832959999998</v>
      </c>
      <c r="AH142" s="16">
        <f t="shared" ca="1" si="84"/>
        <v>0</v>
      </c>
    </row>
    <row r="143" spans="1:34" x14ac:dyDescent="0.25">
      <c r="A143">
        <v>135</v>
      </c>
      <c r="B143" t="str">
        <f t="shared" ca="1" si="60"/>
        <v>5cm</v>
      </c>
      <c r="C143" s="15">
        <f t="shared" ca="1" si="58"/>
        <v>938.85789799999998</v>
      </c>
      <c r="D143" s="15">
        <f t="shared" ca="1" si="58"/>
        <v>494.43586399999998</v>
      </c>
      <c r="E143" s="15">
        <f t="shared" ca="1" si="58"/>
        <v>505.97920699999997</v>
      </c>
      <c r="F143" s="15">
        <f t="shared" ca="1" si="58"/>
        <v>0</v>
      </c>
      <c r="G143" s="15">
        <f t="shared" ca="1" si="59"/>
        <v>0</v>
      </c>
      <c r="H143" s="15">
        <f t="shared" ca="1" si="59"/>
        <v>0</v>
      </c>
      <c r="I143" s="15">
        <f t="shared" ca="1" si="59"/>
        <v>0</v>
      </c>
      <c r="J143" s="15">
        <f t="shared" ca="1" si="59"/>
        <v>0</v>
      </c>
      <c r="K143" s="13" t="str">
        <f t="shared" ca="1" si="61"/>
        <v>BC</v>
      </c>
      <c r="L143" s="16">
        <f t="shared" ca="1" si="62"/>
        <v>5.4686366999999994</v>
      </c>
      <c r="M143" s="16">
        <f t="shared" ca="1" si="63"/>
        <v>0</v>
      </c>
      <c r="N143" s="16">
        <f t="shared" ca="1" si="64"/>
        <v>0</v>
      </c>
      <c r="O143" s="13" t="str">
        <f t="shared" ca="1" si="65"/>
        <v>TRE</v>
      </c>
      <c r="P143" s="16">
        <f t="shared" ca="1" si="66"/>
        <v>0</v>
      </c>
      <c r="Q143" s="16">
        <f t="shared" ca="1" si="67"/>
        <v>0</v>
      </c>
      <c r="R143" s="16">
        <f t="shared" ca="1" si="68"/>
        <v>28.147189839999999</v>
      </c>
      <c r="S143" s="13" t="str">
        <f t="shared" ca="1" si="69"/>
        <v>GS</v>
      </c>
      <c r="T143" s="16">
        <f t="shared" ca="1" si="70"/>
        <v>0</v>
      </c>
      <c r="U143" s="16">
        <f t="shared" ca="1" si="71"/>
        <v>9.5619729000000007</v>
      </c>
      <c r="V143" s="16">
        <f t="shared" ca="1" si="72"/>
        <v>0</v>
      </c>
      <c r="W143" s="13" t="str">
        <f t="shared" ca="1" si="73"/>
        <v>BC</v>
      </c>
      <c r="X143" s="16">
        <f t="shared" ca="1" si="74"/>
        <v>9.6612879599999992</v>
      </c>
      <c r="Y143" s="16">
        <f t="shared" ca="1" si="75"/>
        <v>0</v>
      </c>
      <c r="Z143" s="16">
        <f t="shared" ca="1" si="76"/>
        <v>0</v>
      </c>
      <c r="AA143" s="13" t="str">
        <f t="shared" ca="1" si="77"/>
        <v>TRE</v>
      </c>
      <c r="AB143" s="16">
        <f t="shared" ca="1" si="78"/>
        <v>0</v>
      </c>
      <c r="AC143" s="16">
        <f t="shared" ca="1" si="79"/>
        <v>0</v>
      </c>
      <c r="AD143" s="16">
        <f t="shared" ca="1" si="80"/>
        <v>0</v>
      </c>
      <c r="AE143" s="13" t="str">
        <f t="shared" ca="1" si="81"/>
        <v>BC</v>
      </c>
      <c r="AF143" s="16">
        <f t="shared" ca="1" si="82"/>
        <v>0</v>
      </c>
      <c r="AG143" s="16">
        <f t="shared" ca="1" si="83"/>
        <v>0</v>
      </c>
      <c r="AH143" s="16">
        <f t="shared" ca="1" si="84"/>
        <v>0</v>
      </c>
    </row>
    <row r="144" spans="1:34" x14ac:dyDescent="0.25">
      <c r="A144">
        <v>136</v>
      </c>
      <c r="B144" t="str">
        <f t="shared" ca="1" si="60"/>
        <v>20cm</v>
      </c>
      <c r="C144" s="15">
        <f t="shared" ca="1" si="58"/>
        <v>0</v>
      </c>
      <c r="D144" s="15">
        <f t="shared" ca="1" si="58"/>
        <v>0</v>
      </c>
      <c r="E144" s="15">
        <f t="shared" ca="1" si="58"/>
        <v>0</v>
      </c>
      <c r="F144" s="15">
        <f t="shared" ca="1" si="58"/>
        <v>0</v>
      </c>
      <c r="G144" s="15">
        <f t="shared" ca="1" si="59"/>
        <v>0</v>
      </c>
      <c r="H144" s="15">
        <f t="shared" ca="1" si="59"/>
        <v>0</v>
      </c>
      <c r="I144" s="15">
        <f t="shared" ca="1" si="59"/>
        <v>505.97920699999997</v>
      </c>
      <c r="J144" s="15">
        <f t="shared" ca="1" si="59"/>
        <v>921.11078899999995</v>
      </c>
      <c r="K144" s="13" t="str">
        <f t="shared" ca="1" si="61"/>
        <v>BC</v>
      </c>
      <c r="L144" s="16">
        <f t="shared" ca="1" si="62"/>
        <v>0</v>
      </c>
      <c r="M144" s="16">
        <f t="shared" ca="1" si="63"/>
        <v>0</v>
      </c>
      <c r="N144" s="16">
        <f t="shared" ca="1" si="64"/>
        <v>0</v>
      </c>
      <c r="O144" s="13" t="str">
        <f t="shared" ca="1" si="65"/>
        <v>GS</v>
      </c>
      <c r="P144" s="16">
        <f t="shared" ca="1" si="66"/>
        <v>0</v>
      </c>
      <c r="Q144" s="16">
        <f t="shared" ca="1" si="67"/>
        <v>16.084108480000001</v>
      </c>
      <c r="R144" s="16">
        <f t="shared" ca="1" si="68"/>
        <v>0</v>
      </c>
      <c r="S144" s="13" t="str">
        <f t="shared" ca="1" si="69"/>
        <v>GS</v>
      </c>
      <c r="T144" s="16">
        <f t="shared" ca="1" si="70"/>
        <v>0</v>
      </c>
      <c r="U144" s="16">
        <f t="shared" ca="1" si="71"/>
        <v>44.622540200000003</v>
      </c>
      <c r="V144" s="16">
        <f t="shared" ca="1" si="72"/>
        <v>0</v>
      </c>
      <c r="W144" s="13" t="str">
        <f t="shared" ca="1" si="73"/>
        <v>TRE</v>
      </c>
      <c r="X144" s="16">
        <f t="shared" ca="1" si="74"/>
        <v>0</v>
      </c>
      <c r="Y144" s="16">
        <f t="shared" ca="1" si="75"/>
        <v>0</v>
      </c>
      <c r="Z144" s="16">
        <f t="shared" ca="1" si="76"/>
        <v>16.102146600000001</v>
      </c>
      <c r="AA144" s="13" t="str">
        <f t="shared" ca="1" si="77"/>
        <v>BC</v>
      </c>
      <c r="AB144" s="16">
        <f t="shared" ca="1" si="78"/>
        <v>30.6671996</v>
      </c>
      <c r="AC144" s="16">
        <f t="shared" ca="1" si="79"/>
        <v>0</v>
      </c>
      <c r="AD144" s="16">
        <f t="shared" ca="1" si="80"/>
        <v>0</v>
      </c>
      <c r="AE144" s="13" t="str">
        <f t="shared" ca="1" si="81"/>
        <v>GS</v>
      </c>
      <c r="AF144" s="16">
        <f t="shared" ca="1" si="82"/>
        <v>0</v>
      </c>
      <c r="AG144" s="16">
        <f t="shared" ca="1" si="83"/>
        <v>10.7480206</v>
      </c>
      <c r="AH144" s="16">
        <f t="shared" ca="1" si="84"/>
        <v>0</v>
      </c>
    </row>
    <row r="145" spans="1:34" x14ac:dyDescent="0.25">
      <c r="A145">
        <v>137</v>
      </c>
      <c r="B145" t="str">
        <f t="shared" ca="1" si="60"/>
        <v>20cm</v>
      </c>
      <c r="C145" s="15">
        <f t="shared" ca="1" si="58"/>
        <v>0</v>
      </c>
      <c r="D145" s="15">
        <f t="shared" ca="1" si="58"/>
        <v>0</v>
      </c>
      <c r="E145" s="15">
        <f t="shared" ca="1" si="58"/>
        <v>0</v>
      </c>
      <c r="F145" s="15">
        <f t="shared" ca="1" si="58"/>
        <v>0</v>
      </c>
      <c r="G145" s="15">
        <f t="shared" ca="1" si="59"/>
        <v>938.85789799999998</v>
      </c>
      <c r="H145" s="15">
        <f t="shared" ca="1" si="59"/>
        <v>494.43586399999998</v>
      </c>
      <c r="I145" s="15">
        <f t="shared" ca="1" si="59"/>
        <v>0</v>
      </c>
      <c r="J145" s="15">
        <f t="shared" ca="1" si="59"/>
        <v>0</v>
      </c>
      <c r="K145" s="13" t="str">
        <f t="shared" ca="1" si="61"/>
        <v>BC</v>
      </c>
      <c r="L145" s="16">
        <f t="shared" ca="1" si="62"/>
        <v>0</v>
      </c>
      <c r="M145" s="16">
        <f t="shared" ca="1" si="63"/>
        <v>0</v>
      </c>
      <c r="N145" s="16">
        <f t="shared" ca="1" si="64"/>
        <v>0</v>
      </c>
      <c r="O145" s="13" t="str">
        <f t="shared" ca="1" si="65"/>
        <v>GS</v>
      </c>
      <c r="P145" s="16">
        <f t="shared" ca="1" si="66"/>
        <v>0</v>
      </c>
      <c r="Q145" s="16">
        <f t="shared" ca="1" si="67"/>
        <v>26.136676280000003</v>
      </c>
      <c r="R145" s="16">
        <f t="shared" ca="1" si="68"/>
        <v>0</v>
      </c>
      <c r="S145" s="13" t="str">
        <f t="shared" ca="1" si="69"/>
        <v>BC</v>
      </c>
      <c r="T145" s="16">
        <f t="shared" ca="1" si="70"/>
        <v>0</v>
      </c>
      <c r="U145" s="16">
        <f t="shared" ca="1" si="71"/>
        <v>0</v>
      </c>
      <c r="V145" s="16">
        <f t="shared" ca="1" si="72"/>
        <v>0</v>
      </c>
      <c r="W145" s="13" t="str">
        <f t="shared" ca="1" si="73"/>
        <v>GS</v>
      </c>
      <c r="X145" s="16">
        <f t="shared" ca="1" si="74"/>
        <v>0</v>
      </c>
      <c r="Y145" s="16">
        <f t="shared" ca="1" si="75"/>
        <v>35.424722520000003</v>
      </c>
      <c r="Z145" s="16">
        <f t="shared" ca="1" si="76"/>
        <v>0</v>
      </c>
      <c r="AA145" s="13" t="str">
        <f t="shared" ca="1" si="77"/>
        <v>BC</v>
      </c>
      <c r="AB145" s="16">
        <f t="shared" ca="1" si="78"/>
        <v>36.800639519999997</v>
      </c>
      <c r="AC145" s="16">
        <f t="shared" ca="1" si="79"/>
        <v>0</v>
      </c>
      <c r="AD145" s="16">
        <f t="shared" ca="1" si="80"/>
        <v>0</v>
      </c>
      <c r="AE145" s="13" t="str">
        <f t="shared" ca="1" si="81"/>
        <v>GS</v>
      </c>
      <c r="AF145" s="16">
        <f t="shared" ca="1" si="82"/>
        <v>0</v>
      </c>
      <c r="AG145" s="16">
        <f t="shared" ca="1" si="83"/>
        <v>21.496041200000001</v>
      </c>
      <c r="AH145" s="16">
        <f t="shared" ca="1" si="84"/>
        <v>0</v>
      </c>
    </row>
    <row r="146" spans="1:34" x14ac:dyDescent="0.25">
      <c r="A146">
        <v>138</v>
      </c>
      <c r="B146" t="str">
        <f t="shared" ca="1" si="60"/>
        <v>5cm</v>
      </c>
      <c r="C146" s="15">
        <f t="shared" ca="1" si="58"/>
        <v>938.85789799999998</v>
      </c>
      <c r="D146" s="15">
        <f t="shared" ca="1" si="58"/>
        <v>494.43586399999998</v>
      </c>
      <c r="E146" s="15">
        <f t="shared" ca="1" si="58"/>
        <v>505.97920699999997</v>
      </c>
      <c r="F146" s="15">
        <f t="shared" ca="1" si="58"/>
        <v>921.11078899999995</v>
      </c>
      <c r="G146" s="15">
        <f t="shared" ca="1" si="59"/>
        <v>0</v>
      </c>
      <c r="H146" s="15">
        <f t="shared" ca="1" si="59"/>
        <v>0</v>
      </c>
      <c r="I146" s="15">
        <f t="shared" ca="1" si="59"/>
        <v>0</v>
      </c>
      <c r="J146" s="15">
        <f t="shared" ca="1" si="59"/>
        <v>0</v>
      </c>
      <c r="K146" s="13" t="str">
        <f t="shared" ca="1" si="61"/>
        <v>BC</v>
      </c>
      <c r="L146" s="16">
        <f t="shared" ca="1" si="62"/>
        <v>21.874546799999997</v>
      </c>
      <c r="M146" s="16">
        <f t="shared" ca="1" si="63"/>
        <v>0</v>
      </c>
      <c r="N146" s="16">
        <f t="shared" ca="1" si="64"/>
        <v>0</v>
      </c>
      <c r="O146" s="13" t="str">
        <f t="shared" ca="1" si="65"/>
        <v>GS</v>
      </c>
      <c r="P146" s="16">
        <f t="shared" ca="1" si="66"/>
        <v>0</v>
      </c>
      <c r="Q146" s="16">
        <f t="shared" ca="1" si="67"/>
        <v>24.126162720000004</v>
      </c>
      <c r="R146" s="16">
        <f t="shared" ca="1" si="68"/>
        <v>0</v>
      </c>
      <c r="S146" s="13" t="str">
        <f t="shared" ca="1" si="69"/>
        <v>GS</v>
      </c>
      <c r="T146" s="16">
        <f t="shared" ca="1" si="70"/>
        <v>0</v>
      </c>
      <c r="U146" s="16">
        <f t="shared" ca="1" si="71"/>
        <v>9.5619729000000007</v>
      </c>
      <c r="V146" s="16">
        <f t="shared" ca="1" si="72"/>
        <v>0</v>
      </c>
      <c r="W146" s="13" t="str">
        <f t="shared" ca="1" si="73"/>
        <v>BC</v>
      </c>
      <c r="X146" s="16">
        <f t="shared" ca="1" si="74"/>
        <v>16.102146600000001</v>
      </c>
      <c r="Y146" s="16">
        <f t="shared" ca="1" si="75"/>
        <v>0</v>
      </c>
      <c r="Z146" s="16">
        <f t="shared" ca="1" si="76"/>
        <v>0</v>
      </c>
      <c r="AA146" s="13" t="str">
        <f t="shared" ca="1" si="77"/>
        <v>GS</v>
      </c>
      <c r="AB146" s="16">
        <f t="shared" ca="1" si="78"/>
        <v>0</v>
      </c>
      <c r="AC146" s="16">
        <f t="shared" ca="1" si="79"/>
        <v>33.733919559999997</v>
      </c>
      <c r="AD146" s="16">
        <f t="shared" ca="1" si="80"/>
        <v>0</v>
      </c>
      <c r="AE146" s="13" t="str">
        <f t="shared" ca="1" si="81"/>
        <v>BC</v>
      </c>
      <c r="AF146" s="16">
        <f t="shared" ca="1" si="82"/>
        <v>0</v>
      </c>
      <c r="AG146" s="16">
        <f t="shared" ca="1" si="83"/>
        <v>0</v>
      </c>
      <c r="AH146" s="16">
        <f t="shared" ca="1" si="84"/>
        <v>0</v>
      </c>
    </row>
    <row r="147" spans="1:34" x14ac:dyDescent="0.25">
      <c r="A147">
        <v>139</v>
      </c>
      <c r="B147" t="str">
        <f t="shared" ca="1" si="60"/>
        <v>5cm</v>
      </c>
      <c r="C147" s="15">
        <f t="shared" ca="1" si="58"/>
        <v>938.85789799999998</v>
      </c>
      <c r="D147" s="15">
        <f t="shared" ca="1" si="58"/>
        <v>494.43586399999998</v>
      </c>
      <c r="E147" s="15">
        <f t="shared" ca="1" si="58"/>
        <v>505.97920699999997</v>
      </c>
      <c r="F147" s="15">
        <f t="shared" ca="1" si="58"/>
        <v>921.11078899999995</v>
      </c>
      <c r="G147" s="15">
        <f t="shared" ca="1" si="59"/>
        <v>0</v>
      </c>
      <c r="H147" s="15">
        <f t="shared" ca="1" si="59"/>
        <v>0</v>
      </c>
      <c r="I147" s="15">
        <f t="shared" ca="1" si="59"/>
        <v>0</v>
      </c>
      <c r="J147" s="15">
        <f t="shared" ca="1" si="59"/>
        <v>0</v>
      </c>
      <c r="K147" s="13" t="str">
        <f t="shared" ca="1" si="61"/>
        <v>TRE</v>
      </c>
      <c r="L147" s="16">
        <f t="shared" ca="1" si="62"/>
        <v>0</v>
      </c>
      <c r="M147" s="16">
        <f t="shared" ca="1" si="63"/>
        <v>0</v>
      </c>
      <c r="N147" s="16">
        <f t="shared" ca="1" si="64"/>
        <v>19.140228449999999</v>
      </c>
      <c r="O147" s="13" t="str">
        <f t="shared" ca="1" si="65"/>
        <v>GS</v>
      </c>
      <c r="P147" s="16">
        <f t="shared" ca="1" si="66"/>
        <v>0</v>
      </c>
      <c r="Q147" s="16">
        <f t="shared" ca="1" si="67"/>
        <v>6.0315406800000009</v>
      </c>
      <c r="R147" s="16">
        <f t="shared" ca="1" si="68"/>
        <v>0</v>
      </c>
      <c r="S147" s="13" t="str">
        <f t="shared" ca="1" si="69"/>
        <v>GS</v>
      </c>
      <c r="T147" s="16">
        <f t="shared" ca="1" si="70"/>
        <v>0</v>
      </c>
      <c r="U147" s="16">
        <f t="shared" ca="1" si="71"/>
        <v>19.123945800000001</v>
      </c>
      <c r="V147" s="16">
        <f t="shared" ca="1" si="72"/>
        <v>0</v>
      </c>
      <c r="W147" s="13" t="str">
        <f t="shared" ca="1" si="73"/>
        <v>GS</v>
      </c>
      <c r="X147" s="16">
        <f t="shared" ca="1" si="74"/>
        <v>0</v>
      </c>
      <c r="Y147" s="16">
        <f t="shared" ca="1" si="75"/>
        <v>38.645151839999997</v>
      </c>
      <c r="Z147" s="16">
        <f t="shared" ca="1" si="76"/>
        <v>0</v>
      </c>
      <c r="AA147" s="13" t="str">
        <f t="shared" ca="1" si="77"/>
        <v>TRE</v>
      </c>
      <c r="AB147" s="16">
        <f t="shared" ca="1" si="78"/>
        <v>0</v>
      </c>
      <c r="AC147" s="16">
        <f t="shared" ca="1" si="79"/>
        <v>0</v>
      </c>
      <c r="AD147" s="16">
        <f t="shared" ca="1" si="80"/>
        <v>9.2001598799999993</v>
      </c>
      <c r="AE147" s="13" t="str">
        <f t="shared" ca="1" si="81"/>
        <v>TRE</v>
      </c>
      <c r="AF147" s="16">
        <f t="shared" ca="1" si="82"/>
        <v>0</v>
      </c>
      <c r="AG147" s="16">
        <f t="shared" ca="1" si="83"/>
        <v>0</v>
      </c>
      <c r="AH147" s="16">
        <f t="shared" ca="1" si="84"/>
        <v>8.5984164799999991</v>
      </c>
    </row>
    <row r="148" spans="1:34" x14ac:dyDescent="0.25">
      <c r="A148">
        <v>140</v>
      </c>
      <c r="B148" t="str">
        <f t="shared" ca="1" si="60"/>
        <v>20cm</v>
      </c>
      <c r="C148" s="15">
        <f t="shared" ca="1" si="58"/>
        <v>0</v>
      </c>
      <c r="D148" s="15">
        <f t="shared" ca="1" si="58"/>
        <v>0</v>
      </c>
      <c r="E148" s="15">
        <f t="shared" ca="1" si="58"/>
        <v>0</v>
      </c>
      <c r="F148" s="15">
        <f t="shared" ca="1" si="58"/>
        <v>0</v>
      </c>
      <c r="G148" s="15">
        <f t="shared" ca="1" si="59"/>
        <v>0</v>
      </c>
      <c r="H148" s="15">
        <f t="shared" ca="1" si="59"/>
        <v>494.43586399999998</v>
      </c>
      <c r="I148" s="15">
        <f t="shared" ca="1" si="59"/>
        <v>0</v>
      </c>
      <c r="J148" s="15">
        <f t="shared" ca="1" si="59"/>
        <v>921.11078899999995</v>
      </c>
      <c r="K148" s="13" t="str">
        <f t="shared" ca="1" si="61"/>
        <v>BC</v>
      </c>
      <c r="L148" s="16">
        <f t="shared" ca="1" si="62"/>
        <v>27.343183499999995</v>
      </c>
      <c r="M148" s="16">
        <f t="shared" ca="1" si="63"/>
        <v>0</v>
      </c>
      <c r="N148" s="16">
        <f t="shared" ca="1" si="64"/>
        <v>0</v>
      </c>
      <c r="O148" s="13" t="str">
        <f t="shared" ca="1" si="65"/>
        <v>GS</v>
      </c>
      <c r="P148" s="16">
        <f t="shared" ca="1" si="66"/>
        <v>0</v>
      </c>
      <c r="Q148" s="16">
        <f t="shared" ca="1" si="67"/>
        <v>18.094622040000001</v>
      </c>
      <c r="R148" s="16">
        <f t="shared" ca="1" si="68"/>
        <v>0</v>
      </c>
      <c r="S148" s="13" t="str">
        <f t="shared" ca="1" si="69"/>
        <v>BC</v>
      </c>
      <c r="T148" s="16">
        <f t="shared" ca="1" si="70"/>
        <v>47.809864500000003</v>
      </c>
      <c r="U148" s="16">
        <f t="shared" ca="1" si="71"/>
        <v>0</v>
      </c>
      <c r="V148" s="16">
        <f t="shared" ca="1" si="72"/>
        <v>0</v>
      </c>
      <c r="W148" s="13" t="str">
        <f t="shared" ca="1" si="73"/>
        <v>TRE</v>
      </c>
      <c r="X148" s="16">
        <f t="shared" ca="1" si="74"/>
        <v>0</v>
      </c>
      <c r="Y148" s="16">
        <f t="shared" ca="1" si="75"/>
        <v>0</v>
      </c>
      <c r="Z148" s="16">
        <f t="shared" ca="1" si="76"/>
        <v>16.102146600000001</v>
      </c>
      <c r="AA148" s="13" t="str">
        <f t="shared" ca="1" si="77"/>
        <v>GS</v>
      </c>
      <c r="AB148" s="16">
        <f t="shared" ca="1" si="78"/>
        <v>0</v>
      </c>
      <c r="AC148" s="16">
        <f t="shared" ca="1" si="79"/>
        <v>33.733919559999997</v>
      </c>
      <c r="AD148" s="16">
        <f t="shared" ca="1" si="80"/>
        <v>0</v>
      </c>
      <c r="AE148" s="13" t="str">
        <f t="shared" ca="1" si="81"/>
        <v>GS</v>
      </c>
      <c r="AF148" s="16">
        <f t="shared" ca="1" si="82"/>
        <v>0</v>
      </c>
      <c r="AG148" s="16">
        <f t="shared" ca="1" si="83"/>
        <v>8.5984164799999991</v>
      </c>
      <c r="AH148" s="16">
        <f t="shared" ca="1" si="84"/>
        <v>0</v>
      </c>
    </row>
    <row r="149" spans="1:34" x14ac:dyDescent="0.25">
      <c r="A149">
        <v>141</v>
      </c>
      <c r="B149" t="str">
        <f t="shared" ca="1" si="60"/>
        <v>5cm</v>
      </c>
      <c r="C149" s="15">
        <f t="shared" ca="1" si="58"/>
        <v>0</v>
      </c>
      <c r="D149" s="15">
        <f t="shared" ca="1" si="58"/>
        <v>0</v>
      </c>
      <c r="E149" s="15">
        <f t="shared" ca="1" si="58"/>
        <v>505.97920699999997</v>
      </c>
      <c r="F149" s="15">
        <f t="shared" ca="1" si="58"/>
        <v>921.11078899999995</v>
      </c>
      <c r="G149" s="15">
        <f t="shared" ca="1" si="59"/>
        <v>0</v>
      </c>
      <c r="H149" s="15">
        <f t="shared" ca="1" si="59"/>
        <v>0</v>
      </c>
      <c r="I149" s="15">
        <f t="shared" ca="1" si="59"/>
        <v>0</v>
      </c>
      <c r="J149" s="15">
        <f t="shared" ca="1" si="59"/>
        <v>0</v>
      </c>
      <c r="K149" s="13" t="str">
        <f t="shared" ca="1" si="61"/>
        <v>BC</v>
      </c>
      <c r="L149" s="16">
        <f t="shared" ca="1" si="62"/>
        <v>8.2029550499999999</v>
      </c>
      <c r="M149" s="16">
        <f t="shared" ca="1" si="63"/>
        <v>0</v>
      </c>
      <c r="N149" s="16">
        <f t="shared" ca="1" si="64"/>
        <v>0</v>
      </c>
      <c r="O149" s="13" t="str">
        <f t="shared" ca="1" si="65"/>
        <v>BC</v>
      </c>
      <c r="P149" s="16">
        <f t="shared" ca="1" si="66"/>
        <v>20.105135599999997</v>
      </c>
      <c r="Q149" s="16">
        <f t="shared" ca="1" si="67"/>
        <v>0</v>
      </c>
      <c r="R149" s="16">
        <f t="shared" ca="1" si="68"/>
        <v>0</v>
      </c>
      <c r="S149" s="13" t="str">
        <f t="shared" ca="1" si="69"/>
        <v>GS</v>
      </c>
      <c r="T149" s="16">
        <f t="shared" ca="1" si="70"/>
        <v>0</v>
      </c>
      <c r="U149" s="16">
        <f t="shared" ca="1" si="71"/>
        <v>9.5619729000000007</v>
      </c>
      <c r="V149" s="16">
        <f t="shared" ca="1" si="72"/>
        <v>0</v>
      </c>
      <c r="W149" s="13" t="str">
        <f t="shared" ca="1" si="73"/>
        <v>TRE</v>
      </c>
      <c r="X149" s="16">
        <f t="shared" ca="1" si="74"/>
        <v>0</v>
      </c>
      <c r="Y149" s="16">
        <f t="shared" ca="1" si="75"/>
        <v>0</v>
      </c>
      <c r="Z149" s="16">
        <f t="shared" ca="1" si="76"/>
        <v>12.88171728</v>
      </c>
      <c r="AA149" s="13" t="str">
        <f t="shared" ca="1" si="77"/>
        <v>TRE</v>
      </c>
      <c r="AB149" s="16">
        <f t="shared" ca="1" si="78"/>
        <v>0</v>
      </c>
      <c r="AC149" s="16">
        <f t="shared" ca="1" si="79"/>
        <v>0</v>
      </c>
      <c r="AD149" s="16">
        <f t="shared" ca="1" si="80"/>
        <v>30.6671996</v>
      </c>
      <c r="AE149" s="13" t="str">
        <f t="shared" ca="1" si="81"/>
        <v>BC</v>
      </c>
      <c r="AF149" s="16">
        <f t="shared" ca="1" si="82"/>
        <v>2.1496041199999998</v>
      </c>
      <c r="AG149" s="16">
        <f t="shared" ca="1" si="83"/>
        <v>0</v>
      </c>
      <c r="AH149" s="16">
        <f t="shared" ca="1" si="84"/>
        <v>0</v>
      </c>
    </row>
    <row r="150" spans="1:34" x14ac:dyDescent="0.25">
      <c r="A150">
        <v>142</v>
      </c>
      <c r="B150" t="str">
        <f t="shared" ca="1" si="60"/>
        <v>20cm</v>
      </c>
      <c r="C150" s="15">
        <f t="shared" ca="1" si="58"/>
        <v>0</v>
      </c>
      <c r="D150" s="15">
        <f t="shared" ca="1" si="58"/>
        <v>0</v>
      </c>
      <c r="E150" s="15">
        <f t="shared" ca="1" si="58"/>
        <v>0</v>
      </c>
      <c r="F150" s="15">
        <f t="shared" ca="1" si="58"/>
        <v>0</v>
      </c>
      <c r="G150" s="15">
        <f t="shared" ca="1" si="59"/>
        <v>938.85789799999998</v>
      </c>
      <c r="H150" s="15">
        <f t="shared" ca="1" si="59"/>
        <v>494.43586399999998</v>
      </c>
      <c r="I150" s="15">
        <f t="shared" ca="1" si="59"/>
        <v>0</v>
      </c>
      <c r="J150" s="15">
        <f t="shared" ca="1" si="59"/>
        <v>0</v>
      </c>
      <c r="K150" s="13" t="str">
        <f t="shared" ca="1" si="61"/>
        <v>BC</v>
      </c>
      <c r="L150" s="16">
        <f t="shared" ca="1" si="62"/>
        <v>21.874546799999997</v>
      </c>
      <c r="M150" s="16">
        <f t="shared" ca="1" si="63"/>
        <v>0</v>
      </c>
      <c r="N150" s="16">
        <f t="shared" ca="1" si="64"/>
        <v>0</v>
      </c>
      <c r="O150" s="13" t="str">
        <f t="shared" ca="1" si="65"/>
        <v>BC</v>
      </c>
      <c r="P150" s="16">
        <f t="shared" ca="1" si="66"/>
        <v>18.094622040000001</v>
      </c>
      <c r="Q150" s="16">
        <f t="shared" ca="1" si="67"/>
        <v>0</v>
      </c>
      <c r="R150" s="16">
        <f t="shared" ca="1" si="68"/>
        <v>0</v>
      </c>
      <c r="S150" s="13" t="str">
        <f t="shared" ca="1" si="69"/>
        <v>BC</v>
      </c>
      <c r="T150" s="16">
        <f t="shared" ca="1" si="70"/>
        <v>9.5619729000000007</v>
      </c>
      <c r="U150" s="16">
        <f t="shared" ca="1" si="71"/>
        <v>0</v>
      </c>
      <c r="V150" s="16">
        <f t="shared" ca="1" si="72"/>
        <v>0</v>
      </c>
      <c r="W150" s="13" t="str">
        <f t="shared" ca="1" si="73"/>
        <v>GS</v>
      </c>
      <c r="X150" s="16">
        <f t="shared" ca="1" si="74"/>
        <v>0</v>
      </c>
      <c r="Y150" s="16">
        <f t="shared" ca="1" si="75"/>
        <v>19.322575919999998</v>
      </c>
      <c r="Z150" s="16">
        <f t="shared" ca="1" si="76"/>
        <v>0</v>
      </c>
      <c r="AA150" s="13" t="str">
        <f t="shared" ca="1" si="77"/>
        <v>GS</v>
      </c>
      <c r="AB150" s="16">
        <f t="shared" ca="1" si="78"/>
        <v>0</v>
      </c>
      <c r="AC150" s="16">
        <f t="shared" ca="1" si="79"/>
        <v>3.0667199599999999</v>
      </c>
      <c r="AD150" s="16">
        <f t="shared" ca="1" si="80"/>
        <v>0</v>
      </c>
      <c r="AE150" s="13" t="str">
        <f t="shared" ca="1" si="81"/>
        <v>GS</v>
      </c>
      <c r="AF150" s="16">
        <f t="shared" ca="1" si="82"/>
        <v>0</v>
      </c>
      <c r="AG150" s="16">
        <f t="shared" ca="1" si="83"/>
        <v>21.496041200000001</v>
      </c>
      <c r="AH150" s="16">
        <f t="shared" ca="1" si="84"/>
        <v>0</v>
      </c>
    </row>
    <row r="151" spans="1:34" x14ac:dyDescent="0.25">
      <c r="A151">
        <v>143</v>
      </c>
      <c r="B151" t="str">
        <f t="shared" ca="1" si="60"/>
        <v>20cm</v>
      </c>
      <c r="C151" s="15">
        <f t="shared" ca="1" si="58"/>
        <v>0</v>
      </c>
      <c r="D151" s="15">
        <f t="shared" ca="1" si="58"/>
        <v>0</v>
      </c>
      <c r="E151" s="15">
        <f t="shared" ca="1" si="58"/>
        <v>0</v>
      </c>
      <c r="F151" s="15">
        <f t="shared" ca="1" si="58"/>
        <v>0</v>
      </c>
      <c r="G151" s="15">
        <f t="shared" ca="1" si="59"/>
        <v>0</v>
      </c>
      <c r="H151" s="15">
        <f t="shared" ca="1" si="59"/>
        <v>0</v>
      </c>
      <c r="I151" s="15">
        <f t="shared" ca="1" si="59"/>
        <v>0</v>
      </c>
      <c r="J151" s="15">
        <f t="shared" ca="1" si="59"/>
        <v>921.11078899999995</v>
      </c>
      <c r="K151" s="13" t="str">
        <f t="shared" ca="1" si="61"/>
        <v>TRE</v>
      </c>
      <c r="L151" s="16">
        <f t="shared" ca="1" si="62"/>
        <v>0</v>
      </c>
      <c r="M151" s="16">
        <f t="shared" ca="1" si="63"/>
        <v>0</v>
      </c>
      <c r="N151" s="16">
        <f t="shared" ca="1" si="64"/>
        <v>10.937273399999999</v>
      </c>
      <c r="O151" s="13" t="str">
        <f t="shared" ca="1" si="65"/>
        <v>BC</v>
      </c>
      <c r="P151" s="16">
        <f t="shared" ca="1" si="66"/>
        <v>4.0210271200000003</v>
      </c>
      <c r="Q151" s="16">
        <f t="shared" ca="1" si="67"/>
        <v>0</v>
      </c>
      <c r="R151" s="16">
        <f t="shared" ca="1" si="68"/>
        <v>0</v>
      </c>
      <c r="S151" s="13" t="str">
        <f t="shared" ca="1" si="69"/>
        <v>GS</v>
      </c>
      <c r="T151" s="16">
        <f t="shared" ca="1" si="70"/>
        <v>0</v>
      </c>
      <c r="U151" s="16">
        <f t="shared" ca="1" si="71"/>
        <v>38.247891600000003</v>
      </c>
      <c r="V151" s="16">
        <f t="shared" ca="1" si="72"/>
        <v>0</v>
      </c>
      <c r="W151" s="13" t="str">
        <f t="shared" ca="1" si="73"/>
        <v>GS</v>
      </c>
      <c r="X151" s="16">
        <f t="shared" ca="1" si="74"/>
        <v>0</v>
      </c>
      <c r="Y151" s="16">
        <f t="shared" ca="1" si="75"/>
        <v>12.88171728</v>
      </c>
      <c r="Z151" s="16">
        <f t="shared" ca="1" si="76"/>
        <v>0</v>
      </c>
      <c r="AA151" s="13" t="str">
        <f t="shared" ca="1" si="77"/>
        <v>GS</v>
      </c>
      <c r="AB151" s="16">
        <f t="shared" ca="1" si="78"/>
        <v>0</v>
      </c>
      <c r="AC151" s="16">
        <f t="shared" ca="1" si="79"/>
        <v>27.60047964</v>
      </c>
      <c r="AD151" s="16">
        <f t="shared" ca="1" si="80"/>
        <v>0</v>
      </c>
      <c r="AE151" s="13" t="str">
        <f t="shared" ca="1" si="81"/>
        <v>GS</v>
      </c>
      <c r="AF151" s="16">
        <f t="shared" ca="1" si="82"/>
        <v>0</v>
      </c>
      <c r="AG151" s="16">
        <f t="shared" ca="1" si="83"/>
        <v>23.64564532</v>
      </c>
      <c r="AH151" s="16">
        <f t="shared" ca="1" si="84"/>
        <v>0</v>
      </c>
    </row>
    <row r="152" spans="1:34" x14ac:dyDescent="0.25">
      <c r="A152">
        <v>144</v>
      </c>
      <c r="B152" t="str">
        <f t="shared" ca="1" si="60"/>
        <v>5cm</v>
      </c>
      <c r="C152" s="15">
        <f t="shared" ca="1" si="58"/>
        <v>0</v>
      </c>
      <c r="D152" s="15">
        <f t="shared" ca="1" si="58"/>
        <v>0</v>
      </c>
      <c r="E152" s="15">
        <f t="shared" ca="1" si="58"/>
        <v>505.97920699999997</v>
      </c>
      <c r="F152" s="15">
        <f t="shared" ca="1" si="58"/>
        <v>0</v>
      </c>
      <c r="G152" s="15">
        <f t="shared" ca="1" si="59"/>
        <v>0</v>
      </c>
      <c r="H152" s="15">
        <f t="shared" ca="1" si="59"/>
        <v>0</v>
      </c>
      <c r="I152" s="15">
        <f t="shared" ca="1" si="59"/>
        <v>0</v>
      </c>
      <c r="J152" s="15">
        <f t="shared" ca="1" si="59"/>
        <v>0</v>
      </c>
      <c r="K152" s="13" t="str">
        <f t="shared" ca="1" si="61"/>
        <v>GS</v>
      </c>
      <c r="L152" s="16">
        <f t="shared" ca="1" si="62"/>
        <v>0</v>
      </c>
      <c r="M152" s="16">
        <f t="shared" ca="1" si="63"/>
        <v>38.280456899999997</v>
      </c>
      <c r="N152" s="16">
        <f t="shared" ca="1" si="64"/>
        <v>0</v>
      </c>
      <c r="O152" s="13" t="str">
        <f t="shared" ca="1" si="65"/>
        <v>GS</v>
      </c>
      <c r="P152" s="16">
        <f t="shared" ca="1" si="66"/>
        <v>0</v>
      </c>
      <c r="Q152" s="16">
        <f t="shared" ca="1" si="67"/>
        <v>26.136676280000003</v>
      </c>
      <c r="R152" s="16">
        <f t="shared" ca="1" si="68"/>
        <v>0</v>
      </c>
      <c r="S152" s="13" t="str">
        <f t="shared" ca="1" si="69"/>
        <v>BC</v>
      </c>
      <c r="T152" s="16">
        <f t="shared" ca="1" si="70"/>
        <v>38.247891600000003</v>
      </c>
      <c r="U152" s="16">
        <f t="shared" ca="1" si="71"/>
        <v>0</v>
      </c>
      <c r="V152" s="16">
        <f t="shared" ca="1" si="72"/>
        <v>0</v>
      </c>
      <c r="W152" s="13" t="str">
        <f t="shared" ca="1" si="73"/>
        <v>TRE</v>
      </c>
      <c r="X152" s="16">
        <f t="shared" ca="1" si="74"/>
        <v>0</v>
      </c>
      <c r="Y152" s="16">
        <f t="shared" ca="1" si="75"/>
        <v>0</v>
      </c>
      <c r="Z152" s="16">
        <f t="shared" ca="1" si="76"/>
        <v>45.086010480000006</v>
      </c>
      <c r="AA152" s="13" t="str">
        <f t="shared" ca="1" si="77"/>
        <v>GS</v>
      </c>
      <c r="AB152" s="16">
        <f t="shared" ca="1" si="78"/>
        <v>0</v>
      </c>
      <c r="AC152" s="16">
        <f t="shared" ca="1" si="79"/>
        <v>3.0667199599999999</v>
      </c>
      <c r="AD152" s="16">
        <f t="shared" ca="1" si="80"/>
        <v>0</v>
      </c>
      <c r="AE152" s="13" t="str">
        <f t="shared" ca="1" si="81"/>
        <v>BC</v>
      </c>
      <c r="AF152" s="16">
        <f t="shared" ca="1" si="82"/>
        <v>27.944853559999999</v>
      </c>
      <c r="AG152" s="16">
        <f t="shared" ca="1" si="83"/>
        <v>0</v>
      </c>
      <c r="AH152" s="16">
        <f t="shared" ca="1" si="84"/>
        <v>0</v>
      </c>
    </row>
  </sheetData>
  <mergeCells count="6">
    <mergeCell ref="AF2:AH2"/>
    <mergeCell ref="L2:N2"/>
    <mergeCell ref="P2:R2"/>
    <mergeCell ref="T2:V2"/>
    <mergeCell ref="X2:Z2"/>
    <mergeCell ref="AB2:A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588B-CBC7-4952-8A8B-2BD075E3C1DA}">
  <dimension ref="A1:BF164"/>
  <sheetViews>
    <sheetView tabSelected="1" workbookViewId="0">
      <selection activeCell="X16" sqref="X16"/>
    </sheetView>
  </sheetViews>
  <sheetFormatPr defaultRowHeight="15" x14ac:dyDescent="0.25"/>
  <cols>
    <col min="1" max="2" width="15.7109375" customWidth="1"/>
    <col min="3" max="55" width="8" style="1" customWidth="1"/>
  </cols>
  <sheetData>
    <row r="1" spans="1:58" ht="45" x14ac:dyDescent="0.25">
      <c r="A1" s="14" t="s">
        <v>98</v>
      </c>
      <c r="B1" s="14"/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>
        <v>0.2</v>
      </c>
      <c r="I1" s="1">
        <v>0.2</v>
      </c>
      <c r="J1" s="1">
        <v>0.2</v>
      </c>
    </row>
    <row r="2" spans="1:58" x14ac:dyDescent="0.25">
      <c r="A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3"/>
      <c r="L2" s="3"/>
      <c r="M2" s="67" t="s">
        <v>12</v>
      </c>
      <c r="N2" s="67"/>
      <c r="O2" s="67"/>
      <c r="P2" s="67"/>
      <c r="Q2" s="67"/>
      <c r="R2" s="67"/>
      <c r="S2" s="3"/>
      <c r="T2" s="3"/>
      <c r="U2" s="67" t="s">
        <v>12</v>
      </c>
      <c r="V2" s="67"/>
      <c r="W2" s="67"/>
      <c r="X2" s="67"/>
      <c r="Y2" s="67"/>
      <c r="Z2" s="67"/>
      <c r="AA2" s="3"/>
      <c r="AB2" s="3"/>
      <c r="AC2" s="67" t="s">
        <v>12</v>
      </c>
      <c r="AD2" s="67"/>
      <c r="AE2" s="68"/>
      <c r="AF2" s="3"/>
      <c r="AG2" s="3"/>
      <c r="AH2" s="3"/>
      <c r="AI2" s="3"/>
      <c r="AJ2" s="3"/>
      <c r="AK2" s="67" t="s">
        <v>12</v>
      </c>
      <c r="AL2" s="67"/>
      <c r="AM2" s="68"/>
      <c r="AN2" s="3"/>
      <c r="AO2" s="3"/>
      <c r="AP2" s="3"/>
      <c r="AQ2" s="3"/>
      <c r="AR2" s="3"/>
      <c r="AS2" s="67" t="s">
        <v>12</v>
      </c>
      <c r="AT2" s="67"/>
      <c r="AU2" s="68"/>
      <c r="AV2" s="3"/>
      <c r="AW2" s="3"/>
      <c r="AX2" s="3"/>
      <c r="AY2" s="3"/>
      <c r="AZ2" s="3"/>
      <c r="BA2" s="67" t="s">
        <v>12</v>
      </c>
      <c r="BB2" s="67"/>
      <c r="BC2" s="68"/>
    </row>
    <row r="3" spans="1:58" x14ac:dyDescent="0.25">
      <c r="A3" t="s">
        <v>13</v>
      </c>
      <c r="C3" s="13">
        <v>0</v>
      </c>
      <c r="D3" s="6">
        <v>0</v>
      </c>
      <c r="E3" s="6">
        <v>0</v>
      </c>
      <c r="F3" s="11">
        <v>0</v>
      </c>
      <c r="G3" s="13">
        <v>0</v>
      </c>
      <c r="H3" s="6">
        <v>0</v>
      </c>
      <c r="I3" s="6">
        <v>0</v>
      </c>
      <c r="J3" s="11">
        <v>0</v>
      </c>
      <c r="K3" s="18"/>
      <c r="L3" s="7"/>
      <c r="M3" s="7">
        <v>0</v>
      </c>
      <c r="N3" s="7">
        <v>0</v>
      </c>
      <c r="O3" s="8">
        <v>0</v>
      </c>
      <c r="P3" s="8">
        <v>0</v>
      </c>
      <c r="Q3" s="8">
        <v>0</v>
      </c>
      <c r="R3" s="8">
        <v>0</v>
      </c>
      <c r="S3" s="7"/>
      <c r="T3" s="7"/>
      <c r="U3" s="7">
        <v>0</v>
      </c>
      <c r="V3" s="7">
        <v>0</v>
      </c>
      <c r="W3" s="7">
        <v>0</v>
      </c>
      <c r="X3" s="7">
        <v>0</v>
      </c>
      <c r="Y3" s="8">
        <v>0</v>
      </c>
      <c r="Z3" s="7">
        <v>0</v>
      </c>
      <c r="AA3" s="18"/>
      <c r="AB3" s="7"/>
      <c r="AC3" s="7">
        <v>0</v>
      </c>
      <c r="AD3" s="7">
        <v>0</v>
      </c>
      <c r="AE3" s="8">
        <v>0</v>
      </c>
      <c r="AF3" s="7">
        <v>0</v>
      </c>
      <c r="AG3" s="7">
        <v>0</v>
      </c>
      <c r="AH3" s="8">
        <v>0</v>
      </c>
      <c r="AI3" s="7"/>
      <c r="AJ3" s="7"/>
      <c r="AK3" s="7">
        <v>0</v>
      </c>
      <c r="AL3" s="7">
        <v>0</v>
      </c>
      <c r="AM3" s="8">
        <v>0</v>
      </c>
      <c r="AN3" s="8">
        <v>0</v>
      </c>
      <c r="AO3" s="8">
        <v>0</v>
      </c>
      <c r="AP3" s="7"/>
      <c r="AQ3" s="7"/>
      <c r="AR3" s="7"/>
      <c r="AS3" s="7">
        <v>0</v>
      </c>
      <c r="AT3" s="7">
        <v>0</v>
      </c>
      <c r="AU3" s="8">
        <v>0</v>
      </c>
      <c r="AV3" s="8">
        <v>0</v>
      </c>
      <c r="AW3" s="8">
        <v>0</v>
      </c>
      <c r="AX3" s="7"/>
      <c r="AY3" s="7"/>
      <c r="AZ3" s="7"/>
      <c r="BA3" s="7">
        <v>0</v>
      </c>
      <c r="BB3" s="7">
        <v>0</v>
      </c>
      <c r="BC3" s="8">
        <v>0</v>
      </c>
      <c r="BD3" s="8">
        <v>0</v>
      </c>
      <c r="BE3" s="8">
        <v>0</v>
      </c>
    </row>
    <row r="4" spans="1:58" x14ac:dyDescent="0.25">
      <c r="A4" t="s">
        <v>14</v>
      </c>
      <c r="C4" s="13">
        <v>1</v>
      </c>
      <c r="D4" s="6">
        <v>1</v>
      </c>
      <c r="E4" s="6">
        <v>1</v>
      </c>
      <c r="F4" s="11">
        <v>1</v>
      </c>
      <c r="G4" s="13">
        <v>1</v>
      </c>
      <c r="H4" s="6">
        <v>1</v>
      </c>
      <c r="I4" s="6">
        <v>1</v>
      </c>
      <c r="J4" s="11">
        <v>1</v>
      </c>
      <c r="K4" s="18"/>
      <c r="L4" s="7"/>
      <c r="M4" s="7">
        <v>0.15</v>
      </c>
      <c r="N4" s="7">
        <v>0.15</v>
      </c>
      <c r="O4" s="7">
        <v>0.15</v>
      </c>
      <c r="P4" s="7">
        <v>0.15</v>
      </c>
      <c r="Q4" s="7">
        <v>0.15</v>
      </c>
      <c r="R4" s="7">
        <v>0.15</v>
      </c>
      <c r="S4" s="7"/>
      <c r="T4" s="7"/>
      <c r="U4" s="7">
        <v>0.15</v>
      </c>
      <c r="V4" s="7">
        <v>0.15</v>
      </c>
      <c r="W4" s="7">
        <v>0.15</v>
      </c>
      <c r="X4" s="7">
        <v>0.15</v>
      </c>
      <c r="Y4" s="7">
        <v>0.15</v>
      </c>
      <c r="Z4" s="7">
        <v>0.15</v>
      </c>
      <c r="AA4" s="18"/>
      <c r="AB4" s="7"/>
      <c r="AC4" s="7">
        <v>0.15</v>
      </c>
      <c r="AD4" s="7">
        <v>0.15</v>
      </c>
      <c r="AE4" s="7">
        <v>0.15</v>
      </c>
      <c r="AF4" s="7">
        <v>0.15</v>
      </c>
      <c r="AG4" s="7">
        <v>0.15</v>
      </c>
      <c r="AH4" s="7">
        <v>0.15</v>
      </c>
      <c r="AI4" s="7"/>
      <c r="AJ4" s="7"/>
      <c r="AK4" s="7">
        <v>0.15</v>
      </c>
      <c r="AL4" s="7">
        <v>0.15</v>
      </c>
      <c r="AM4" s="7">
        <v>0.15</v>
      </c>
      <c r="AN4" s="7">
        <v>0.15</v>
      </c>
      <c r="AO4" s="7">
        <v>0.15</v>
      </c>
      <c r="AP4" s="7"/>
      <c r="AQ4" s="7"/>
      <c r="AR4" s="7"/>
      <c r="AS4" s="7">
        <v>0.15</v>
      </c>
      <c r="AT4" s="7">
        <v>0.15</v>
      </c>
      <c r="AU4" s="7">
        <v>0.15</v>
      </c>
      <c r="AV4" s="7">
        <v>0.15</v>
      </c>
      <c r="AW4" s="7">
        <v>0.15</v>
      </c>
      <c r="AX4" s="7"/>
      <c r="AY4" s="7"/>
      <c r="AZ4" s="7"/>
      <c r="BA4" s="7">
        <v>0.15</v>
      </c>
      <c r="BB4" s="7">
        <v>0.15</v>
      </c>
      <c r="BC4" s="7">
        <v>0.15</v>
      </c>
      <c r="BD4" s="7">
        <v>0.15</v>
      </c>
      <c r="BE4" s="7">
        <v>0.15</v>
      </c>
    </row>
    <row r="5" spans="1:58" x14ac:dyDescent="0.25">
      <c r="C5" s="13"/>
      <c r="D5" s="7"/>
      <c r="E5" s="7"/>
      <c r="F5" s="7"/>
      <c r="G5" s="13"/>
      <c r="H5" s="7"/>
      <c r="I5" s="7"/>
      <c r="J5" s="7"/>
      <c r="K5" s="18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8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8" x14ac:dyDescent="0.25">
      <c r="A6" t="s">
        <v>109</v>
      </c>
      <c r="C6" s="13"/>
      <c r="D6" s="7"/>
      <c r="E6" s="7"/>
      <c r="F6" s="7"/>
      <c r="G6" s="13"/>
      <c r="H6" s="7"/>
      <c r="I6" s="7"/>
      <c r="J6" s="7"/>
      <c r="K6" s="18"/>
      <c r="L6" s="7"/>
      <c r="M6">
        <v>340.25791299999997</v>
      </c>
      <c r="N6">
        <v>340.25791299999997</v>
      </c>
      <c r="O6">
        <v>340.25791299999997</v>
      </c>
      <c r="P6">
        <v>340.25791299999997</v>
      </c>
      <c r="Q6">
        <v>340.25791299999997</v>
      </c>
      <c r="R6">
        <v>340.25791299999997</v>
      </c>
      <c r="S6" s="7"/>
      <c r="T6" s="7"/>
      <c r="U6">
        <v>285.469989</v>
      </c>
      <c r="V6">
        <v>285.469989</v>
      </c>
      <c r="W6">
        <v>285.469989</v>
      </c>
      <c r="X6">
        <v>285.469989</v>
      </c>
      <c r="Y6">
        <v>285.469989</v>
      </c>
      <c r="Z6">
        <v>285.469989</v>
      </c>
      <c r="AA6"/>
      <c r="AB6" s="7"/>
      <c r="AC6">
        <v>415.51215000000002</v>
      </c>
      <c r="AD6">
        <v>415.51215000000002</v>
      </c>
      <c r="AE6">
        <v>415.51215000000002</v>
      </c>
      <c r="AF6">
        <v>415.51215000000002</v>
      </c>
      <c r="AG6">
        <v>415.51215000000002</v>
      </c>
      <c r="AH6">
        <v>415.51215000000002</v>
      </c>
      <c r="AI6"/>
      <c r="AJ6" s="7"/>
      <c r="AK6">
        <v>422.33077600000001</v>
      </c>
      <c r="AL6">
        <v>422.33077600000001</v>
      </c>
      <c r="AM6">
        <v>422.33077600000001</v>
      </c>
      <c r="AN6">
        <v>422.33077600000001</v>
      </c>
      <c r="AO6">
        <v>422.33077600000001</v>
      </c>
      <c r="AP6"/>
      <c r="AQ6"/>
      <c r="AR6" s="7"/>
      <c r="AS6">
        <v>446.92071099999998</v>
      </c>
      <c r="AT6">
        <v>446.92071099999998</v>
      </c>
      <c r="AU6">
        <v>446.92071099999998</v>
      </c>
      <c r="AV6">
        <v>446.92071099999998</v>
      </c>
      <c r="AW6">
        <v>446.92071099999998</v>
      </c>
      <c r="AX6"/>
      <c r="AY6"/>
      <c r="AZ6" s="7"/>
      <c r="BA6">
        <v>390.62057900000002</v>
      </c>
      <c r="BB6">
        <v>390.62057900000002</v>
      </c>
      <c r="BC6">
        <v>390.62057900000002</v>
      </c>
      <c r="BD6">
        <v>390.62057900000002</v>
      </c>
      <c r="BE6">
        <v>390.62057900000002</v>
      </c>
    </row>
    <row r="7" spans="1:58" x14ac:dyDescent="0.25">
      <c r="A7" t="s">
        <v>107</v>
      </c>
      <c r="C7">
        <v>938.85789799999998</v>
      </c>
      <c r="D7">
        <v>494.43586399999998</v>
      </c>
      <c r="E7">
        <v>505.97920699999997</v>
      </c>
      <c r="F7">
        <v>921.11078899999995</v>
      </c>
      <c r="G7">
        <v>938.85789799999998</v>
      </c>
      <c r="H7">
        <v>494.43586399999998</v>
      </c>
      <c r="I7">
        <v>505.97920699999997</v>
      </c>
      <c r="J7">
        <v>921.11078899999995</v>
      </c>
      <c r="K7"/>
      <c r="L7" s="7"/>
      <c r="M7">
        <v>273.43183499999998</v>
      </c>
      <c r="N7">
        <v>273.43183499999998</v>
      </c>
      <c r="O7">
        <v>273.43183499999998</v>
      </c>
      <c r="P7">
        <v>273.43183499999998</v>
      </c>
      <c r="Q7">
        <v>273.43183499999998</v>
      </c>
      <c r="R7">
        <v>273.43183499999998</v>
      </c>
      <c r="S7"/>
      <c r="T7" s="7"/>
      <c r="U7">
        <v>201.051356</v>
      </c>
      <c r="V7">
        <v>201.051356</v>
      </c>
      <c r="W7">
        <v>201.051356</v>
      </c>
      <c r="X7">
        <v>201.051356</v>
      </c>
      <c r="Y7">
        <v>201.051356</v>
      </c>
      <c r="Z7">
        <v>201.051356</v>
      </c>
      <c r="AA7"/>
      <c r="AB7" s="7"/>
      <c r="AC7">
        <v>318.73243000000002</v>
      </c>
      <c r="AD7">
        <v>318.73243000000002</v>
      </c>
      <c r="AE7">
        <v>318.73243000000002</v>
      </c>
      <c r="AF7">
        <v>318.73243000000002</v>
      </c>
      <c r="AG7">
        <v>318.73243000000002</v>
      </c>
      <c r="AH7">
        <v>318.73243000000002</v>
      </c>
      <c r="AI7"/>
      <c r="AJ7" s="7"/>
      <c r="AK7">
        <v>322.04293200000001</v>
      </c>
      <c r="AL7">
        <v>322.04293200000001</v>
      </c>
      <c r="AM7">
        <v>322.04293200000001</v>
      </c>
      <c r="AN7">
        <v>322.04293200000001</v>
      </c>
      <c r="AO7">
        <v>322.04293200000001</v>
      </c>
      <c r="AP7"/>
      <c r="AQ7"/>
      <c r="AR7" s="7"/>
      <c r="AS7">
        <v>306.67199599999998</v>
      </c>
      <c r="AT7">
        <v>306.67199599999998</v>
      </c>
      <c r="AU7">
        <v>306.67199599999998</v>
      </c>
      <c r="AV7">
        <v>306.67199599999998</v>
      </c>
      <c r="AW7">
        <v>306.67199599999998</v>
      </c>
      <c r="AX7"/>
      <c r="AY7"/>
      <c r="AZ7" s="7"/>
      <c r="BA7">
        <v>214.96041199999999</v>
      </c>
      <c r="BB7">
        <v>214.96041199999999</v>
      </c>
      <c r="BC7">
        <v>214.96041199999999</v>
      </c>
      <c r="BD7">
        <v>214.96041199999999</v>
      </c>
      <c r="BE7">
        <v>214.96041199999999</v>
      </c>
    </row>
    <row r="8" spans="1:58" x14ac:dyDescent="0.25">
      <c r="A8" t="s">
        <v>110</v>
      </c>
      <c r="C8"/>
      <c r="D8"/>
      <c r="E8"/>
      <c r="F8"/>
      <c r="G8"/>
      <c r="H8"/>
      <c r="I8"/>
      <c r="J8"/>
      <c r="K8"/>
      <c r="L8" s="7"/>
      <c r="M8" s="18">
        <v>0.8</v>
      </c>
      <c r="N8" s="18">
        <v>0.8</v>
      </c>
      <c r="O8" s="18">
        <v>0.8</v>
      </c>
      <c r="P8" s="18">
        <v>0.8</v>
      </c>
      <c r="Q8" s="18">
        <v>0.8</v>
      </c>
      <c r="R8" s="18">
        <v>0.8</v>
      </c>
      <c r="S8"/>
      <c r="T8" s="7"/>
      <c r="U8" s="18">
        <v>0.7</v>
      </c>
      <c r="V8" s="18">
        <v>0.7</v>
      </c>
      <c r="W8" s="18">
        <v>0.7</v>
      </c>
      <c r="X8" s="18">
        <v>0.7</v>
      </c>
      <c r="Y8" s="18">
        <v>0.7</v>
      </c>
      <c r="Z8" s="18">
        <v>0.7</v>
      </c>
      <c r="AA8" s="18"/>
      <c r="AB8" s="7"/>
      <c r="AC8" s="18">
        <v>0.77</v>
      </c>
      <c r="AD8" s="18">
        <v>0.77</v>
      </c>
      <c r="AE8" s="18">
        <v>0.77</v>
      </c>
      <c r="AF8" s="18">
        <v>0.77</v>
      </c>
      <c r="AG8" s="18">
        <v>0.77</v>
      </c>
      <c r="AH8" s="18">
        <v>0.77</v>
      </c>
      <c r="AI8" s="18"/>
      <c r="AJ8" s="7"/>
      <c r="AK8" s="18">
        <v>0.76</v>
      </c>
      <c r="AL8" s="18">
        <v>0.76</v>
      </c>
      <c r="AM8" s="18">
        <v>0.76</v>
      </c>
      <c r="AN8" s="18">
        <v>0.76</v>
      </c>
      <c r="AO8" s="18">
        <v>0.76</v>
      </c>
      <c r="AP8" s="18"/>
      <c r="AQ8" s="18"/>
      <c r="AR8" s="7"/>
      <c r="AS8" s="18">
        <v>0.69</v>
      </c>
      <c r="AT8" s="18">
        <v>0.69</v>
      </c>
      <c r="AU8" s="18">
        <v>0.69</v>
      </c>
      <c r="AV8" s="18">
        <v>0.69</v>
      </c>
      <c r="AW8" s="18">
        <v>0.69</v>
      </c>
      <c r="AX8" s="18"/>
      <c r="AY8" s="18"/>
      <c r="AZ8" s="7"/>
      <c r="BA8" s="18">
        <v>0.55000000000000004</v>
      </c>
      <c r="BB8" s="18">
        <v>0.55000000000000004</v>
      </c>
      <c r="BC8" s="18">
        <v>0.55000000000000004</v>
      </c>
      <c r="BD8" s="18">
        <v>0.55000000000000004</v>
      </c>
      <c r="BE8" s="18">
        <v>0.55000000000000004</v>
      </c>
      <c r="BF8" s="18"/>
    </row>
    <row r="9" spans="1:58" x14ac:dyDescent="0.25">
      <c r="A9" t="s">
        <v>116</v>
      </c>
      <c r="C9"/>
      <c r="D9"/>
      <c r="E9"/>
      <c r="F9"/>
      <c r="G9"/>
      <c r="H9"/>
      <c r="I9"/>
      <c r="J9"/>
      <c r="K9"/>
      <c r="L9" s="7"/>
      <c r="M9"/>
      <c r="N9"/>
      <c r="O9">
        <f>O4*O6</f>
        <v>51.038686949999992</v>
      </c>
      <c r="P9">
        <f>P4*P6</f>
        <v>51.038686949999992</v>
      </c>
      <c r="Q9">
        <f t="shared" ref="Q9" si="0">Q4*Q6</f>
        <v>51.038686949999992</v>
      </c>
      <c r="R9"/>
      <c r="S9"/>
      <c r="T9" s="7"/>
      <c r="U9"/>
      <c r="V9"/>
      <c r="W9">
        <f>W4*W6</f>
        <v>42.820498350000001</v>
      </c>
      <c r="X9">
        <f>X4*X6</f>
        <v>42.820498350000001</v>
      </c>
      <c r="Y9">
        <f t="shared" ref="Y9" si="1">Y4*Y6</f>
        <v>42.820498350000001</v>
      </c>
      <c r="Z9"/>
      <c r="AA9"/>
      <c r="AB9" s="7"/>
      <c r="AC9"/>
      <c r="AD9"/>
      <c r="AE9">
        <f>AE4*AE6</f>
        <v>62.326822499999999</v>
      </c>
      <c r="AF9">
        <f>AF4*AF6</f>
        <v>62.326822499999999</v>
      </c>
      <c r="AG9">
        <f t="shared" ref="AG9" si="2">AG4*AG6</f>
        <v>62.326822499999999</v>
      </c>
      <c r="AH9"/>
      <c r="AI9"/>
      <c r="AJ9" s="7"/>
      <c r="AK9"/>
      <c r="AL9"/>
      <c r="AM9">
        <f>AM4*AM6</f>
        <v>63.349616400000002</v>
      </c>
      <c r="AN9">
        <f>AN4*AN6</f>
        <v>63.349616400000002</v>
      </c>
      <c r="AO9">
        <f t="shared" ref="AO9" si="3">AO4*AO6</f>
        <v>63.349616400000002</v>
      </c>
      <c r="AP9"/>
      <c r="AQ9"/>
      <c r="AR9" s="7"/>
      <c r="AS9"/>
      <c r="AT9"/>
      <c r="AU9">
        <f>AU4*AU6</f>
        <v>67.038106649999989</v>
      </c>
      <c r="AV9">
        <f>AV4*AV6</f>
        <v>67.038106649999989</v>
      </c>
      <c r="AW9">
        <f t="shared" ref="AW9" si="4">AW4*AW6</f>
        <v>67.038106649999989</v>
      </c>
      <c r="AX9"/>
      <c r="AY9"/>
      <c r="AZ9" s="7"/>
      <c r="BA9"/>
      <c r="BB9"/>
      <c r="BC9">
        <f>BC4*BC6</f>
        <v>58.593086849999999</v>
      </c>
      <c r="BD9">
        <f>BD4*BD6</f>
        <v>58.593086849999999</v>
      </c>
      <c r="BE9">
        <f t="shared" ref="BE9" si="5">BE4*BE6</f>
        <v>58.593086849999999</v>
      </c>
    </row>
    <row r="10" spans="1:58" x14ac:dyDescent="0.25">
      <c r="A10" t="s">
        <v>115</v>
      </c>
      <c r="C10"/>
      <c r="D10"/>
      <c r="E10"/>
      <c r="F10"/>
      <c r="G10"/>
      <c r="H10"/>
      <c r="I10"/>
      <c r="J10"/>
      <c r="K10"/>
      <c r="L10" s="7"/>
      <c r="M10"/>
      <c r="N10"/>
      <c r="O10">
        <f>ROUNDDOWN(O9/10,0)</f>
        <v>5</v>
      </c>
      <c r="P10">
        <f>ROUNDDOWN(P9/10,0)</f>
        <v>5</v>
      </c>
      <c r="Q10">
        <f t="shared" ref="Q10" si="6">ROUNDDOWN(Q9/10,0)</f>
        <v>5</v>
      </c>
      <c r="R10"/>
      <c r="S10"/>
      <c r="T10" s="7"/>
      <c r="U10"/>
      <c r="V10"/>
      <c r="W10">
        <f>ROUNDDOWN(W9/10,0)</f>
        <v>4</v>
      </c>
      <c r="X10">
        <f>ROUNDDOWN(X9/10,0)</f>
        <v>4</v>
      </c>
      <c r="Y10">
        <f t="shared" ref="Y10" si="7">ROUNDDOWN(Y9/10,0)</f>
        <v>4</v>
      </c>
      <c r="Z10"/>
      <c r="AA10"/>
      <c r="AB10" s="7"/>
      <c r="AC10"/>
      <c r="AD10"/>
      <c r="AE10">
        <f>ROUNDDOWN(AE9/10,0)</f>
        <v>6</v>
      </c>
      <c r="AF10">
        <f>ROUNDDOWN(AF9/10,0)</f>
        <v>6</v>
      </c>
      <c r="AG10">
        <f t="shared" ref="AG10" si="8">ROUNDDOWN(AG9/10,0)</f>
        <v>6</v>
      </c>
      <c r="AH10"/>
      <c r="AI10"/>
      <c r="AJ10" s="7"/>
      <c r="AK10"/>
      <c r="AL10"/>
      <c r="AM10">
        <f>ROUNDDOWN(AM9/10,0)</f>
        <v>6</v>
      </c>
      <c r="AN10">
        <f>ROUNDDOWN(AN9/10,0)</f>
        <v>6</v>
      </c>
      <c r="AO10">
        <f t="shared" ref="AO10" si="9">ROUNDDOWN(AO9/10,0)</f>
        <v>6</v>
      </c>
      <c r="AP10"/>
      <c r="AQ10"/>
      <c r="AR10" s="7"/>
      <c r="AS10"/>
      <c r="AT10"/>
      <c r="AU10">
        <f>ROUNDDOWN(AU9/10,0)</f>
        <v>6</v>
      </c>
      <c r="AV10">
        <f>ROUNDDOWN(AV9/10,0)</f>
        <v>6</v>
      </c>
      <c r="AW10">
        <f t="shared" ref="AW10" si="10">ROUNDDOWN(AW9/10,0)</f>
        <v>6</v>
      </c>
      <c r="AX10"/>
      <c r="AY10"/>
      <c r="AZ10" s="7"/>
      <c r="BA10"/>
      <c r="BB10"/>
      <c r="BC10">
        <f>ROUNDDOWN(BC9/10,0)</f>
        <v>5</v>
      </c>
      <c r="BD10">
        <f>ROUNDDOWN(BD9/10,0)</f>
        <v>5</v>
      </c>
      <c r="BE10">
        <f t="shared" ref="BE10" si="11">ROUNDDOWN(BE9/10,0)</f>
        <v>5</v>
      </c>
    </row>
    <row r="11" spans="1:58" x14ac:dyDescent="0.25">
      <c r="A11" t="s">
        <v>117</v>
      </c>
      <c r="B11" s="20" t="s">
        <v>118</v>
      </c>
      <c r="C11"/>
      <c r="D11"/>
      <c r="E11"/>
      <c r="F11"/>
      <c r="G11"/>
      <c r="H11"/>
      <c r="I11"/>
      <c r="J11"/>
      <c r="K11"/>
      <c r="L11" s="7"/>
      <c r="M11"/>
      <c r="N11"/>
      <c r="O11">
        <v>10</v>
      </c>
      <c r="P11">
        <v>10</v>
      </c>
      <c r="Q11">
        <v>10</v>
      </c>
      <c r="R11"/>
      <c r="S11"/>
      <c r="T11" s="7"/>
      <c r="U11"/>
      <c r="V11"/>
      <c r="W11">
        <v>10</v>
      </c>
      <c r="X11">
        <v>10</v>
      </c>
      <c r="Y11">
        <v>10</v>
      </c>
      <c r="Z11"/>
      <c r="AA11"/>
      <c r="AB11" s="7"/>
      <c r="AC11"/>
      <c r="AD11"/>
      <c r="AE11">
        <v>10</v>
      </c>
      <c r="AF11">
        <v>10</v>
      </c>
      <c r="AG11">
        <v>10</v>
      </c>
      <c r="AH11"/>
      <c r="AI11"/>
      <c r="AJ11" s="7"/>
      <c r="AK11"/>
      <c r="AL11"/>
      <c r="AM11">
        <v>10</v>
      </c>
      <c r="AN11">
        <v>10</v>
      </c>
      <c r="AO11">
        <v>10</v>
      </c>
      <c r="AP11"/>
      <c r="AQ11"/>
      <c r="AR11" s="7"/>
      <c r="AS11"/>
      <c r="AT11"/>
      <c r="AU11">
        <v>10</v>
      </c>
      <c r="AV11">
        <v>10</v>
      </c>
      <c r="AW11">
        <v>10</v>
      </c>
      <c r="AX11"/>
      <c r="AY11"/>
      <c r="AZ11" s="7"/>
      <c r="BA11"/>
      <c r="BB11"/>
      <c r="BC11">
        <v>10</v>
      </c>
      <c r="BD11">
        <v>10</v>
      </c>
      <c r="BE11">
        <v>10</v>
      </c>
    </row>
    <row r="12" spans="1:58" x14ac:dyDescent="0.25">
      <c r="C12" s="7"/>
      <c r="D12" s="7"/>
      <c r="E12" s="7"/>
      <c r="F12" s="7"/>
      <c r="G12" s="7"/>
      <c r="H12" s="7"/>
      <c r="I12" s="7"/>
      <c r="J12" s="7"/>
      <c r="K12" s="1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18"/>
      <c r="X12" s="18"/>
      <c r="Y12" s="18"/>
      <c r="Z12" s="18"/>
      <c r="AA12" s="18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</row>
    <row r="13" spans="1:58" x14ac:dyDescent="0.25">
      <c r="C13" s="4"/>
      <c r="D13" s="4"/>
      <c r="E13" s="4"/>
      <c r="G13" s="4"/>
      <c r="H13" s="4"/>
      <c r="I13" s="4"/>
      <c r="O13" s="1" t="s">
        <v>108</v>
      </c>
      <c r="Q13" s="5"/>
      <c r="R13" s="19" t="s">
        <v>114</v>
      </c>
      <c r="W13" s="1" t="s">
        <v>108</v>
      </c>
      <c r="Y13" s="5"/>
      <c r="Z13" s="19" t="s">
        <v>114</v>
      </c>
      <c r="AA13" s="19"/>
      <c r="AE13" s="1" t="s">
        <v>108</v>
      </c>
      <c r="AG13" s="5"/>
      <c r="AH13" s="19" t="s">
        <v>114</v>
      </c>
      <c r="AM13" s="1" t="s">
        <v>108</v>
      </c>
      <c r="AO13" s="5"/>
      <c r="AP13" s="19" t="s">
        <v>114</v>
      </c>
      <c r="AU13" s="1" t="s">
        <v>108</v>
      </c>
      <c r="AW13" s="5"/>
      <c r="AX13" s="19" t="s">
        <v>114</v>
      </c>
      <c r="BC13" s="1" t="s">
        <v>108</v>
      </c>
      <c r="BD13" s="1"/>
      <c r="BE13" s="5"/>
      <c r="BF13" s="19" t="s">
        <v>114</v>
      </c>
    </row>
    <row r="14" spans="1:58" x14ac:dyDescent="0.25">
      <c r="A14" s="1" t="s">
        <v>0</v>
      </c>
      <c r="B14" s="63" t="s">
        <v>83</v>
      </c>
      <c r="C14" s="64" t="s">
        <v>99</v>
      </c>
      <c r="D14" s="64" t="s">
        <v>100</v>
      </c>
      <c r="E14" s="64" t="s">
        <v>101</v>
      </c>
      <c r="F14" s="65" t="s">
        <v>102</v>
      </c>
      <c r="G14" s="64" t="s">
        <v>103</v>
      </c>
      <c r="H14" s="64" t="s">
        <v>104</v>
      </c>
      <c r="I14" s="64" t="s">
        <v>105</v>
      </c>
      <c r="J14" s="65" t="s">
        <v>106</v>
      </c>
      <c r="K14" s="31"/>
      <c r="L14" s="60" t="s">
        <v>83</v>
      </c>
      <c r="M14" s="60" t="s">
        <v>79</v>
      </c>
      <c r="N14" s="61" t="s">
        <v>82</v>
      </c>
      <c r="O14" s="61" t="s">
        <v>112</v>
      </c>
      <c r="P14" s="61" t="s">
        <v>111</v>
      </c>
      <c r="Q14" s="62" t="s">
        <v>80</v>
      </c>
      <c r="R14" s="61" t="s">
        <v>113</v>
      </c>
      <c r="T14" s="57" t="s">
        <v>83</v>
      </c>
      <c r="U14" s="57" t="s">
        <v>81</v>
      </c>
      <c r="V14" s="58" t="s">
        <v>84</v>
      </c>
      <c r="W14" s="58" t="s">
        <v>112</v>
      </c>
      <c r="X14" s="58" t="s">
        <v>111</v>
      </c>
      <c r="Y14" s="59" t="s">
        <v>80</v>
      </c>
      <c r="Z14" s="58" t="s">
        <v>113</v>
      </c>
      <c r="AA14" s="26"/>
      <c r="AB14" s="54" t="s">
        <v>83</v>
      </c>
      <c r="AC14" s="54" t="s">
        <v>86</v>
      </c>
      <c r="AD14" s="55" t="s">
        <v>87</v>
      </c>
      <c r="AE14" s="55" t="s">
        <v>112</v>
      </c>
      <c r="AF14" s="55" t="s">
        <v>111</v>
      </c>
      <c r="AG14" s="56" t="s">
        <v>80</v>
      </c>
      <c r="AH14" s="55" t="s">
        <v>113</v>
      </c>
      <c r="AJ14" s="51" t="s">
        <v>83</v>
      </c>
      <c r="AK14" s="51" t="s">
        <v>89</v>
      </c>
      <c r="AL14" s="52" t="s">
        <v>90</v>
      </c>
      <c r="AM14" s="52" t="s">
        <v>112</v>
      </c>
      <c r="AN14" s="52" t="s">
        <v>111</v>
      </c>
      <c r="AO14" s="53" t="s">
        <v>80</v>
      </c>
      <c r="AP14" s="52" t="s">
        <v>113</v>
      </c>
      <c r="AR14" s="48" t="s">
        <v>83</v>
      </c>
      <c r="AS14" s="48" t="s">
        <v>92</v>
      </c>
      <c r="AT14" s="49" t="s">
        <v>93</v>
      </c>
      <c r="AU14" s="49" t="s">
        <v>112</v>
      </c>
      <c r="AV14" s="49" t="s">
        <v>111</v>
      </c>
      <c r="AW14" s="50" t="s">
        <v>80</v>
      </c>
      <c r="AX14" s="49" t="s">
        <v>113</v>
      </c>
      <c r="AZ14" s="45" t="s">
        <v>83</v>
      </c>
      <c r="BA14" s="45" t="s">
        <v>95</v>
      </c>
      <c r="BB14" s="46" t="s">
        <v>96</v>
      </c>
      <c r="BC14" s="46" t="s">
        <v>112</v>
      </c>
      <c r="BD14" s="46" t="s">
        <v>111</v>
      </c>
      <c r="BE14" s="47" t="s">
        <v>80</v>
      </c>
      <c r="BF14" s="46" t="s">
        <v>113</v>
      </c>
    </row>
    <row r="15" spans="1:58" x14ac:dyDescent="0.25">
      <c r="A15">
        <v>1</v>
      </c>
      <c r="B15" s="21" t="str">
        <f ca="1">IF(RANDBETWEEN(0,1)=0,"5cm","20cm")</f>
        <v>20cm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32"/>
      <c r="L15" s="23" t="str">
        <f ca="1">IF(RANDBETWEEN(0,2)=0,"BC",IF(RANDBETWEEN(0,2)=1,"TRE","GS"))</f>
        <v>TRE</v>
      </c>
      <c r="M15" s="24">
        <v>0</v>
      </c>
      <c r="N15" s="24">
        <v>0</v>
      </c>
      <c r="O15" s="25">
        <f t="shared" ref="O15:O47" ca="1" si="12">IF($L15="TRE",RANDBETWEEN(0,O$10),999)</f>
        <v>0</v>
      </c>
      <c r="P15" s="25">
        <f ca="1">ROUND(IF(L15="TRE",O15*$Q$8,0),0)</f>
        <v>0</v>
      </c>
      <c r="Q15" s="24">
        <f ca="1">IF(L15="TRE",P15*$Q$11,0)</f>
        <v>0</v>
      </c>
      <c r="R15" s="25">
        <f t="shared" ref="R15:R78" ca="1" si="13">IF(L15="TRE",$R$7-$Q15,$R$7)</f>
        <v>273.43183499999998</v>
      </c>
      <c r="S15" s="17"/>
      <c r="T15" s="28" t="str">
        <f ca="1">IF(RANDBETWEEN(0,2)=0,"BC",IF(RANDBETWEEN(0,2)=1,"TRE","GS"))</f>
        <v>GS</v>
      </c>
      <c r="U15" s="29">
        <v>0</v>
      </c>
      <c r="V15" s="29">
        <v>0</v>
      </c>
      <c r="W15" s="29">
        <v>999</v>
      </c>
      <c r="X15" s="29">
        <v>0</v>
      </c>
      <c r="Y15" s="29">
        <f ca="1">IF(T15="TRE",X15*$Q$11,0)</f>
        <v>0</v>
      </c>
      <c r="Z15" s="29">
        <f ca="1">IF(T15="TRE",$Z$7-$Y15,$Z$7)</f>
        <v>201.051356</v>
      </c>
      <c r="AA15" s="27"/>
      <c r="AB15" s="33" t="str">
        <f ca="1">IF(RANDBETWEEN(0,2)=0,"BC",IF(RANDBETWEEN(0,2)=1,"TRE","GS"))</f>
        <v>GS</v>
      </c>
      <c r="AC15" s="34">
        <v>0</v>
      </c>
      <c r="AD15" s="34">
        <v>0</v>
      </c>
      <c r="AE15" s="34">
        <v>999</v>
      </c>
      <c r="AF15" s="34">
        <v>0</v>
      </c>
      <c r="AG15" s="34">
        <f ca="1">IF(AB15="TRE",AF15*$Q$11,0)</f>
        <v>0</v>
      </c>
      <c r="AH15" s="34">
        <f ca="1">IF(AB15="TRE",$AH$7-$AG15,$AH$7)</f>
        <v>318.73243000000002</v>
      </c>
      <c r="AI15" s="17"/>
      <c r="AJ15" s="36" t="str">
        <f ca="1">IF(RANDBETWEEN(0,2)=0,"BC",IF(RANDBETWEEN(0,2)=1,"TRE","GS"))</f>
        <v>TRE</v>
      </c>
      <c r="AK15" s="37">
        <v>0</v>
      </c>
      <c r="AL15" s="37">
        <v>0</v>
      </c>
      <c r="AM15" s="37">
        <v>999</v>
      </c>
      <c r="AN15" s="37">
        <v>0</v>
      </c>
      <c r="AO15" s="37">
        <f ca="1">IF(AJ15="TRE",AN15*$Q$11,0)</f>
        <v>0</v>
      </c>
      <c r="AP15" s="37">
        <f ca="1">IF(AJ15="TRE",$AO$7-$AO15,$AO$7)</f>
        <v>322.04293200000001</v>
      </c>
      <c r="AQ15" s="17"/>
      <c r="AR15" s="39" t="str">
        <f ca="1">IF(RANDBETWEEN(0,2)=0,"BC",IF(RANDBETWEEN(0,2)=1,"TRE","GS"))</f>
        <v>GS</v>
      </c>
      <c r="AS15" s="40">
        <v>0</v>
      </c>
      <c r="AT15" s="40">
        <v>0</v>
      </c>
      <c r="AU15" s="40">
        <v>999</v>
      </c>
      <c r="AV15" s="40">
        <v>0</v>
      </c>
      <c r="AW15" s="40">
        <f ca="1">IF(AR15="TRE",AV15*$Q$11,0)</f>
        <v>0</v>
      </c>
      <c r="AX15" s="40">
        <f ca="1">IF(AR15="TRE",$AW$7-$AW15,$AW$7)</f>
        <v>306.67199599999998</v>
      </c>
      <c r="AY15" s="17"/>
      <c r="AZ15" s="42" t="str">
        <f ca="1">IF(RANDBETWEEN(0,2)=0,"BC",IF(RANDBETWEEN(0,2)=1,"TRE","GS"))</f>
        <v>TRE</v>
      </c>
      <c r="BA15" s="44">
        <v>0</v>
      </c>
      <c r="BB15" s="44">
        <v>0</v>
      </c>
      <c r="BC15" s="44">
        <v>999</v>
      </c>
      <c r="BD15" s="44">
        <v>0</v>
      </c>
      <c r="BE15" s="44">
        <f ca="1">IF(AZ15="TRE",BD15*$Q$11,0)</f>
        <v>0</v>
      </c>
      <c r="BF15" s="44">
        <f ca="1">IF(AZ15="TRE",$BE$7-$BE15,$BE$7)</f>
        <v>214.96041199999999</v>
      </c>
    </row>
    <row r="16" spans="1:58" x14ac:dyDescent="0.25">
      <c r="A16">
        <v>2</v>
      </c>
      <c r="B16" s="21" t="str">
        <f ca="1">IF(RANDBETWEEN(0,1)=0,"5cm","20cm")</f>
        <v>20cm</v>
      </c>
      <c r="C16" s="22">
        <f ca="1">IF($B16="5cm", (IF(RANDBETWEEN(0,1)=1,C$7,0)), 0)</f>
        <v>0</v>
      </c>
      <c r="D16" s="22">
        <f t="shared" ref="D16:F31" ca="1" si="14">IF($B16="5cm", (IF(RANDBETWEEN(0,1)=1,D$7,0)), 0)</f>
        <v>0</v>
      </c>
      <c r="E16" s="22">
        <f t="shared" ca="1" si="14"/>
        <v>0</v>
      </c>
      <c r="F16" s="22">
        <f t="shared" ca="1" si="14"/>
        <v>0</v>
      </c>
      <c r="G16" s="22">
        <f ca="1">IF($B16="20cm", IF(RANDBETWEEN(0,1)=1,G$7,0), 0)</f>
        <v>0</v>
      </c>
      <c r="H16" s="22">
        <f t="shared" ref="H16:J31" ca="1" si="15">IF($B16="20cm", IF(RANDBETWEEN(0,1)=1,H$7,0), 0)</f>
        <v>494.43586399999998</v>
      </c>
      <c r="I16" s="22">
        <f t="shared" ca="1" si="15"/>
        <v>505.97920699999997</v>
      </c>
      <c r="J16" s="22">
        <f t="shared" ca="1" si="15"/>
        <v>921.11078899999995</v>
      </c>
      <c r="K16" s="32"/>
      <c r="L16" s="23" t="str">
        <f ca="1">IF(RANDBETWEEN(0,2)=0,"BC",IF(RANDBETWEEN(0,2)=1,"TRE","GS"))</f>
        <v>GS</v>
      </c>
      <c r="M16" s="24">
        <f ca="1">IF($L16="BC",RANDBETWEEN(M$3,M$4*100)*M$7/100,0)</f>
        <v>0</v>
      </c>
      <c r="N16" s="24">
        <f ca="1">IF($L16="GS",RANDBETWEEN(N$3,N$4*100)*N$7/100,0)</f>
        <v>27.343183499999995</v>
      </c>
      <c r="O16" s="25">
        <f t="shared" ca="1" si="12"/>
        <v>999</v>
      </c>
      <c r="P16" s="25">
        <f ca="1">ROUND(IF(L16="TRE",O16*$Q$8,0),0)</f>
        <v>0</v>
      </c>
      <c r="Q16" s="24">
        <f ca="1">IF(L16="TRE",P16*$Q$11,0)</f>
        <v>0</v>
      </c>
      <c r="R16" s="25">
        <f t="shared" ca="1" si="13"/>
        <v>273.43183499999998</v>
      </c>
      <c r="S16" s="17"/>
      <c r="T16" s="28" t="str">
        <f ca="1">IF(RANDBETWEEN(0,2)=0,"BC",IF(RANDBETWEEN(0,2)=1,"TRE","GS"))</f>
        <v>GS</v>
      </c>
      <c r="U16" s="29">
        <f ca="1">IF($T16="BC",RANDBETWEEN(U$3,U$4*100)*U$7/100,0)</f>
        <v>0</v>
      </c>
      <c r="V16" s="29">
        <f ca="1">IF($T16="GS",RANDBETWEEN(V$3,V$4*100)*V$7/100,0)</f>
        <v>28.147189839999999</v>
      </c>
      <c r="W16" s="29">
        <f ca="1">IF($T16="TRE",RANDBETWEEN(0,W$10),999)</f>
        <v>999</v>
      </c>
      <c r="X16" s="29">
        <f ca="1">ROUND(IF(T16="TRE",W16*$X$8,0),0)</f>
        <v>0</v>
      </c>
      <c r="Y16" s="29">
        <f ca="1">IF(T16="TRE",X16*$Y$11,0)</f>
        <v>0</v>
      </c>
      <c r="Z16" s="29">
        <f t="shared" ref="Z16:Z79" ca="1" si="16">IF(T16="TRE",$Z$7-$Y16,$Z$7)</f>
        <v>201.051356</v>
      </c>
      <c r="AA16" s="27"/>
      <c r="AB16" s="33" t="str">
        <f ca="1">IF(RANDBETWEEN(0,2)=0,"BC",IF(RANDBETWEEN(0,2)=1,"TRE","GS"))</f>
        <v>TRE</v>
      </c>
      <c r="AC16" s="34">
        <f ca="1">IF($AB16="BC",RANDBETWEEN(AC$3,AC$4*100)*AC$7/100,0)</f>
        <v>0</v>
      </c>
      <c r="AD16" s="34">
        <f ca="1">IF($AB16="GS",RANDBETWEEN(AD$3,AD$4*100)*AD$7/100,0)</f>
        <v>0</v>
      </c>
      <c r="AE16" s="34">
        <f ca="1">IF($AB16="TRE",RANDBETWEEN(0,AE$10),999)</f>
        <v>2</v>
      </c>
      <c r="AF16" s="34">
        <f ca="1">ROUND(IF(AB16="TRE",AE16*$AF$8,0),0)</f>
        <v>2</v>
      </c>
      <c r="AG16" s="34">
        <f ca="1">IF(AB16="TRE",AF16*$AG$11,0)</f>
        <v>20</v>
      </c>
      <c r="AH16" s="34">
        <f t="shared" ref="AH16:AH79" ca="1" si="17">IF(AB16="TRE",$AH$7-$AG16,$AH$7)</f>
        <v>298.73243000000002</v>
      </c>
      <c r="AI16" s="17"/>
      <c r="AJ16" s="36" t="str">
        <f ca="1">IF(RANDBETWEEN(0,2)=0,"BC",IF(RANDBETWEEN(0,2)=1,"TRE","GS"))</f>
        <v>BC</v>
      </c>
      <c r="AK16" s="37">
        <f ca="1">IF($AJ16="BC",RANDBETWEEN(AK$3,AK$4*100)*AK$7/100,0)</f>
        <v>32.204293200000002</v>
      </c>
      <c r="AL16" s="37">
        <f ca="1">IF($AJ16="GS",RANDBETWEEN(AL$3,AL$4*100)*AL$7/100,0)</f>
        <v>0</v>
      </c>
      <c r="AM16" s="37">
        <f ca="1">IF($AJ16="TRE",RANDBETWEEN(0,AM$10),999)</f>
        <v>999</v>
      </c>
      <c r="AN16" s="37">
        <f ca="1">ROUND(IF(AJ16="TRE",AM16*$AN$8,0),0)</f>
        <v>0</v>
      </c>
      <c r="AO16" s="37">
        <f ca="1">IF(AJ16="TRE",AN16*$AO$11,0)</f>
        <v>0</v>
      </c>
      <c r="AP16" s="37">
        <f t="shared" ref="AP16:AP79" ca="1" si="18">IF(AJ16="TRE",$AO$7-$AO16,$AO$7)</f>
        <v>322.04293200000001</v>
      </c>
      <c r="AQ16" s="17"/>
      <c r="AR16" s="39" t="str">
        <f ca="1">IF(RANDBETWEEN(0,2)=0,"BC",IF(RANDBETWEEN(0,2)=1,"TRE","GS"))</f>
        <v>BC</v>
      </c>
      <c r="AS16" s="40">
        <f ca="1">IF($AR16="BC",RANDBETWEEN(AS$3,AS$4*100)*AS$7/100,0)</f>
        <v>12.26687984</v>
      </c>
      <c r="AT16" s="40">
        <f ca="1">IF($AR16="GS",RANDBETWEEN(AT$3,AT$4*100)*AT$7/100,0)</f>
        <v>0</v>
      </c>
      <c r="AU16" s="40">
        <f ca="1">IF($AR16="TRE",RANDBETWEEN(0,AU$10),999)</f>
        <v>999</v>
      </c>
      <c r="AV16" s="40">
        <f ca="1">ROUND(IF(AR16="TRE",AU16*$AV$8,0),0)</f>
        <v>0</v>
      </c>
      <c r="AW16" s="40">
        <f ca="1">IF(AR16="TRE",AV16*$AW$11,0)</f>
        <v>0</v>
      </c>
      <c r="AX16" s="40">
        <f t="shared" ref="AX16:AX79" ca="1" si="19">IF(AR16="TRE",$AW$7-$AW16,$AW$7)</f>
        <v>306.67199599999998</v>
      </c>
      <c r="AY16" s="17"/>
      <c r="AZ16" s="42" t="str">
        <f ca="1">IF(RANDBETWEEN(0,2)=0,"BC",IF(RANDBETWEEN(0,2)=1,"TRE","GS"))</f>
        <v>BC</v>
      </c>
      <c r="BA16" s="44">
        <f ca="1">IF($AZ16="BC",RANDBETWEEN(BA$3,BA$4*100)*BA$7/100,0)</f>
        <v>4.2992082399999996</v>
      </c>
      <c r="BB16" s="44">
        <f ca="1">IF($AZ16="GS",RANDBETWEEN(BB$3,BB$4*100)*BB$7/100,0)</f>
        <v>0</v>
      </c>
      <c r="BC16" s="44">
        <f ca="1">IF($AZ16="TRE",RANDBETWEEN(0,BC$10),999)</f>
        <v>999</v>
      </c>
      <c r="BD16" s="44">
        <f ca="1">ROUND(IF(AZ16="TRE",BC16*$BD$8,0),0)</f>
        <v>0</v>
      </c>
      <c r="BE16" s="44">
        <f ca="1">IF(AZ16="TRE",BD16*$BE$11,0)</f>
        <v>0</v>
      </c>
      <c r="BF16" s="44">
        <f t="shared" ref="BF16:BF79" ca="1" si="20">IF(AZ16="TRE",$BE$7-$BE16,$BE$7)</f>
        <v>214.96041199999999</v>
      </c>
    </row>
    <row r="17" spans="1:58" x14ac:dyDescent="0.25">
      <c r="A17">
        <v>3</v>
      </c>
      <c r="B17" s="21" t="str">
        <f t="shared" ref="B17:B80" ca="1" si="21">IF(RANDBETWEEN(0,1)=0,"5cm","20cm")</f>
        <v>20cm</v>
      </c>
      <c r="C17" s="22">
        <f t="shared" ref="C17:F48" ca="1" si="22">IF($B17="5cm", (IF(RANDBETWEEN(0,1)=1,C$7,0)), 0)</f>
        <v>0</v>
      </c>
      <c r="D17" s="22">
        <f t="shared" ca="1" si="14"/>
        <v>0</v>
      </c>
      <c r="E17" s="22">
        <f t="shared" ca="1" si="14"/>
        <v>0</v>
      </c>
      <c r="F17" s="22">
        <f t="shared" ca="1" si="14"/>
        <v>0</v>
      </c>
      <c r="G17" s="22">
        <f t="shared" ref="G17:J48" ca="1" si="23">IF($B17="20cm", IF(RANDBETWEEN(0,1)=1,G$7,0), 0)</f>
        <v>0</v>
      </c>
      <c r="H17" s="22">
        <f t="shared" ca="1" si="15"/>
        <v>0</v>
      </c>
      <c r="I17" s="22">
        <f t="shared" ca="1" si="15"/>
        <v>0</v>
      </c>
      <c r="J17" s="22">
        <f t="shared" ca="1" si="15"/>
        <v>0</v>
      </c>
      <c r="K17" s="32"/>
      <c r="L17" s="23" t="str">
        <f t="shared" ref="L17:L80" ca="1" si="24">IF(RANDBETWEEN(0,2)=0,"BC",IF(RANDBETWEEN(0,2)=1,"TRE","GS"))</f>
        <v>BC</v>
      </c>
      <c r="M17" s="24">
        <f t="shared" ref="M17:M80" ca="1" si="25">IF($L17="BC",RANDBETWEEN(M$3,M$4*100)*M$7/100,0)</f>
        <v>24.608865149999996</v>
      </c>
      <c r="N17" s="24">
        <f t="shared" ref="N17:N80" ca="1" si="26">IF($L17="GS",RANDBETWEEN(N$3,N$4*100)*N$7/100,0)</f>
        <v>0</v>
      </c>
      <c r="O17" s="25">
        <f t="shared" ca="1" si="12"/>
        <v>999</v>
      </c>
      <c r="P17" s="25">
        <f t="shared" ref="P17:P80" ca="1" si="27">ROUND(IF(L17="TRE",O17*$Q$8,0),0)</f>
        <v>0</v>
      </c>
      <c r="Q17" s="24">
        <f t="shared" ref="Q17:Q80" ca="1" si="28">IF(L17="TRE",P17*$Q$11,0)</f>
        <v>0</v>
      </c>
      <c r="R17" s="25">
        <f ca="1">IF(L17="TRE",$R$7-$Q17,$R$7)</f>
        <v>273.43183499999998</v>
      </c>
      <c r="S17" s="17"/>
      <c r="T17" s="28" t="str">
        <f t="shared" ref="T17:T80" ca="1" si="29">IF(RANDBETWEEN(0,2)=0,"BC",IF(RANDBETWEEN(0,2)=1,"TRE","GS"))</f>
        <v>TRE</v>
      </c>
      <c r="U17" s="29">
        <f t="shared" ref="U17:U80" ca="1" si="30">IF($T17="BC",RANDBETWEEN(U$3,U$4*100)*U$7/100,0)</f>
        <v>0</v>
      </c>
      <c r="V17" s="29">
        <f t="shared" ref="V17:V80" ca="1" si="31">IF($T17="GS",RANDBETWEEN(V$3,V$4*100)*V$7/100,0)</f>
        <v>0</v>
      </c>
      <c r="W17" s="29">
        <f t="shared" ref="W17:W80" ca="1" si="32">IF($T17="TRE",RANDBETWEEN(0,W$10),999)</f>
        <v>3</v>
      </c>
      <c r="X17" s="29">
        <f t="shared" ref="X17:X80" ca="1" si="33">ROUND(IF(T17="TRE",W17*$X$8,0),0)</f>
        <v>2</v>
      </c>
      <c r="Y17" s="29">
        <f t="shared" ref="Y17:Y80" ca="1" si="34">IF(T17="TRE",X17*$Y$11,0)</f>
        <v>20</v>
      </c>
      <c r="Z17" s="29">
        <f t="shared" ca="1" si="16"/>
        <v>181.051356</v>
      </c>
      <c r="AA17" s="27"/>
      <c r="AB17" s="33" t="str">
        <f t="shared" ref="AB17:AB80" ca="1" si="35">IF(RANDBETWEEN(0,2)=0,"BC",IF(RANDBETWEEN(0,2)=1,"TRE","GS"))</f>
        <v>GS</v>
      </c>
      <c r="AC17" s="34">
        <f t="shared" ref="AC17:AC80" ca="1" si="36">IF($AB17="BC",RANDBETWEEN(AC$3,AC$4*100)*AC$7/100,0)</f>
        <v>0</v>
      </c>
      <c r="AD17" s="34">
        <f t="shared" ref="AD17:AD80" ca="1" si="37">IF($AB17="GS",RANDBETWEEN(AD$3,AD$4*100)*AD$7/100,0)</f>
        <v>38.247891600000003</v>
      </c>
      <c r="AE17" s="34">
        <f t="shared" ref="AE17:AE80" ca="1" si="38">IF($AB17="TRE",RANDBETWEEN(0,AE$10),999)</f>
        <v>999</v>
      </c>
      <c r="AF17" s="34">
        <f t="shared" ref="AF17:AF80" ca="1" si="39">ROUND(IF(AB17="TRE",AE17*$AF$8,0),0)</f>
        <v>0</v>
      </c>
      <c r="AG17" s="34">
        <f t="shared" ref="AG17:AG80" ca="1" si="40">IF(AB17="TRE",AF17*$AG$11,0)</f>
        <v>0</v>
      </c>
      <c r="AH17" s="34">
        <f t="shared" ca="1" si="17"/>
        <v>318.73243000000002</v>
      </c>
      <c r="AI17" s="17"/>
      <c r="AJ17" s="36" t="str">
        <f t="shared" ref="AJ17:AJ80" ca="1" si="41">IF(RANDBETWEEN(0,2)=0,"BC",IF(RANDBETWEEN(0,2)=1,"TRE","GS"))</f>
        <v>GS</v>
      </c>
      <c r="AK17" s="37">
        <f t="shared" ref="AK17:AK80" ca="1" si="42">IF($AJ17="BC",RANDBETWEEN(AK$3,AK$4*100)*AK$7/100,0)</f>
        <v>0</v>
      </c>
      <c r="AL17" s="37">
        <f t="shared" ref="AL17:AL80" ca="1" si="43">IF($AJ17="GS",RANDBETWEEN(AL$3,AL$4*100)*AL$7/100,0)</f>
        <v>22.543005240000003</v>
      </c>
      <c r="AM17" s="37">
        <f t="shared" ref="AM17:AM80" ca="1" si="44">IF($AJ17="TRE",RANDBETWEEN(0,AM$10),999)</f>
        <v>999</v>
      </c>
      <c r="AN17" s="37">
        <f t="shared" ref="AN17:AN80" ca="1" si="45">ROUND(IF(AJ17="TRE",AM17*$AN$8,0),0)</f>
        <v>0</v>
      </c>
      <c r="AO17" s="37">
        <f t="shared" ref="AO17:AO80" ca="1" si="46">IF(AJ17="TRE",AN17*$AO$11,0)</f>
        <v>0</v>
      </c>
      <c r="AP17" s="37">
        <f t="shared" ca="1" si="18"/>
        <v>322.04293200000001</v>
      </c>
      <c r="AQ17" s="17"/>
      <c r="AR17" s="39" t="str">
        <f t="shared" ref="AR17:AR80" ca="1" si="47">IF(RANDBETWEEN(0,2)=0,"BC",IF(RANDBETWEEN(0,2)=1,"TRE","GS"))</f>
        <v>TRE</v>
      </c>
      <c r="AS17" s="40">
        <f t="shared" ref="AS17:AS80" ca="1" si="48">IF($AR17="BC",RANDBETWEEN(AS$3,AS$4*100)*AS$7/100,0)</f>
        <v>0</v>
      </c>
      <c r="AT17" s="40">
        <f t="shared" ref="AT17:AT80" ca="1" si="49">IF($AR17="GS",RANDBETWEEN(AT$3,AT$4*100)*AT$7/100,0)</f>
        <v>0</v>
      </c>
      <c r="AU17" s="40">
        <f t="shared" ref="AU17:AU80" ca="1" si="50">IF($AR17="TRE",RANDBETWEEN(0,AU$10),999)</f>
        <v>4</v>
      </c>
      <c r="AV17" s="40">
        <f t="shared" ref="AV17:AV80" ca="1" si="51">ROUND(IF(AR17="TRE",AU17*$AV$8,0),0)</f>
        <v>3</v>
      </c>
      <c r="AW17" s="40">
        <f t="shared" ref="AW17:AW80" ca="1" si="52">IF(AR17="TRE",AV17*$AW$11,0)</f>
        <v>30</v>
      </c>
      <c r="AX17" s="40">
        <f t="shared" ca="1" si="19"/>
        <v>276.67199599999998</v>
      </c>
      <c r="AY17" s="17"/>
      <c r="AZ17" s="42" t="str">
        <f t="shared" ref="AZ17:AZ80" ca="1" si="53">IF(RANDBETWEEN(0,2)=0,"BC",IF(RANDBETWEEN(0,2)=1,"TRE","GS"))</f>
        <v>TRE</v>
      </c>
      <c r="BA17" s="44">
        <f t="shared" ref="BA17:BA80" ca="1" si="54">IF($AZ17="BC",RANDBETWEEN(BA$3,BA$4*100)*BA$7/100,0)</f>
        <v>0</v>
      </c>
      <c r="BB17" s="44">
        <f t="shared" ref="BB17:BB80" ca="1" si="55">IF($AZ17="GS",RANDBETWEEN(BB$3,BB$4*100)*BB$7/100,0)</f>
        <v>0</v>
      </c>
      <c r="BC17" s="44">
        <f t="shared" ref="BC17:BC80" ca="1" si="56">IF($AZ17="TRE",RANDBETWEEN(0,BC$10),999)</f>
        <v>0</v>
      </c>
      <c r="BD17" s="44">
        <f t="shared" ref="BD17:BD80" ca="1" si="57">ROUND(IF(AZ17="TRE",BC17*$BD$8,0),0)</f>
        <v>0</v>
      </c>
      <c r="BE17" s="44">
        <f t="shared" ref="BE17:BE80" ca="1" si="58">IF(AZ17="TRE",BD17*$BE$11,0)</f>
        <v>0</v>
      </c>
      <c r="BF17" s="44">
        <f t="shared" ca="1" si="20"/>
        <v>214.96041199999999</v>
      </c>
    </row>
    <row r="18" spans="1:58" x14ac:dyDescent="0.25">
      <c r="A18">
        <v>4</v>
      </c>
      <c r="B18" s="21" t="str">
        <f t="shared" ca="1" si="21"/>
        <v>5cm</v>
      </c>
      <c r="C18" s="22">
        <f t="shared" ca="1" si="22"/>
        <v>0</v>
      </c>
      <c r="D18" s="22">
        <f t="shared" ca="1" si="14"/>
        <v>0</v>
      </c>
      <c r="E18" s="22">
        <f t="shared" ca="1" si="14"/>
        <v>505.97920699999997</v>
      </c>
      <c r="F18" s="22">
        <f t="shared" ca="1" si="14"/>
        <v>0</v>
      </c>
      <c r="G18" s="22">
        <f t="shared" ca="1" si="23"/>
        <v>0</v>
      </c>
      <c r="H18" s="22">
        <f t="shared" ca="1" si="15"/>
        <v>0</v>
      </c>
      <c r="I18" s="22">
        <f t="shared" ca="1" si="15"/>
        <v>0</v>
      </c>
      <c r="J18" s="22">
        <f t="shared" ca="1" si="15"/>
        <v>0</v>
      </c>
      <c r="K18" s="32"/>
      <c r="L18" s="23" t="str">
        <f t="shared" ca="1" si="24"/>
        <v>BC</v>
      </c>
      <c r="M18" s="24">
        <f t="shared" ca="1" si="25"/>
        <v>2.7343183499999997</v>
      </c>
      <c r="N18" s="24">
        <f t="shared" ca="1" si="26"/>
        <v>0</v>
      </c>
      <c r="O18" s="25">
        <f t="shared" ca="1" si="12"/>
        <v>999</v>
      </c>
      <c r="P18" s="25">
        <f t="shared" ca="1" si="27"/>
        <v>0</v>
      </c>
      <c r="Q18" s="24">
        <f t="shared" ca="1" si="28"/>
        <v>0</v>
      </c>
      <c r="R18" s="25">
        <f t="shared" ca="1" si="13"/>
        <v>273.43183499999998</v>
      </c>
      <c r="S18" s="17"/>
      <c r="T18" s="28" t="str">
        <f t="shared" ca="1" si="29"/>
        <v>TRE</v>
      </c>
      <c r="U18" s="29">
        <f t="shared" ca="1" si="30"/>
        <v>0</v>
      </c>
      <c r="V18" s="29">
        <f t="shared" ca="1" si="31"/>
        <v>0</v>
      </c>
      <c r="W18" s="29">
        <f t="shared" ca="1" si="32"/>
        <v>1</v>
      </c>
      <c r="X18" s="29">
        <f t="shared" ca="1" si="33"/>
        <v>1</v>
      </c>
      <c r="Y18" s="29">
        <f t="shared" ca="1" si="34"/>
        <v>10</v>
      </c>
      <c r="Z18" s="29">
        <f t="shared" ca="1" si="16"/>
        <v>191.051356</v>
      </c>
      <c r="AA18" s="27"/>
      <c r="AB18" s="33" t="str">
        <f t="shared" ca="1" si="35"/>
        <v>GS</v>
      </c>
      <c r="AC18" s="34">
        <f t="shared" ca="1" si="36"/>
        <v>0</v>
      </c>
      <c r="AD18" s="34">
        <f t="shared" ca="1" si="37"/>
        <v>0</v>
      </c>
      <c r="AE18" s="34">
        <f t="shared" ca="1" si="38"/>
        <v>999</v>
      </c>
      <c r="AF18" s="34">
        <f t="shared" ca="1" si="39"/>
        <v>0</v>
      </c>
      <c r="AG18" s="34">
        <f t="shared" ca="1" si="40"/>
        <v>0</v>
      </c>
      <c r="AH18" s="34">
        <f t="shared" ca="1" si="17"/>
        <v>318.73243000000002</v>
      </c>
      <c r="AI18" s="17"/>
      <c r="AJ18" s="36" t="str">
        <f t="shared" ca="1" si="41"/>
        <v>TRE</v>
      </c>
      <c r="AK18" s="37">
        <f t="shared" ca="1" si="42"/>
        <v>0</v>
      </c>
      <c r="AL18" s="37">
        <f t="shared" ca="1" si="43"/>
        <v>0</v>
      </c>
      <c r="AM18" s="37">
        <f t="shared" ca="1" si="44"/>
        <v>1</v>
      </c>
      <c r="AN18" s="37">
        <f t="shared" ca="1" si="45"/>
        <v>1</v>
      </c>
      <c r="AO18" s="37">
        <f t="shared" ca="1" si="46"/>
        <v>10</v>
      </c>
      <c r="AP18" s="37">
        <f t="shared" ca="1" si="18"/>
        <v>312.04293200000001</v>
      </c>
      <c r="AQ18" s="17"/>
      <c r="AR18" s="39" t="str">
        <f t="shared" ca="1" si="47"/>
        <v>GS</v>
      </c>
      <c r="AS18" s="40">
        <f t="shared" ca="1" si="48"/>
        <v>0</v>
      </c>
      <c r="AT18" s="40">
        <f t="shared" ca="1" si="49"/>
        <v>18.400319759999999</v>
      </c>
      <c r="AU18" s="40">
        <f t="shared" ca="1" si="50"/>
        <v>999</v>
      </c>
      <c r="AV18" s="40">
        <f t="shared" ca="1" si="51"/>
        <v>0</v>
      </c>
      <c r="AW18" s="40">
        <f t="shared" ca="1" si="52"/>
        <v>0</v>
      </c>
      <c r="AX18" s="40">
        <f t="shared" ca="1" si="19"/>
        <v>306.67199599999998</v>
      </c>
      <c r="AY18" s="17"/>
      <c r="AZ18" s="42" t="str">
        <f t="shared" ca="1" si="53"/>
        <v>BC</v>
      </c>
      <c r="BA18" s="44">
        <f t="shared" ca="1" si="54"/>
        <v>32.244061799999997</v>
      </c>
      <c r="BB18" s="44">
        <f t="shared" ca="1" si="55"/>
        <v>0</v>
      </c>
      <c r="BC18" s="44">
        <f t="shared" ca="1" si="56"/>
        <v>999</v>
      </c>
      <c r="BD18" s="44">
        <f t="shared" ca="1" si="57"/>
        <v>0</v>
      </c>
      <c r="BE18" s="44">
        <f t="shared" ca="1" si="58"/>
        <v>0</v>
      </c>
      <c r="BF18" s="44">
        <f t="shared" ca="1" si="20"/>
        <v>214.96041199999999</v>
      </c>
    </row>
    <row r="19" spans="1:58" x14ac:dyDescent="0.25">
      <c r="A19">
        <v>5</v>
      </c>
      <c r="B19" s="21" t="str">
        <f t="shared" ca="1" si="21"/>
        <v>20cm</v>
      </c>
      <c r="C19" s="22">
        <f t="shared" ca="1" si="22"/>
        <v>0</v>
      </c>
      <c r="D19" s="22">
        <f t="shared" ca="1" si="14"/>
        <v>0</v>
      </c>
      <c r="E19" s="22">
        <f t="shared" ca="1" si="14"/>
        <v>0</v>
      </c>
      <c r="F19" s="22">
        <f t="shared" ca="1" si="14"/>
        <v>0</v>
      </c>
      <c r="G19" s="22">
        <f t="shared" ca="1" si="23"/>
        <v>0</v>
      </c>
      <c r="H19" s="22">
        <f t="shared" ca="1" si="15"/>
        <v>494.43586399999998</v>
      </c>
      <c r="I19" s="22">
        <f t="shared" ca="1" si="15"/>
        <v>505.97920699999997</v>
      </c>
      <c r="J19" s="22">
        <f t="shared" ca="1" si="15"/>
        <v>921.11078899999995</v>
      </c>
      <c r="K19" s="32"/>
      <c r="L19" s="23" t="str">
        <f t="shared" ca="1" si="24"/>
        <v>BC</v>
      </c>
      <c r="M19" s="24">
        <f t="shared" ca="1" si="25"/>
        <v>0</v>
      </c>
      <c r="N19" s="24">
        <f t="shared" ca="1" si="26"/>
        <v>0</v>
      </c>
      <c r="O19" s="25">
        <f t="shared" ca="1" si="12"/>
        <v>999</v>
      </c>
      <c r="P19" s="25">
        <f t="shared" ca="1" si="27"/>
        <v>0</v>
      </c>
      <c r="Q19" s="24">
        <f t="shared" ca="1" si="28"/>
        <v>0</v>
      </c>
      <c r="R19" s="25">
        <f t="shared" ca="1" si="13"/>
        <v>273.43183499999998</v>
      </c>
      <c r="S19" s="17"/>
      <c r="T19" s="28" t="str">
        <f t="shared" ca="1" si="29"/>
        <v>TRE</v>
      </c>
      <c r="U19" s="29">
        <f t="shared" ca="1" si="30"/>
        <v>0</v>
      </c>
      <c r="V19" s="29">
        <f t="shared" ca="1" si="31"/>
        <v>0</v>
      </c>
      <c r="W19" s="29">
        <f t="shared" ca="1" si="32"/>
        <v>2</v>
      </c>
      <c r="X19" s="29">
        <f t="shared" ca="1" si="33"/>
        <v>1</v>
      </c>
      <c r="Y19" s="29">
        <f t="shared" ca="1" si="34"/>
        <v>10</v>
      </c>
      <c r="Z19" s="29">
        <f t="shared" ca="1" si="16"/>
        <v>191.051356</v>
      </c>
      <c r="AA19" s="27"/>
      <c r="AB19" s="33" t="str">
        <f t="shared" ca="1" si="35"/>
        <v>TRE</v>
      </c>
      <c r="AC19" s="34">
        <f t="shared" ca="1" si="36"/>
        <v>0</v>
      </c>
      <c r="AD19" s="34">
        <f t="shared" ca="1" si="37"/>
        <v>0</v>
      </c>
      <c r="AE19" s="34">
        <f t="shared" ca="1" si="38"/>
        <v>2</v>
      </c>
      <c r="AF19" s="34">
        <f t="shared" ca="1" si="39"/>
        <v>2</v>
      </c>
      <c r="AG19" s="34">
        <f t="shared" ca="1" si="40"/>
        <v>20</v>
      </c>
      <c r="AH19" s="34">
        <f t="shared" ca="1" si="17"/>
        <v>298.73243000000002</v>
      </c>
      <c r="AI19" s="17"/>
      <c r="AJ19" s="36" t="str">
        <f t="shared" ca="1" si="41"/>
        <v>TRE</v>
      </c>
      <c r="AK19" s="37">
        <f t="shared" ca="1" si="42"/>
        <v>0</v>
      </c>
      <c r="AL19" s="37">
        <f t="shared" ca="1" si="43"/>
        <v>0</v>
      </c>
      <c r="AM19" s="37">
        <f t="shared" ca="1" si="44"/>
        <v>0</v>
      </c>
      <c r="AN19" s="37">
        <f t="shared" ca="1" si="45"/>
        <v>0</v>
      </c>
      <c r="AO19" s="37">
        <f t="shared" ca="1" si="46"/>
        <v>0</v>
      </c>
      <c r="AP19" s="37">
        <f t="shared" ca="1" si="18"/>
        <v>322.04293200000001</v>
      </c>
      <c r="AQ19" s="17"/>
      <c r="AR19" s="39" t="str">
        <f t="shared" ca="1" si="47"/>
        <v>BC</v>
      </c>
      <c r="AS19" s="40">
        <f t="shared" ca="1" si="48"/>
        <v>15.3335998</v>
      </c>
      <c r="AT19" s="40">
        <f t="shared" ca="1" si="49"/>
        <v>0</v>
      </c>
      <c r="AU19" s="40">
        <f t="shared" ca="1" si="50"/>
        <v>999</v>
      </c>
      <c r="AV19" s="40">
        <f t="shared" ca="1" si="51"/>
        <v>0</v>
      </c>
      <c r="AW19" s="40">
        <f t="shared" ca="1" si="52"/>
        <v>0</v>
      </c>
      <c r="AX19" s="40">
        <f t="shared" ca="1" si="19"/>
        <v>306.67199599999998</v>
      </c>
      <c r="AY19" s="17"/>
      <c r="AZ19" s="42" t="str">
        <f t="shared" ca="1" si="53"/>
        <v>TRE</v>
      </c>
      <c r="BA19" s="44">
        <f t="shared" ca="1" si="54"/>
        <v>0</v>
      </c>
      <c r="BB19" s="44">
        <f t="shared" ca="1" si="55"/>
        <v>0</v>
      </c>
      <c r="BC19" s="44">
        <f t="shared" ca="1" si="56"/>
        <v>5</v>
      </c>
      <c r="BD19" s="44">
        <f t="shared" ca="1" si="57"/>
        <v>3</v>
      </c>
      <c r="BE19" s="44">
        <f t="shared" ca="1" si="58"/>
        <v>30</v>
      </c>
      <c r="BF19" s="44">
        <f t="shared" ca="1" si="20"/>
        <v>184.96041199999999</v>
      </c>
    </row>
    <row r="20" spans="1:58" x14ac:dyDescent="0.25">
      <c r="A20">
        <v>6</v>
      </c>
      <c r="B20" s="21" t="str">
        <f t="shared" ca="1" si="21"/>
        <v>5cm</v>
      </c>
      <c r="C20" s="22">
        <f t="shared" ca="1" si="22"/>
        <v>938.85789799999998</v>
      </c>
      <c r="D20" s="22">
        <f t="shared" ca="1" si="14"/>
        <v>494.43586399999998</v>
      </c>
      <c r="E20" s="22">
        <f t="shared" ca="1" si="14"/>
        <v>0</v>
      </c>
      <c r="F20" s="22">
        <f t="shared" ca="1" si="14"/>
        <v>921.11078899999995</v>
      </c>
      <c r="G20" s="22">
        <f t="shared" ca="1" si="23"/>
        <v>0</v>
      </c>
      <c r="H20" s="22">
        <f t="shared" ca="1" si="15"/>
        <v>0</v>
      </c>
      <c r="I20" s="22">
        <f t="shared" ca="1" si="15"/>
        <v>0</v>
      </c>
      <c r="J20" s="22">
        <f t="shared" ca="1" si="15"/>
        <v>0</v>
      </c>
      <c r="K20" s="32"/>
      <c r="L20" s="23" t="str">
        <f t="shared" ca="1" si="24"/>
        <v>GS</v>
      </c>
      <c r="M20" s="24">
        <f t="shared" ca="1" si="25"/>
        <v>0</v>
      </c>
      <c r="N20" s="24">
        <f t="shared" ca="1" si="26"/>
        <v>27.343183499999995</v>
      </c>
      <c r="O20" s="25">
        <f t="shared" ca="1" si="12"/>
        <v>999</v>
      </c>
      <c r="P20" s="25">
        <f t="shared" ca="1" si="27"/>
        <v>0</v>
      </c>
      <c r="Q20" s="24">
        <f t="shared" ca="1" si="28"/>
        <v>0</v>
      </c>
      <c r="R20" s="25">
        <f t="shared" ca="1" si="13"/>
        <v>273.43183499999998</v>
      </c>
      <c r="S20" s="17"/>
      <c r="T20" s="28" t="str">
        <f t="shared" ca="1" si="29"/>
        <v>GS</v>
      </c>
      <c r="U20" s="29">
        <f t="shared" ca="1" si="30"/>
        <v>0</v>
      </c>
      <c r="V20" s="29">
        <f t="shared" ca="1" si="31"/>
        <v>10.052567799999998</v>
      </c>
      <c r="W20" s="29">
        <f t="shared" ca="1" si="32"/>
        <v>999</v>
      </c>
      <c r="X20" s="29">
        <f t="shared" ca="1" si="33"/>
        <v>0</v>
      </c>
      <c r="Y20" s="29">
        <f t="shared" ca="1" si="34"/>
        <v>0</v>
      </c>
      <c r="Z20" s="29">
        <f t="shared" ca="1" si="16"/>
        <v>201.051356</v>
      </c>
      <c r="AA20" s="27"/>
      <c r="AB20" s="33" t="str">
        <f t="shared" ca="1" si="35"/>
        <v>GS</v>
      </c>
      <c r="AC20" s="34">
        <f t="shared" ca="1" si="36"/>
        <v>0</v>
      </c>
      <c r="AD20" s="34">
        <f t="shared" ca="1" si="37"/>
        <v>31.873243000000002</v>
      </c>
      <c r="AE20" s="34">
        <f t="shared" ca="1" si="38"/>
        <v>999</v>
      </c>
      <c r="AF20" s="34">
        <f t="shared" ca="1" si="39"/>
        <v>0</v>
      </c>
      <c r="AG20" s="34">
        <f t="shared" ca="1" si="40"/>
        <v>0</v>
      </c>
      <c r="AH20" s="34">
        <f t="shared" ca="1" si="17"/>
        <v>318.73243000000002</v>
      </c>
      <c r="AI20" s="17"/>
      <c r="AJ20" s="36" t="str">
        <f t="shared" ca="1" si="41"/>
        <v>BC</v>
      </c>
      <c r="AK20" s="37">
        <f t="shared" ca="1" si="42"/>
        <v>35.424722520000003</v>
      </c>
      <c r="AL20" s="37">
        <f t="shared" ca="1" si="43"/>
        <v>0</v>
      </c>
      <c r="AM20" s="37">
        <f t="shared" ca="1" si="44"/>
        <v>999</v>
      </c>
      <c r="AN20" s="37">
        <f t="shared" ca="1" si="45"/>
        <v>0</v>
      </c>
      <c r="AO20" s="37">
        <f t="shared" ca="1" si="46"/>
        <v>0</v>
      </c>
      <c r="AP20" s="37">
        <f t="shared" ca="1" si="18"/>
        <v>322.04293200000001</v>
      </c>
      <c r="AQ20" s="17"/>
      <c r="AR20" s="39" t="str">
        <f t="shared" ca="1" si="47"/>
        <v>BC</v>
      </c>
      <c r="AS20" s="40">
        <f t="shared" ca="1" si="48"/>
        <v>27.60047964</v>
      </c>
      <c r="AT20" s="40">
        <f t="shared" ca="1" si="49"/>
        <v>0</v>
      </c>
      <c r="AU20" s="40">
        <f t="shared" ca="1" si="50"/>
        <v>999</v>
      </c>
      <c r="AV20" s="40">
        <f t="shared" ca="1" si="51"/>
        <v>0</v>
      </c>
      <c r="AW20" s="40">
        <f t="shared" ca="1" si="52"/>
        <v>0</v>
      </c>
      <c r="AX20" s="40">
        <f t="shared" ca="1" si="19"/>
        <v>306.67199599999998</v>
      </c>
      <c r="AY20" s="17"/>
      <c r="AZ20" s="42" t="str">
        <f t="shared" ca="1" si="53"/>
        <v>TRE</v>
      </c>
      <c r="BA20" s="44">
        <f t="shared" ca="1" si="54"/>
        <v>0</v>
      </c>
      <c r="BB20" s="44">
        <f t="shared" ca="1" si="55"/>
        <v>0</v>
      </c>
      <c r="BC20" s="44">
        <f t="shared" ca="1" si="56"/>
        <v>1</v>
      </c>
      <c r="BD20" s="44">
        <f t="shared" ca="1" si="57"/>
        <v>1</v>
      </c>
      <c r="BE20" s="44">
        <f t="shared" ca="1" si="58"/>
        <v>10</v>
      </c>
      <c r="BF20" s="44">
        <f t="shared" ca="1" si="20"/>
        <v>204.96041199999999</v>
      </c>
    </row>
    <row r="21" spans="1:58" x14ac:dyDescent="0.25">
      <c r="A21">
        <v>7</v>
      </c>
      <c r="B21" s="21" t="str">
        <f t="shared" ca="1" si="21"/>
        <v>20cm</v>
      </c>
      <c r="C21" s="22">
        <f t="shared" ca="1" si="22"/>
        <v>0</v>
      </c>
      <c r="D21" s="22">
        <f t="shared" ca="1" si="14"/>
        <v>0</v>
      </c>
      <c r="E21" s="22">
        <f t="shared" ca="1" si="14"/>
        <v>0</v>
      </c>
      <c r="F21" s="22">
        <f t="shared" ca="1" si="14"/>
        <v>0</v>
      </c>
      <c r="G21" s="22">
        <f t="shared" ca="1" si="23"/>
        <v>938.85789799999998</v>
      </c>
      <c r="H21" s="22">
        <f t="shared" ca="1" si="15"/>
        <v>0</v>
      </c>
      <c r="I21" s="22">
        <f t="shared" ca="1" si="15"/>
        <v>505.97920699999997</v>
      </c>
      <c r="J21" s="22">
        <f t="shared" ca="1" si="15"/>
        <v>0</v>
      </c>
      <c r="K21" s="32"/>
      <c r="L21" s="23" t="str">
        <f t="shared" ca="1" si="24"/>
        <v>BC</v>
      </c>
      <c r="M21" s="24">
        <f t="shared" ca="1" si="25"/>
        <v>21.874546799999997</v>
      </c>
      <c r="N21" s="24">
        <f t="shared" ca="1" si="26"/>
        <v>0</v>
      </c>
      <c r="O21" s="25">
        <f t="shared" ca="1" si="12"/>
        <v>999</v>
      </c>
      <c r="P21" s="25">
        <f t="shared" ca="1" si="27"/>
        <v>0</v>
      </c>
      <c r="Q21" s="24">
        <f t="shared" ca="1" si="28"/>
        <v>0</v>
      </c>
      <c r="R21" s="25">
        <f t="shared" ca="1" si="13"/>
        <v>273.43183499999998</v>
      </c>
      <c r="S21" s="17"/>
      <c r="T21" s="28" t="str">
        <f t="shared" ca="1" si="29"/>
        <v>BC</v>
      </c>
      <c r="U21" s="29">
        <f t="shared" ca="1" si="30"/>
        <v>24.126162720000004</v>
      </c>
      <c r="V21" s="29">
        <f t="shared" ca="1" si="31"/>
        <v>0</v>
      </c>
      <c r="W21" s="29">
        <f t="shared" ca="1" si="32"/>
        <v>999</v>
      </c>
      <c r="X21" s="29">
        <f t="shared" ca="1" si="33"/>
        <v>0</v>
      </c>
      <c r="Y21" s="29">
        <f t="shared" ca="1" si="34"/>
        <v>0</v>
      </c>
      <c r="Z21" s="29">
        <f t="shared" ca="1" si="16"/>
        <v>201.051356</v>
      </c>
      <c r="AA21" s="27"/>
      <c r="AB21" s="33" t="str">
        <f t="shared" ca="1" si="35"/>
        <v>BC</v>
      </c>
      <c r="AC21" s="34">
        <f t="shared" ca="1" si="36"/>
        <v>19.123945800000001</v>
      </c>
      <c r="AD21" s="34">
        <f t="shared" ca="1" si="37"/>
        <v>0</v>
      </c>
      <c r="AE21" s="34">
        <f t="shared" ca="1" si="38"/>
        <v>999</v>
      </c>
      <c r="AF21" s="34">
        <f t="shared" ca="1" si="39"/>
        <v>0</v>
      </c>
      <c r="AG21" s="34">
        <f t="shared" ca="1" si="40"/>
        <v>0</v>
      </c>
      <c r="AH21" s="34">
        <f t="shared" ca="1" si="17"/>
        <v>318.73243000000002</v>
      </c>
      <c r="AI21" s="17"/>
      <c r="AJ21" s="36" t="str">
        <f t="shared" ca="1" si="41"/>
        <v>GS</v>
      </c>
      <c r="AK21" s="37">
        <f t="shared" ca="1" si="42"/>
        <v>0</v>
      </c>
      <c r="AL21" s="37">
        <f t="shared" ca="1" si="43"/>
        <v>16.102146600000001</v>
      </c>
      <c r="AM21" s="37">
        <f t="shared" ca="1" si="44"/>
        <v>999</v>
      </c>
      <c r="AN21" s="37">
        <f t="shared" ca="1" si="45"/>
        <v>0</v>
      </c>
      <c r="AO21" s="37">
        <f t="shared" ca="1" si="46"/>
        <v>0</v>
      </c>
      <c r="AP21" s="37">
        <f t="shared" ca="1" si="18"/>
        <v>322.04293200000001</v>
      </c>
      <c r="AQ21" s="17"/>
      <c r="AR21" s="39" t="str">
        <f t="shared" ca="1" si="47"/>
        <v>TRE</v>
      </c>
      <c r="AS21" s="40">
        <f t="shared" ca="1" si="48"/>
        <v>0</v>
      </c>
      <c r="AT21" s="40">
        <f t="shared" ca="1" si="49"/>
        <v>0</v>
      </c>
      <c r="AU21" s="40">
        <f t="shared" ca="1" si="50"/>
        <v>1</v>
      </c>
      <c r="AV21" s="40">
        <f t="shared" ca="1" si="51"/>
        <v>1</v>
      </c>
      <c r="AW21" s="40">
        <f t="shared" ca="1" si="52"/>
        <v>10</v>
      </c>
      <c r="AX21" s="40">
        <f t="shared" ca="1" si="19"/>
        <v>296.67199599999998</v>
      </c>
      <c r="AY21" s="17"/>
      <c r="AZ21" s="42" t="str">
        <f t="shared" ca="1" si="53"/>
        <v>TRE</v>
      </c>
      <c r="BA21" s="44">
        <f t="shared" ca="1" si="54"/>
        <v>0</v>
      </c>
      <c r="BB21" s="44">
        <f t="shared" ca="1" si="55"/>
        <v>0</v>
      </c>
      <c r="BC21" s="44">
        <f t="shared" ca="1" si="56"/>
        <v>4</v>
      </c>
      <c r="BD21" s="44">
        <f t="shared" ca="1" si="57"/>
        <v>2</v>
      </c>
      <c r="BE21" s="44">
        <f t="shared" ca="1" si="58"/>
        <v>20</v>
      </c>
      <c r="BF21" s="44">
        <f t="shared" ca="1" si="20"/>
        <v>194.96041199999999</v>
      </c>
    </row>
    <row r="22" spans="1:58" x14ac:dyDescent="0.25">
      <c r="A22">
        <v>8</v>
      </c>
      <c r="B22" s="21" t="str">
        <f t="shared" ca="1" si="21"/>
        <v>5cm</v>
      </c>
      <c r="C22" s="22">
        <f t="shared" ca="1" si="22"/>
        <v>0</v>
      </c>
      <c r="D22" s="22">
        <f t="shared" ca="1" si="14"/>
        <v>494.43586399999998</v>
      </c>
      <c r="E22" s="22">
        <f t="shared" ca="1" si="14"/>
        <v>0</v>
      </c>
      <c r="F22" s="22">
        <f t="shared" ca="1" si="14"/>
        <v>921.11078899999995</v>
      </c>
      <c r="G22" s="22">
        <f t="shared" ca="1" si="23"/>
        <v>0</v>
      </c>
      <c r="H22" s="22">
        <f t="shared" ca="1" si="15"/>
        <v>0</v>
      </c>
      <c r="I22" s="22">
        <f t="shared" ca="1" si="15"/>
        <v>0</v>
      </c>
      <c r="J22" s="22">
        <f t="shared" ca="1" si="15"/>
        <v>0</v>
      </c>
      <c r="K22" s="32"/>
      <c r="L22" s="23" t="str">
        <f t="shared" ca="1" si="24"/>
        <v>TRE</v>
      </c>
      <c r="M22" s="24">
        <f t="shared" ca="1" si="25"/>
        <v>0</v>
      </c>
      <c r="N22" s="24">
        <f t="shared" ca="1" si="26"/>
        <v>0</v>
      </c>
      <c r="O22" s="25">
        <f t="shared" ca="1" si="12"/>
        <v>0</v>
      </c>
      <c r="P22" s="25">
        <f t="shared" ca="1" si="27"/>
        <v>0</v>
      </c>
      <c r="Q22" s="24">
        <f t="shared" ca="1" si="28"/>
        <v>0</v>
      </c>
      <c r="R22" s="25">
        <f t="shared" ca="1" si="13"/>
        <v>273.43183499999998</v>
      </c>
      <c r="S22" s="17"/>
      <c r="T22" s="28" t="str">
        <f t="shared" ca="1" si="29"/>
        <v>BC</v>
      </c>
      <c r="U22" s="29">
        <f t="shared" ca="1" si="30"/>
        <v>0</v>
      </c>
      <c r="V22" s="29">
        <f t="shared" ca="1" si="31"/>
        <v>0</v>
      </c>
      <c r="W22" s="29">
        <f t="shared" ca="1" si="32"/>
        <v>999</v>
      </c>
      <c r="X22" s="29">
        <f t="shared" ca="1" si="33"/>
        <v>0</v>
      </c>
      <c r="Y22" s="29">
        <f t="shared" ca="1" si="34"/>
        <v>0</v>
      </c>
      <c r="Z22" s="29">
        <f t="shared" ca="1" si="16"/>
        <v>201.051356</v>
      </c>
      <c r="AA22" s="27"/>
      <c r="AB22" s="33" t="str">
        <f t="shared" ca="1" si="35"/>
        <v>TRE</v>
      </c>
      <c r="AC22" s="34">
        <f t="shared" ca="1" si="36"/>
        <v>0</v>
      </c>
      <c r="AD22" s="34">
        <f t="shared" ca="1" si="37"/>
        <v>0</v>
      </c>
      <c r="AE22" s="34">
        <f t="shared" ca="1" si="38"/>
        <v>4</v>
      </c>
      <c r="AF22" s="34">
        <f t="shared" ca="1" si="39"/>
        <v>3</v>
      </c>
      <c r="AG22" s="34">
        <f t="shared" ca="1" si="40"/>
        <v>30</v>
      </c>
      <c r="AH22" s="34">
        <f t="shared" ca="1" si="17"/>
        <v>288.73243000000002</v>
      </c>
      <c r="AI22" s="17"/>
      <c r="AJ22" s="36" t="str">
        <f t="shared" ca="1" si="41"/>
        <v>TRE</v>
      </c>
      <c r="AK22" s="37">
        <f t="shared" ca="1" si="42"/>
        <v>0</v>
      </c>
      <c r="AL22" s="37">
        <f t="shared" ca="1" si="43"/>
        <v>0</v>
      </c>
      <c r="AM22" s="37">
        <f t="shared" ca="1" si="44"/>
        <v>2</v>
      </c>
      <c r="AN22" s="37">
        <f t="shared" ca="1" si="45"/>
        <v>2</v>
      </c>
      <c r="AO22" s="37">
        <f t="shared" ca="1" si="46"/>
        <v>20</v>
      </c>
      <c r="AP22" s="37">
        <f t="shared" ca="1" si="18"/>
        <v>302.04293200000001</v>
      </c>
      <c r="AQ22" s="17"/>
      <c r="AR22" s="39" t="str">
        <f t="shared" ca="1" si="47"/>
        <v>TRE</v>
      </c>
      <c r="AS22" s="40">
        <f t="shared" ca="1" si="48"/>
        <v>0</v>
      </c>
      <c r="AT22" s="40">
        <f t="shared" ca="1" si="49"/>
        <v>0</v>
      </c>
      <c r="AU22" s="40">
        <f t="shared" ca="1" si="50"/>
        <v>5</v>
      </c>
      <c r="AV22" s="40">
        <f t="shared" ca="1" si="51"/>
        <v>3</v>
      </c>
      <c r="AW22" s="40">
        <f t="shared" ca="1" si="52"/>
        <v>30</v>
      </c>
      <c r="AX22" s="40">
        <f t="shared" ca="1" si="19"/>
        <v>276.67199599999998</v>
      </c>
      <c r="AY22" s="17"/>
      <c r="AZ22" s="42" t="str">
        <f t="shared" ca="1" si="53"/>
        <v>GS</v>
      </c>
      <c r="BA22" s="44">
        <f t="shared" ca="1" si="54"/>
        <v>0</v>
      </c>
      <c r="BB22" s="44">
        <f t="shared" ca="1" si="55"/>
        <v>10.7480206</v>
      </c>
      <c r="BC22" s="44">
        <f t="shared" ca="1" si="56"/>
        <v>999</v>
      </c>
      <c r="BD22" s="44">
        <f t="shared" ca="1" si="57"/>
        <v>0</v>
      </c>
      <c r="BE22" s="44">
        <f t="shared" ca="1" si="58"/>
        <v>0</v>
      </c>
      <c r="BF22" s="44">
        <f t="shared" ca="1" si="20"/>
        <v>214.96041199999999</v>
      </c>
    </row>
    <row r="23" spans="1:58" x14ac:dyDescent="0.25">
      <c r="A23">
        <v>9</v>
      </c>
      <c r="B23" s="21" t="str">
        <f t="shared" ca="1" si="21"/>
        <v>20cm</v>
      </c>
      <c r="C23" s="22">
        <f t="shared" ca="1" si="22"/>
        <v>0</v>
      </c>
      <c r="D23" s="22">
        <f t="shared" ca="1" si="14"/>
        <v>0</v>
      </c>
      <c r="E23" s="22">
        <f t="shared" ca="1" si="14"/>
        <v>0</v>
      </c>
      <c r="F23" s="22">
        <f t="shared" ca="1" si="14"/>
        <v>0</v>
      </c>
      <c r="G23" s="22">
        <f t="shared" ca="1" si="23"/>
        <v>938.85789799999998</v>
      </c>
      <c r="H23" s="22">
        <f t="shared" ca="1" si="15"/>
        <v>494.43586399999998</v>
      </c>
      <c r="I23" s="22">
        <f t="shared" ca="1" si="15"/>
        <v>505.97920699999997</v>
      </c>
      <c r="J23" s="22">
        <f t="shared" ca="1" si="15"/>
        <v>0</v>
      </c>
      <c r="K23" s="32"/>
      <c r="L23" s="23" t="str">
        <f t="shared" ca="1" si="24"/>
        <v>TRE</v>
      </c>
      <c r="M23" s="24">
        <f t="shared" ca="1" si="25"/>
        <v>0</v>
      </c>
      <c r="N23" s="24">
        <f t="shared" ca="1" si="26"/>
        <v>0</v>
      </c>
      <c r="O23" s="25">
        <f t="shared" ca="1" si="12"/>
        <v>0</v>
      </c>
      <c r="P23" s="25">
        <f t="shared" ca="1" si="27"/>
        <v>0</v>
      </c>
      <c r="Q23" s="24">
        <f t="shared" ca="1" si="28"/>
        <v>0</v>
      </c>
      <c r="R23" s="25">
        <f t="shared" ca="1" si="13"/>
        <v>273.43183499999998</v>
      </c>
      <c r="S23" s="17"/>
      <c r="T23" s="28" t="str">
        <f t="shared" ca="1" si="29"/>
        <v>TRE</v>
      </c>
      <c r="U23" s="29">
        <f t="shared" ca="1" si="30"/>
        <v>0</v>
      </c>
      <c r="V23" s="29">
        <f t="shared" ca="1" si="31"/>
        <v>0</v>
      </c>
      <c r="W23" s="29">
        <f t="shared" ca="1" si="32"/>
        <v>2</v>
      </c>
      <c r="X23" s="29">
        <f t="shared" ca="1" si="33"/>
        <v>1</v>
      </c>
      <c r="Y23" s="29">
        <f t="shared" ca="1" si="34"/>
        <v>10</v>
      </c>
      <c r="Z23" s="29">
        <f t="shared" ca="1" si="16"/>
        <v>191.051356</v>
      </c>
      <c r="AA23" s="27"/>
      <c r="AB23" s="33" t="str">
        <f t="shared" ca="1" si="35"/>
        <v>BC</v>
      </c>
      <c r="AC23" s="34">
        <f t="shared" ca="1" si="36"/>
        <v>35.060567300000002</v>
      </c>
      <c r="AD23" s="34">
        <f t="shared" ca="1" si="37"/>
        <v>0</v>
      </c>
      <c r="AE23" s="34">
        <f t="shared" ca="1" si="38"/>
        <v>999</v>
      </c>
      <c r="AF23" s="34">
        <f t="shared" ca="1" si="39"/>
        <v>0</v>
      </c>
      <c r="AG23" s="34">
        <f t="shared" ca="1" si="40"/>
        <v>0</v>
      </c>
      <c r="AH23" s="34">
        <f t="shared" ca="1" si="17"/>
        <v>318.73243000000002</v>
      </c>
      <c r="AI23" s="17"/>
      <c r="AJ23" s="36" t="str">
        <f t="shared" ca="1" si="41"/>
        <v>TRE</v>
      </c>
      <c r="AK23" s="37">
        <f t="shared" ca="1" si="42"/>
        <v>0</v>
      </c>
      <c r="AL23" s="37">
        <f t="shared" ca="1" si="43"/>
        <v>0</v>
      </c>
      <c r="AM23" s="37">
        <f t="shared" ca="1" si="44"/>
        <v>5</v>
      </c>
      <c r="AN23" s="37">
        <f t="shared" ca="1" si="45"/>
        <v>4</v>
      </c>
      <c r="AO23" s="37">
        <f t="shared" ca="1" si="46"/>
        <v>40</v>
      </c>
      <c r="AP23" s="37">
        <f t="shared" ca="1" si="18"/>
        <v>282.04293200000001</v>
      </c>
      <c r="AQ23" s="17"/>
      <c r="AR23" s="39" t="str">
        <f t="shared" ca="1" si="47"/>
        <v>TRE</v>
      </c>
      <c r="AS23" s="40">
        <f t="shared" ca="1" si="48"/>
        <v>0</v>
      </c>
      <c r="AT23" s="40">
        <f t="shared" ca="1" si="49"/>
        <v>0</v>
      </c>
      <c r="AU23" s="40">
        <f t="shared" ca="1" si="50"/>
        <v>4</v>
      </c>
      <c r="AV23" s="40">
        <f t="shared" ca="1" si="51"/>
        <v>3</v>
      </c>
      <c r="AW23" s="40">
        <f t="shared" ca="1" si="52"/>
        <v>30</v>
      </c>
      <c r="AX23" s="40">
        <f t="shared" ca="1" si="19"/>
        <v>276.67199599999998</v>
      </c>
      <c r="AY23" s="17"/>
      <c r="AZ23" s="42" t="str">
        <f t="shared" ca="1" si="53"/>
        <v>BC</v>
      </c>
      <c r="BA23" s="44">
        <f t="shared" ca="1" si="54"/>
        <v>32.244061799999997</v>
      </c>
      <c r="BB23" s="44">
        <f t="shared" ca="1" si="55"/>
        <v>0</v>
      </c>
      <c r="BC23" s="44">
        <f t="shared" ca="1" si="56"/>
        <v>999</v>
      </c>
      <c r="BD23" s="44">
        <f t="shared" ca="1" si="57"/>
        <v>0</v>
      </c>
      <c r="BE23" s="44">
        <f t="shared" ca="1" si="58"/>
        <v>0</v>
      </c>
      <c r="BF23" s="44">
        <f t="shared" ca="1" si="20"/>
        <v>214.96041199999999</v>
      </c>
    </row>
    <row r="24" spans="1:58" x14ac:dyDescent="0.25">
      <c r="A24">
        <v>10</v>
      </c>
      <c r="B24" s="21" t="str">
        <f t="shared" ca="1" si="21"/>
        <v>5cm</v>
      </c>
      <c r="C24" s="22">
        <f t="shared" ca="1" si="22"/>
        <v>0</v>
      </c>
      <c r="D24" s="22">
        <f t="shared" ca="1" si="14"/>
        <v>0</v>
      </c>
      <c r="E24" s="22">
        <f t="shared" ca="1" si="14"/>
        <v>505.97920699999997</v>
      </c>
      <c r="F24" s="22">
        <f t="shared" ca="1" si="14"/>
        <v>921.11078899999995</v>
      </c>
      <c r="G24" s="22">
        <f t="shared" ca="1" si="23"/>
        <v>0</v>
      </c>
      <c r="H24" s="22">
        <f t="shared" ca="1" si="15"/>
        <v>0</v>
      </c>
      <c r="I24" s="22">
        <f t="shared" ca="1" si="15"/>
        <v>0</v>
      </c>
      <c r="J24" s="22">
        <f t="shared" ca="1" si="15"/>
        <v>0</v>
      </c>
      <c r="K24" s="32"/>
      <c r="L24" s="23" t="str">
        <f t="shared" ca="1" si="24"/>
        <v>GS</v>
      </c>
      <c r="M24" s="24">
        <f t="shared" ca="1" si="25"/>
        <v>0</v>
      </c>
      <c r="N24" s="24">
        <f t="shared" ca="1" si="26"/>
        <v>10.937273399999999</v>
      </c>
      <c r="O24" s="25">
        <f t="shared" ca="1" si="12"/>
        <v>999</v>
      </c>
      <c r="P24" s="25">
        <f t="shared" ca="1" si="27"/>
        <v>0</v>
      </c>
      <c r="Q24" s="24">
        <f t="shared" ca="1" si="28"/>
        <v>0</v>
      </c>
      <c r="R24" s="25">
        <f t="shared" ca="1" si="13"/>
        <v>273.43183499999998</v>
      </c>
      <c r="S24" s="17"/>
      <c r="T24" s="28" t="str">
        <f t="shared" ca="1" si="29"/>
        <v>BC</v>
      </c>
      <c r="U24" s="29">
        <f t="shared" ca="1" si="30"/>
        <v>18.094622040000001</v>
      </c>
      <c r="V24" s="29">
        <f t="shared" ca="1" si="31"/>
        <v>0</v>
      </c>
      <c r="W24" s="29">
        <f t="shared" ca="1" si="32"/>
        <v>999</v>
      </c>
      <c r="X24" s="29">
        <f t="shared" ca="1" si="33"/>
        <v>0</v>
      </c>
      <c r="Y24" s="29">
        <f t="shared" ca="1" si="34"/>
        <v>0</v>
      </c>
      <c r="Z24" s="29">
        <f t="shared" ca="1" si="16"/>
        <v>201.051356</v>
      </c>
      <c r="AA24" s="27"/>
      <c r="AB24" s="33" t="str">
        <f t="shared" ca="1" si="35"/>
        <v>TRE</v>
      </c>
      <c r="AC24" s="34">
        <f t="shared" ca="1" si="36"/>
        <v>0</v>
      </c>
      <c r="AD24" s="34">
        <f t="shared" ca="1" si="37"/>
        <v>0</v>
      </c>
      <c r="AE24" s="34">
        <f t="shared" ca="1" si="38"/>
        <v>3</v>
      </c>
      <c r="AF24" s="34">
        <f t="shared" ca="1" si="39"/>
        <v>2</v>
      </c>
      <c r="AG24" s="34">
        <f t="shared" ca="1" si="40"/>
        <v>20</v>
      </c>
      <c r="AH24" s="34">
        <f t="shared" ca="1" si="17"/>
        <v>298.73243000000002</v>
      </c>
      <c r="AI24" s="17"/>
      <c r="AJ24" s="36" t="str">
        <f t="shared" ca="1" si="41"/>
        <v>TRE</v>
      </c>
      <c r="AK24" s="37">
        <f t="shared" ca="1" si="42"/>
        <v>0</v>
      </c>
      <c r="AL24" s="37">
        <f t="shared" ca="1" si="43"/>
        <v>0</v>
      </c>
      <c r="AM24" s="37">
        <f t="shared" ca="1" si="44"/>
        <v>6</v>
      </c>
      <c r="AN24" s="37">
        <f t="shared" ca="1" si="45"/>
        <v>5</v>
      </c>
      <c r="AO24" s="37">
        <f t="shared" ca="1" si="46"/>
        <v>50</v>
      </c>
      <c r="AP24" s="37">
        <f t="shared" ca="1" si="18"/>
        <v>272.04293200000001</v>
      </c>
      <c r="AQ24" s="17"/>
      <c r="AR24" s="39" t="str">
        <f t="shared" ca="1" si="47"/>
        <v>BC</v>
      </c>
      <c r="AS24" s="40">
        <f t="shared" ca="1" si="48"/>
        <v>39.867359479999998</v>
      </c>
      <c r="AT24" s="40">
        <f t="shared" ca="1" si="49"/>
        <v>0</v>
      </c>
      <c r="AU24" s="40">
        <f t="shared" ca="1" si="50"/>
        <v>999</v>
      </c>
      <c r="AV24" s="40">
        <f t="shared" ca="1" si="51"/>
        <v>0</v>
      </c>
      <c r="AW24" s="40">
        <f t="shared" ca="1" si="52"/>
        <v>0</v>
      </c>
      <c r="AX24" s="40">
        <f t="shared" ca="1" si="19"/>
        <v>306.67199599999998</v>
      </c>
      <c r="AY24" s="17"/>
      <c r="AZ24" s="42" t="str">
        <f t="shared" ca="1" si="53"/>
        <v>BC</v>
      </c>
      <c r="BA24" s="44">
        <f t="shared" ca="1" si="54"/>
        <v>2.1496041199999998</v>
      </c>
      <c r="BB24" s="44">
        <f t="shared" ca="1" si="55"/>
        <v>0</v>
      </c>
      <c r="BC24" s="44">
        <f t="shared" ca="1" si="56"/>
        <v>999</v>
      </c>
      <c r="BD24" s="44">
        <f t="shared" ca="1" si="57"/>
        <v>0</v>
      </c>
      <c r="BE24" s="44">
        <f t="shared" ca="1" si="58"/>
        <v>0</v>
      </c>
      <c r="BF24" s="44">
        <f t="shared" ca="1" si="20"/>
        <v>214.96041199999999</v>
      </c>
    </row>
    <row r="25" spans="1:58" x14ac:dyDescent="0.25">
      <c r="A25">
        <v>11</v>
      </c>
      <c r="B25" s="21" t="str">
        <f t="shared" ca="1" si="21"/>
        <v>20cm</v>
      </c>
      <c r="C25" s="22">
        <f t="shared" ca="1" si="22"/>
        <v>0</v>
      </c>
      <c r="D25" s="22">
        <f t="shared" ca="1" si="14"/>
        <v>0</v>
      </c>
      <c r="E25" s="22">
        <f t="shared" ca="1" si="14"/>
        <v>0</v>
      </c>
      <c r="F25" s="22">
        <f t="shared" ca="1" si="14"/>
        <v>0</v>
      </c>
      <c r="G25" s="22">
        <f t="shared" ca="1" si="23"/>
        <v>938.85789799999998</v>
      </c>
      <c r="H25" s="22">
        <f t="shared" ca="1" si="15"/>
        <v>0</v>
      </c>
      <c r="I25" s="22">
        <f t="shared" ca="1" si="15"/>
        <v>0</v>
      </c>
      <c r="J25" s="22">
        <f t="shared" ca="1" si="15"/>
        <v>921.11078899999995</v>
      </c>
      <c r="K25" s="32"/>
      <c r="L25" s="23" t="str">
        <f t="shared" ca="1" si="24"/>
        <v>GS</v>
      </c>
      <c r="M25" s="24">
        <f t="shared" ca="1" si="25"/>
        <v>0</v>
      </c>
      <c r="N25" s="24">
        <f t="shared" ca="1" si="26"/>
        <v>35.546138549999995</v>
      </c>
      <c r="O25" s="25">
        <f t="shared" ca="1" si="12"/>
        <v>999</v>
      </c>
      <c r="P25" s="25">
        <f t="shared" ca="1" si="27"/>
        <v>0</v>
      </c>
      <c r="Q25" s="24">
        <f t="shared" ca="1" si="28"/>
        <v>0</v>
      </c>
      <c r="R25" s="25">
        <f t="shared" ca="1" si="13"/>
        <v>273.43183499999998</v>
      </c>
      <c r="S25" s="17"/>
      <c r="T25" s="28" t="str">
        <f t="shared" ca="1" si="29"/>
        <v>TRE</v>
      </c>
      <c r="U25" s="29">
        <f t="shared" ca="1" si="30"/>
        <v>0</v>
      </c>
      <c r="V25" s="29">
        <f t="shared" ca="1" si="31"/>
        <v>0</v>
      </c>
      <c r="W25" s="29">
        <f t="shared" ca="1" si="32"/>
        <v>0</v>
      </c>
      <c r="X25" s="29">
        <f t="shared" ca="1" si="33"/>
        <v>0</v>
      </c>
      <c r="Y25" s="29">
        <f t="shared" ca="1" si="34"/>
        <v>0</v>
      </c>
      <c r="Z25" s="29">
        <f t="shared" ca="1" si="16"/>
        <v>201.051356</v>
      </c>
      <c r="AA25" s="27"/>
      <c r="AB25" s="33" t="str">
        <f t="shared" ca="1" si="35"/>
        <v>GS</v>
      </c>
      <c r="AC25" s="34">
        <f t="shared" ca="1" si="36"/>
        <v>0</v>
      </c>
      <c r="AD25" s="34">
        <f t="shared" ca="1" si="37"/>
        <v>0</v>
      </c>
      <c r="AE25" s="34">
        <f t="shared" ca="1" si="38"/>
        <v>999</v>
      </c>
      <c r="AF25" s="34">
        <f t="shared" ca="1" si="39"/>
        <v>0</v>
      </c>
      <c r="AG25" s="34">
        <f t="shared" ca="1" si="40"/>
        <v>0</v>
      </c>
      <c r="AH25" s="34">
        <f t="shared" ca="1" si="17"/>
        <v>318.73243000000002</v>
      </c>
      <c r="AI25" s="17"/>
      <c r="AJ25" s="36" t="str">
        <f t="shared" ca="1" si="41"/>
        <v>GS</v>
      </c>
      <c r="AK25" s="37">
        <f t="shared" ca="1" si="42"/>
        <v>0</v>
      </c>
      <c r="AL25" s="37">
        <f t="shared" ca="1" si="43"/>
        <v>28.983863879999998</v>
      </c>
      <c r="AM25" s="37">
        <f t="shared" ca="1" si="44"/>
        <v>999</v>
      </c>
      <c r="AN25" s="37">
        <f t="shared" ca="1" si="45"/>
        <v>0</v>
      </c>
      <c r="AO25" s="37">
        <f t="shared" ca="1" si="46"/>
        <v>0</v>
      </c>
      <c r="AP25" s="37">
        <f t="shared" ca="1" si="18"/>
        <v>322.04293200000001</v>
      </c>
      <c r="AQ25" s="17"/>
      <c r="AR25" s="39" t="str">
        <f t="shared" ca="1" si="47"/>
        <v>BC</v>
      </c>
      <c r="AS25" s="40">
        <f t="shared" ca="1" si="48"/>
        <v>9.2001598799999993</v>
      </c>
      <c r="AT25" s="40">
        <f t="shared" ca="1" si="49"/>
        <v>0</v>
      </c>
      <c r="AU25" s="40">
        <f t="shared" ca="1" si="50"/>
        <v>999</v>
      </c>
      <c r="AV25" s="40">
        <f t="shared" ca="1" si="51"/>
        <v>0</v>
      </c>
      <c r="AW25" s="40">
        <f t="shared" ca="1" si="52"/>
        <v>0</v>
      </c>
      <c r="AX25" s="40">
        <f t="shared" ca="1" si="19"/>
        <v>306.67199599999998</v>
      </c>
      <c r="AY25" s="17"/>
      <c r="AZ25" s="42" t="str">
        <f t="shared" ca="1" si="53"/>
        <v>GS</v>
      </c>
      <c r="BA25" s="44">
        <f t="shared" ca="1" si="54"/>
        <v>0</v>
      </c>
      <c r="BB25" s="44">
        <f t="shared" ca="1" si="55"/>
        <v>23.64564532</v>
      </c>
      <c r="BC25" s="44">
        <f t="shared" ca="1" si="56"/>
        <v>999</v>
      </c>
      <c r="BD25" s="44">
        <f t="shared" ca="1" si="57"/>
        <v>0</v>
      </c>
      <c r="BE25" s="44">
        <f t="shared" ca="1" si="58"/>
        <v>0</v>
      </c>
      <c r="BF25" s="44">
        <f t="shared" ca="1" si="20"/>
        <v>214.96041199999999</v>
      </c>
    </row>
    <row r="26" spans="1:58" x14ac:dyDescent="0.25">
      <c r="A26">
        <v>12</v>
      </c>
      <c r="B26" s="21" t="str">
        <f t="shared" ca="1" si="21"/>
        <v>20cm</v>
      </c>
      <c r="C26" s="22">
        <f t="shared" ca="1" si="22"/>
        <v>0</v>
      </c>
      <c r="D26" s="22">
        <f t="shared" ca="1" si="14"/>
        <v>0</v>
      </c>
      <c r="E26" s="22">
        <f t="shared" ca="1" si="14"/>
        <v>0</v>
      </c>
      <c r="F26" s="22">
        <f t="shared" ca="1" si="14"/>
        <v>0</v>
      </c>
      <c r="G26" s="22">
        <f t="shared" ca="1" si="23"/>
        <v>0</v>
      </c>
      <c r="H26" s="22">
        <f t="shared" ca="1" si="15"/>
        <v>0</v>
      </c>
      <c r="I26" s="22">
        <f t="shared" ca="1" si="15"/>
        <v>0</v>
      </c>
      <c r="J26" s="22">
        <f t="shared" ca="1" si="15"/>
        <v>0</v>
      </c>
      <c r="K26" s="32"/>
      <c r="L26" s="23" t="str">
        <f t="shared" ca="1" si="24"/>
        <v>TRE</v>
      </c>
      <c r="M26" s="24">
        <f t="shared" ca="1" si="25"/>
        <v>0</v>
      </c>
      <c r="N26" s="24">
        <f t="shared" ca="1" si="26"/>
        <v>0</v>
      </c>
      <c r="O26" s="25">
        <f t="shared" ca="1" si="12"/>
        <v>3</v>
      </c>
      <c r="P26" s="25">
        <f t="shared" ca="1" si="27"/>
        <v>2</v>
      </c>
      <c r="Q26" s="24">
        <f t="shared" ca="1" si="28"/>
        <v>20</v>
      </c>
      <c r="R26" s="25">
        <f t="shared" ca="1" si="13"/>
        <v>253.43183499999998</v>
      </c>
      <c r="S26" s="17"/>
      <c r="T26" s="28" t="str">
        <f t="shared" ca="1" si="29"/>
        <v>TRE</v>
      </c>
      <c r="U26" s="29">
        <f t="shared" ca="1" si="30"/>
        <v>0</v>
      </c>
      <c r="V26" s="29">
        <f t="shared" ca="1" si="31"/>
        <v>0</v>
      </c>
      <c r="W26" s="29">
        <f t="shared" ca="1" si="32"/>
        <v>4</v>
      </c>
      <c r="X26" s="29">
        <f t="shared" ca="1" si="33"/>
        <v>3</v>
      </c>
      <c r="Y26" s="29">
        <f t="shared" ca="1" si="34"/>
        <v>30</v>
      </c>
      <c r="Z26" s="29">
        <f t="shared" ca="1" si="16"/>
        <v>171.051356</v>
      </c>
      <c r="AA26" s="27"/>
      <c r="AB26" s="33" t="str">
        <f t="shared" ca="1" si="35"/>
        <v>GS</v>
      </c>
      <c r="AC26" s="34">
        <f t="shared" ca="1" si="36"/>
        <v>0</v>
      </c>
      <c r="AD26" s="34">
        <f t="shared" ca="1" si="37"/>
        <v>35.060567300000002</v>
      </c>
      <c r="AE26" s="34">
        <f t="shared" ca="1" si="38"/>
        <v>999</v>
      </c>
      <c r="AF26" s="34">
        <f t="shared" ca="1" si="39"/>
        <v>0</v>
      </c>
      <c r="AG26" s="34">
        <f t="shared" ca="1" si="40"/>
        <v>0</v>
      </c>
      <c r="AH26" s="34">
        <f t="shared" ca="1" si="17"/>
        <v>318.73243000000002</v>
      </c>
      <c r="AI26" s="17"/>
      <c r="AJ26" s="36" t="str">
        <f t="shared" ca="1" si="41"/>
        <v>BC</v>
      </c>
      <c r="AK26" s="37">
        <f t="shared" ca="1" si="42"/>
        <v>45.086010480000006</v>
      </c>
      <c r="AL26" s="37">
        <f t="shared" ca="1" si="43"/>
        <v>0</v>
      </c>
      <c r="AM26" s="37">
        <f t="shared" ca="1" si="44"/>
        <v>999</v>
      </c>
      <c r="AN26" s="37">
        <f t="shared" ca="1" si="45"/>
        <v>0</v>
      </c>
      <c r="AO26" s="37">
        <f t="shared" ca="1" si="46"/>
        <v>0</v>
      </c>
      <c r="AP26" s="37">
        <f t="shared" ca="1" si="18"/>
        <v>322.04293200000001</v>
      </c>
      <c r="AQ26" s="17"/>
      <c r="AR26" s="39" t="str">
        <f t="shared" ca="1" si="47"/>
        <v>GS</v>
      </c>
      <c r="AS26" s="40">
        <f t="shared" ca="1" si="48"/>
        <v>0</v>
      </c>
      <c r="AT26" s="40">
        <f t="shared" ca="1" si="49"/>
        <v>0</v>
      </c>
      <c r="AU26" s="40">
        <f t="shared" ca="1" si="50"/>
        <v>999</v>
      </c>
      <c r="AV26" s="40">
        <f t="shared" ca="1" si="51"/>
        <v>0</v>
      </c>
      <c r="AW26" s="40">
        <f t="shared" ca="1" si="52"/>
        <v>0</v>
      </c>
      <c r="AX26" s="40">
        <f t="shared" ca="1" si="19"/>
        <v>306.67199599999998</v>
      </c>
      <c r="AY26" s="17"/>
      <c r="AZ26" s="42" t="str">
        <f t="shared" ca="1" si="53"/>
        <v>TRE</v>
      </c>
      <c r="BA26" s="44">
        <f t="shared" ca="1" si="54"/>
        <v>0</v>
      </c>
      <c r="BB26" s="44">
        <f t="shared" ca="1" si="55"/>
        <v>0</v>
      </c>
      <c r="BC26" s="44">
        <f t="shared" ca="1" si="56"/>
        <v>4</v>
      </c>
      <c r="BD26" s="44">
        <f t="shared" ca="1" si="57"/>
        <v>2</v>
      </c>
      <c r="BE26" s="44">
        <f t="shared" ca="1" si="58"/>
        <v>20</v>
      </c>
      <c r="BF26" s="44">
        <f t="shared" ca="1" si="20"/>
        <v>194.96041199999999</v>
      </c>
    </row>
    <row r="27" spans="1:58" x14ac:dyDescent="0.25">
      <c r="A27">
        <v>13</v>
      </c>
      <c r="B27" s="21" t="str">
        <f t="shared" ca="1" si="21"/>
        <v>5cm</v>
      </c>
      <c r="C27" s="22">
        <f t="shared" ca="1" si="22"/>
        <v>0</v>
      </c>
      <c r="D27" s="22">
        <f t="shared" ca="1" si="14"/>
        <v>0</v>
      </c>
      <c r="E27" s="22">
        <f t="shared" ca="1" si="14"/>
        <v>0</v>
      </c>
      <c r="F27" s="22">
        <f t="shared" ca="1" si="14"/>
        <v>921.11078899999995</v>
      </c>
      <c r="G27" s="22">
        <f t="shared" ca="1" si="23"/>
        <v>0</v>
      </c>
      <c r="H27" s="22">
        <f t="shared" ca="1" si="15"/>
        <v>0</v>
      </c>
      <c r="I27" s="22">
        <f t="shared" ca="1" si="15"/>
        <v>0</v>
      </c>
      <c r="J27" s="22">
        <f t="shared" ca="1" si="15"/>
        <v>0</v>
      </c>
      <c r="K27" s="32"/>
      <c r="L27" s="23" t="str">
        <f t="shared" ca="1" si="24"/>
        <v>BC</v>
      </c>
      <c r="M27" s="24">
        <f t="shared" ca="1" si="25"/>
        <v>32.8118202</v>
      </c>
      <c r="N27" s="24">
        <f t="shared" ca="1" si="26"/>
        <v>0</v>
      </c>
      <c r="O27" s="25">
        <f t="shared" ca="1" si="12"/>
        <v>999</v>
      </c>
      <c r="P27" s="25">
        <f t="shared" ca="1" si="27"/>
        <v>0</v>
      </c>
      <c r="Q27" s="24">
        <f t="shared" ca="1" si="28"/>
        <v>0</v>
      </c>
      <c r="R27" s="25">
        <f t="shared" ca="1" si="13"/>
        <v>273.43183499999998</v>
      </c>
      <c r="S27" s="17"/>
      <c r="T27" s="28" t="str">
        <f t="shared" ca="1" si="29"/>
        <v>BC</v>
      </c>
      <c r="U27" s="29">
        <f t="shared" ca="1" si="30"/>
        <v>14.07359492</v>
      </c>
      <c r="V27" s="29">
        <f t="shared" ca="1" si="31"/>
        <v>0</v>
      </c>
      <c r="W27" s="29">
        <f t="shared" ca="1" si="32"/>
        <v>999</v>
      </c>
      <c r="X27" s="29">
        <f t="shared" ca="1" si="33"/>
        <v>0</v>
      </c>
      <c r="Y27" s="29">
        <f t="shared" ca="1" si="34"/>
        <v>0</v>
      </c>
      <c r="Z27" s="29">
        <f t="shared" ca="1" si="16"/>
        <v>201.051356</v>
      </c>
      <c r="AA27" s="27"/>
      <c r="AB27" s="33" t="str">
        <f t="shared" ca="1" si="35"/>
        <v>GS</v>
      </c>
      <c r="AC27" s="34">
        <f t="shared" ca="1" si="36"/>
        <v>0</v>
      </c>
      <c r="AD27" s="34">
        <f t="shared" ca="1" si="37"/>
        <v>6.3746486000000004</v>
      </c>
      <c r="AE27" s="34">
        <f t="shared" ca="1" si="38"/>
        <v>999</v>
      </c>
      <c r="AF27" s="34">
        <f t="shared" ca="1" si="39"/>
        <v>0</v>
      </c>
      <c r="AG27" s="34">
        <f t="shared" ca="1" si="40"/>
        <v>0</v>
      </c>
      <c r="AH27" s="34">
        <f t="shared" ca="1" si="17"/>
        <v>318.73243000000002</v>
      </c>
      <c r="AI27" s="17"/>
      <c r="AJ27" s="36" t="str">
        <f t="shared" ca="1" si="41"/>
        <v>GS</v>
      </c>
      <c r="AK27" s="37">
        <f t="shared" ca="1" si="42"/>
        <v>0</v>
      </c>
      <c r="AL27" s="37">
        <f t="shared" ca="1" si="43"/>
        <v>25.76343456</v>
      </c>
      <c r="AM27" s="37">
        <f t="shared" ca="1" si="44"/>
        <v>999</v>
      </c>
      <c r="AN27" s="37">
        <f t="shared" ca="1" si="45"/>
        <v>0</v>
      </c>
      <c r="AO27" s="37">
        <f t="shared" ca="1" si="46"/>
        <v>0</v>
      </c>
      <c r="AP27" s="37">
        <f t="shared" ca="1" si="18"/>
        <v>322.04293200000001</v>
      </c>
      <c r="AQ27" s="17"/>
      <c r="AR27" s="39" t="str">
        <f t="shared" ca="1" si="47"/>
        <v>GS</v>
      </c>
      <c r="AS27" s="40">
        <f t="shared" ca="1" si="48"/>
        <v>0</v>
      </c>
      <c r="AT27" s="40">
        <f t="shared" ca="1" si="49"/>
        <v>46.000799399999998</v>
      </c>
      <c r="AU27" s="40">
        <f t="shared" ca="1" si="50"/>
        <v>999</v>
      </c>
      <c r="AV27" s="40">
        <f t="shared" ca="1" si="51"/>
        <v>0</v>
      </c>
      <c r="AW27" s="40">
        <f t="shared" ca="1" si="52"/>
        <v>0</v>
      </c>
      <c r="AX27" s="40">
        <f t="shared" ca="1" si="19"/>
        <v>306.67199599999998</v>
      </c>
      <c r="AY27" s="17"/>
      <c r="AZ27" s="42" t="str">
        <f t="shared" ca="1" si="53"/>
        <v>GS</v>
      </c>
      <c r="BA27" s="44">
        <f t="shared" ca="1" si="54"/>
        <v>0</v>
      </c>
      <c r="BB27" s="44">
        <f t="shared" ca="1" si="55"/>
        <v>19.346437079999998</v>
      </c>
      <c r="BC27" s="44">
        <f t="shared" ca="1" si="56"/>
        <v>999</v>
      </c>
      <c r="BD27" s="44">
        <f t="shared" ca="1" si="57"/>
        <v>0</v>
      </c>
      <c r="BE27" s="44">
        <f t="shared" ca="1" si="58"/>
        <v>0</v>
      </c>
      <c r="BF27" s="44">
        <f t="shared" ca="1" si="20"/>
        <v>214.96041199999999</v>
      </c>
    </row>
    <row r="28" spans="1:58" x14ac:dyDescent="0.25">
      <c r="A28">
        <v>14</v>
      </c>
      <c r="B28" s="21" t="str">
        <f t="shared" ca="1" si="21"/>
        <v>20cm</v>
      </c>
      <c r="C28" s="22">
        <f t="shared" ca="1" si="22"/>
        <v>0</v>
      </c>
      <c r="D28" s="22">
        <f t="shared" ca="1" si="14"/>
        <v>0</v>
      </c>
      <c r="E28" s="22">
        <f t="shared" ca="1" si="14"/>
        <v>0</v>
      </c>
      <c r="F28" s="22">
        <f t="shared" ca="1" si="14"/>
        <v>0</v>
      </c>
      <c r="G28" s="22">
        <f t="shared" ca="1" si="23"/>
        <v>0</v>
      </c>
      <c r="H28" s="22">
        <f t="shared" ca="1" si="15"/>
        <v>494.43586399999998</v>
      </c>
      <c r="I28" s="22">
        <f t="shared" ca="1" si="15"/>
        <v>0</v>
      </c>
      <c r="J28" s="22">
        <f t="shared" ca="1" si="15"/>
        <v>921.11078899999995</v>
      </c>
      <c r="K28" s="32"/>
      <c r="L28" s="23" t="str">
        <f t="shared" ca="1" si="24"/>
        <v>GS</v>
      </c>
      <c r="M28" s="24">
        <f t="shared" ca="1" si="25"/>
        <v>0</v>
      </c>
      <c r="N28" s="24">
        <f t="shared" ca="1" si="26"/>
        <v>8.2029550499999999</v>
      </c>
      <c r="O28" s="25">
        <f t="shared" ca="1" si="12"/>
        <v>999</v>
      </c>
      <c r="P28" s="25">
        <f t="shared" ca="1" si="27"/>
        <v>0</v>
      </c>
      <c r="Q28" s="24">
        <f t="shared" ca="1" si="28"/>
        <v>0</v>
      </c>
      <c r="R28" s="25">
        <f t="shared" ca="1" si="13"/>
        <v>273.43183499999998</v>
      </c>
      <c r="S28" s="17"/>
      <c r="T28" s="28" t="str">
        <f t="shared" ca="1" si="29"/>
        <v>GS</v>
      </c>
      <c r="U28" s="29">
        <f t="shared" ca="1" si="30"/>
        <v>0</v>
      </c>
      <c r="V28" s="29">
        <f t="shared" ca="1" si="31"/>
        <v>26.136676280000003</v>
      </c>
      <c r="W28" s="29">
        <f t="shared" ca="1" si="32"/>
        <v>999</v>
      </c>
      <c r="X28" s="29">
        <f t="shared" ca="1" si="33"/>
        <v>0</v>
      </c>
      <c r="Y28" s="29">
        <f t="shared" ca="1" si="34"/>
        <v>0</v>
      </c>
      <c r="Z28" s="29">
        <f t="shared" ca="1" si="16"/>
        <v>201.051356</v>
      </c>
      <c r="AA28" s="27"/>
      <c r="AB28" s="33" t="str">
        <f t="shared" ca="1" si="35"/>
        <v>GS</v>
      </c>
      <c r="AC28" s="34">
        <f t="shared" ca="1" si="36"/>
        <v>0</v>
      </c>
      <c r="AD28" s="34">
        <f t="shared" ca="1" si="37"/>
        <v>12.749297200000001</v>
      </c>
      <c r="AE28" s="34">
        <f t="shared" ca="1" si="38"/>
        <v>999</v>
      </c>
      <c r="AF28" s="34">
        <f t="shared" ca="1" si="39"/>
        <v>0</v>
      </c>
      <c r="AG28" s="34">
        <f t="shared" ca="1" si="40"/>
        <v>0</v>
      </c>
      <c r="AH28" s="34">
        <f t="shared" ca="1" si="17"/>
        <v>318.73243000000002</v>
      </c>
      <c r="AI28" s="17"/>
      <c r="AJ28" s="36" t="str">
        <f t="shared" ca="1" si="41"/>
        <v>GS</v>
      </c>
      <c r="AK28" s="37">
        <f t="shared" ca="1" si="42"/>
        <v>0</v>
      </c>
      <c r="AL28" s="37">
        <f t="shared" ca="1" si="43"/>
        <v>3.22042932</v>
      </c>
      <c r="AM28" s="37">
        <f t="shared" ca="1" si="44"/>
        <v>999</v>
      </c>
      <c r="AN28" s="37">
        <f t="shared" ca="1" si="45"/>
        <v>0</v>
      </c>
      <c r="AO28" s="37">
        <f t="shared" ca="1" si="46"/>
        <v>0</v>
      </c>
      <c r="AP28" s="37">
        <f t="shared" ca="1" si="18"/>
        <v>322.04293200000001</v>
      </c>
      <c r="AQ28" s="17"/>
      <c r="AR28" s="39" t="str">
        <f t="shared" ca="1" si="47"/>
        <v>BC</v>
      </c>
      <c r="AS28" s="40">
        <f t="shared" ca="1" si="48"/>
        <v>42.934079439999998</v>
      </c>
      <c r="AT28" s="40">
        <f t="shared" ca="1" si="49"/>
        <v>0</v>
      </c>
      <c r="AU28" s="40">
        <f t="shared" ca="1" si="50"/>
        <v>999</v>
      </c>
      <c r="AV28" s="40">
        <f t="shared" ca="1" si="51"/>
        <v>0</v>
      </c>
      <c r="AW28" s="40">
        <f t="shared" ca="1" si="52"/>
        <v>0</v>
      </c>
      <c r="AX28" s="40">
        <f t="shared" ca="1" si="19"/>
        <v>306.67199599999998</v>
      </c>
      <c r="AY28" s="17"/>
      <c r="AZ28" s="42" t="str">
        <f t="shared" ca="1" si="53"/>
        <v>GS</v>
      </c>
      <c r="BA28" s="44">
        <f t="shared" ca="1" si="54"/>
        <v>0</v>
      </c>
      <c r="BB28" s="44">
        <f t="shared" ca="1" si="55"/>
        <v>15.047228840000001</v>
      </c>
      <c r="BC28" s="44">
        <f t="shared" ca="1" si="56"/>
        <v>999</v>
      </c>
      <c r="BD28" s="44">
        <f t="shared" ca="1" si="57"/>
        <v>0</v>
      </c>
      <c r="BE28" s="44">
        <f t="shared" ca="1" si="58"/>
        <v>0</v>
      </c>
      <c r="BF28" s="44">
        <f t="shared" ca="1" si="20"/>
        <v>214.96041199999999</v>
      </c>
    </row>
    <row r="29" spans="1:58" x14ac:dyDescent="0.25">
      <c r="A29">
        <v>15</v>
      </c>
      <c r="B29" s="21" t="str">
        <f t="shared" ca="1" si="21"/>
        <v>5cm</v>
      </c>
      <c r="C29" s="22">
        <f t="shared" ca="1" si="22"/>
        <v>0</v>
      </c>
      <c r="D29" s="22">
        <f t="shared" ca="1" si="14"/>
        <v>0</v>
      </c>
      <c r="E29" s="22">
        <f t="shared" ca="1" si="14"/>
        <v>0</v>
      </c>
      <c r="F29" s="22">
        <f t="shared" ca="1" si="14"/>
        <v>921.11078899999995</v>
      </c>
      <c r="G29" s="22">
        <f t="shared" ca="1" si="23"/>
        <v>0</v>
      </c>
      <c r="H29" s="22">
        <f t="shared" ca="1" si="15"/>
        <v>0</v>
      </c>
      <c r="I29" s="22">
        <f t="shared" ca="1" si="15"/>
        <v>0</v>
      </c>
      <c r="J29" s="22">
        <f t="shared" ca="1" si="15"/>
        <v>0</v>
      </c>
      <c r="K29" s="32"/>
      <c r="L29" s="23" t="str">
        <f t="shared" ca="1" si="24"/>
        <v>BC</v>
      </c>
      <c r="M29" s="24">
        <f t="shared" ca="1" si="25"/>
        <v>27.343183499999995</v>
      </c>
      <c r="N29" s="24">
        <f t="shared" ca="1" si="26"/>
        <v>0</v>
      </c>
      <c r="O29" s="25">
        <f t="shared" ca="1" si="12"/>
        <v>999</v>
      </c>
      <c r="P29" s="25">
        <f t="shared" ca="1" si="27"/>
        <v>0</v>
      </c>
      <c r="Q29" s="24">
        <f t="shared" ca="1" si="28"/>
        <v>0</v>
      </c>
      <c r="R29" s="25">
        <f t="shared" ca="1" si="13"/>
        <v>273.43183499999998</v>
      </c>
      <c r="S29" s="17"/>
      <c r="T29" s="28" t="str">
        <f t="shared" ca="1" si="29"/>
        <v>TRE</v>
      </c>
      <c r="U29" s="29">
        <f t="shared" ca="1" si="30"/>
        <v>0</v>
      </c>
      <c r="V29" s="29">
        <f t="shared" ca="1" si="31"/>
        <v>0</v>
      </c>
      <c r="W29" s="29">
        <f t="shared" ca="1" si="32"/>
        <v>3</v>
      </c>
      <c r="X29" s="29">
        <f t="shared" ca="1" si="33"/>
        <v>2</v>
      </c>
      <c r="Y29" s="29">
        <f t="shared" ca="1" si="34"/>
        <v>20</v>
      </c>
      <c r="Z29" s="29">
        <f t="shared" ca="1" si="16"/>
        <v>181.051356</v>
      </c>
      <c r="AA29" s="27"/>
      <c r="AB29" s="33" t="str">
        <f t="shared" ca="1" si="35"/>
        <v>GS</v>
      </c>
      <c r="AC29" s="34">
        <f t="shared" ca="1" si="36"/>
        <v>0</v>
      </c>
      <c r="AD29" s="34">
        <f t="shared" ca="1" si="37"/>
        <v>38.247891600000003</v>
      </c>
      <c r="AE29" s="34">
        <f t="shared" ca="1" si="38"/>
        <v>999</v>
      </c>
      <c r="AF29" s="34">
        <f t="shared" ca="1" si="39"/>
        <v>0</v>
      </c>
      <c r="AG29" s="34">
        <f t="shared" ca="1" si="40"/>
        <v>0</v>
      </c>
      <c r="AH29" s="34">
        <f t="shared" ca="1" si="17"/>
        <v>318.73243000000002</v>
      </c>
      <c r="AI29" s="17"/>
      <c r="AJ29" s="36" t="str">
        <f t="shared" ca="1" si="41"/>
        <v>BC</v>
      </c>
      <c r="AK29" s="37">
        <f t="shared" ca="1" si="42"/>
        <v>12.88171728</v>
      </c>
      <c r="AL29" s="37">
        <f t="shared" ca="1" si="43"/>
        <v>0</v>
      </c>
      <c r="AM29" s="37">
        <f t="shared" ca="1" si="44"/>
        <v>999</v>
      </c>
      <c r="AN29" s="37">
        <f t="shared" ca="1" si="45"/>
        <v>0</v>
      </c>
      <c r="AO29" s="37">
        <f t="shared" ca="1" si="46"/>
        <v>0</v>
      </c>
      <c r="AP29" s="37">
        <f t="shared" ca="1" si="18"/>
        <v>322.04293200000001</v>
      </c>
      <c r="AQ29" s="17"/>
      <c r="AR29" s="39" t="str">
        <f t="shared" ca="1" si="47"/>
        <v>TRE</v>
      </c>
      <c r="AS29" s="40">
        <f t="shared" ca="1" si="48"/>
        <v>0</v>
      </c>
      <c r="AT29" s="40">
        <f t="shared" ca="1" si="49"/>
        <v>0</v>
      </c>
      <c r="AU29" s="40">
        <f t="shared" ca="1" si="50"/>
        <v>1</v>
      </c>
      <c r="AV29" s="40">
        <f t="shared" ca="1" si="51"/>
        <v>1</v>
      </c>
      <c r="AW29" s="40">
        <f t="shared" ca="1" si="52"/>
        <v>10</v>
      </c>
      <c r="AX29" s="40">
        <f t="shared" ca="1" si="19"/>
        <v>296.67199599999998</v>
      </c>
      <c r="AY29" s="17"/>
      <c r="AZ29" s="42" t="str">
        <f t="shared" ca="1" si="53"/>
        <v>TRE</v>
      </c>
      <c r="BA29" s="44">
        <f t="shared" ca="1" si="54"/>
        <v>0</v>
      </c>
      <c r="BB29" s="44">
        <f t="shared" ca="1" si="55"/>
        <v>0</v>
      </c>
      <c r="BC29" s="44">
        <f t="shared" ca="1" si="56"/>
        <v>3</v>
      </c>
      <c r="BD29" s="44">
        <f t="shared" ca="1" si="57"/>
        <v>2</v>
      </c>
      <c r="BE29" s="44">
        <f t="shared" ca="1" si="58"/>
        <v>20</v>
      </c>
      <c r="BF29" s="44">
        <f t="shared" ca="1" si="20"/>
        <v>194.96041199999999</v>
      </c>
    </row>
    <row r="30" spans="1:58" x14ac:dyDescent="0.25">
      <c r="A30">
        <v>16</v>
      </c>
      <c r="B30" s="21" t="str">
        <f t="shared" ca="1" si="21"/>
        <v>5cm</v>
      </c>
      <c r="C30" s="22">
        <f t="shared" ca="1" si="22"/>
        <v>0</v>
      </c>
      <c r="D30" s="22">
        <f t="shared" ca="1" si="14"/>
        <v>0</v>
      </c>
      <c r="E30" s="22">
        <f t="shared" ca="1" si="14"/>
        <v>0</v>
      </c>
      <c r="F30" s="22">
        <f t="shared" ca="1" si="14"/>
        <v>921.11078899999995</v>
      </c>
      <c r="G30" s="22">
        <f t="shared" ca="1" si="23"/>
        <v>0</v>
      </c>
      <c r="H30" s="22">
        <f t="shared" ca="1" si="15"/>
        <v>0</v>
      </c>
      <c r="I30" s="22">
        <f t="shared" ca="1" si="15"/>
        <v>0</v>
      </c>
      <c r="J30" s="22">
        <f t="shared" ca="1" si="15"/>
        <v>0</v>
      </c>
      <c r="K30" s="32"/>
      <c r="L30" s="23" t="str">
        <f t="shared" ca="1" si="24"/>
        <v>TRE</v>
      </c>
      <c r="M30" s="24">
        <f t="shared" ca="1" si="25"/>
        <v>0</v>
      </c>
      <c r="N30" s="24">
        <f t="shared" ca="1" si="26"/>
        <v>0</v>
      </c>
      <c r="O30" s="25">
        <f t="shared" ca="1" si="12"/>
        <v>4</v>
      </c>
      <c r="P30" s="25">
        <f t="shared" ca="1" si="27"/>
        <v>3</v>
      </c>
      <c r="Q30" s="24">
        <f t="shared" ca="1" si="28"/>
        <v>30</v>
      </c>
      <c r="R30" s="25">
        <f t="shared" ca="1" si="13"/>
        <v>243.43183499999998</v>
      </c>
      <c r="S30" s="17"/>
      <c r="T30" s="28" t="str">
        <f t="shared" ca="1" si="29"/>
        <v>TRE</v>
      </c>
      <c r="U30" s="29">
        <f t="shared" ca="1" si="30"/>
        <v>0</v>
      </c>
      <c r="V30" s="29">
        <f t="shared" ca="1" si="31"/>
        <v>0</v>
      </c>
      <c r="W30" s="29">
        <f t="shared" ca="1" si="32"/>
        <v>3</v>
      </c>
      <c r="X30" s="29">
        <f t="shared" ca="1" si="33"/>
        <v>2</v>
      </c>
      <c r="Y30" s="29">
        <f t="shared" ca="1" si="34"/>
        <v>20</v>
      </c>
      <c r="Z30" s="29">
        <f t="shared" ca="1" si="16"/>
        <v>181.051356</v>
      </c>
      <c r="AA30" s="27"/>
      <c r="AB30" s="33" t="str">
        <f t="shared" ca="1" si="35"/>
        <v>BC</v>
      </c>
      <c r="AC30" s="34">
        <f t="shared" ca="1" si="36"/>
        <v>25.498594400000002</v>
      </c>
      <c r="AD30" s="34">
        <f t="shared" ca="1" si="37"/>
        <v>0</v>
      </c>
      <c r="AE30" s="34">
        <f t="shared" ca="1" si="38"/>
        <v>999</v>
      </c>
      <c r="AF30" s="34">
        <f t="shared" ca="1" si="39"/>
        <v>0</v>
      </c>
      <c r="AG30" s="34">
        <f t="shared" ca="1" si="40"/>
        <v>0</v>
      </c>
      <c r="AH30" s="34">
        <f t="shared" ca="1" si="17"/>
        <v>318.73243000000002</v>
      </c>
      <c r="AI30" s="17"/>
      <c r="AJ30" s="36" t="str">
        <f t="shared" ca="1" si="41"/>
        <v>GS</v>
      </c>
      <c r="AK30" s="37">
        <f t="shared" ca="1" si="42"/>
        <v>0</v>
      </c>
      <c r="AL30" s="37">
        <f t="shared" ca="1" si="43"/>
        <v>3.22042932</v>
      </c>
      <c r="AM30" s="37">
        <f t="shared" ca="1" si="44"/>
        <v>999</v>
      </c>
      <c r="AN30" s="37">
        <f t="shared" ca="1" si="45"/>
        <v>0</v>
      </c>
      <c r="AO30" s="37">
        <f t="shared" ca="1" si="46"/>
        <v>0</v>
      </c>
      <c r="AP30" s="37">
        <f t="shared" ca="1" si="18"/>
        <v>322.04293200000001</v>
      </c>
      <c r="AQ30" s="17"/>
      <c r="AR30" s="39" t="str">
        <f t="shared" ca="1" si="47"/>
        <v>GS</v>
      </c>
      <c r="AS30" s="40">
        <f t="shared" ca="1" si="48"/>
        <v>0</v>
      </c>
      <c r="AT30" s="40">
        <f t="shared" ca="1" si="49"/>
        <v>42.934079439999998</v>
      </c>
      <c r="AU30" s="40">
        <f t="shared" ca="1" si="50"/>
        <v>999</v>
      </c>
      <c r="AV30" s="40">
        <f t="shared" ca="1" si="51"/>
        <v>0</v>
      </c>
      <c r="AW30" s="40">
        <f t="shared" ca="1" si="52"/>
        <v>0</v>
      </c>
      <c r="AX30" s="40">
        <f t="shared" ca="1" si="19"/>
        <v>306.67199599999998</v>
      </c>
      <c r="AY30" s="17"/>
      <c r="AZ30" s="42" t="str">
        <f t="shared" ca="1" si="53"/>
        <v>TRE</v>
      </c>
      <c r="BA30" s="44">
        <f t="shared" ca="1" si="54"/>
        <v>0</v>
      </c>
      <c r="BB30" s="44">
        <f t="shared" ca="1" si="55"/>
        <v>0</v>
      </c>
      <c r="BC30" s="44">
        <f t="shared" ca="1" si="56"/>
        <v>4</v>
      </c>
      <c r="BD30" s="44">
        <f t="shared" ca="1" si="57"/>
        <v>2</v>
      </c>
      <c r="BE30" s="44">
        <f t="shared" ca="1" si="58"/>
        <v>20</v>
      </c>
      <c r="BF30" s="44">
        <f t="shared" ca="1" si="20"/>
        <v>194.96041199999999</v>
      </c>
    </row>
    <row r="31" spans="1:58" x14ac:dyDescent="0.25">
      <c r="A31">
        <v>17</v>
      </c>
      <c r="B31" s="21" t="str">
        <f t="shared" ca="1" si="21"/>
        <v>20cm</v>
      </c>
      <c r="C31" s="22">
        <f t="shared" ca="1" si="22"/>
        <v>0</v>
      </c>
      <c r="D31" s="22">
        <f t="shared" ca="1" si="14"/>
        <v>0</v>
      </c>
      <c r="E31" s="22">
        <f t="shared" ca="1" si="14"/>
        <v>0</v>
      </c>
      <c r="F31" s="22">
        <f t="shared" ca="1" si="14"/>
        <v>0</v>
      </c>
      <c r="G31" s="22">
        <f t="shared" ca="1" si="23"/>
        <v>0</v>
      </c>
      <c r="H31" s="22">
        <f t="shared" ca="1" si="15"/>
        <v>494.43586399999998</v>
      </c>
      <c r="I31" s="22">
        <f t="shared" ca="1" si="15"/>
        <v>0</v>
      </c>
      <c r="J31" s="22">
        <f t="shared" ca="1" si="15"/>
        <v>0</v>
      </c>
      <c r="K31" s="32"/>
      <c r="L31" s="23" t="str">
        <f t="shared" ca="1" si="24"/>
        <v>GS</v>
      </c>
      <c r="M31" s="24">
        <f t="shared" ca="1" si="25"/>
        <v>0</v>
      </c>
      <c r="N31" s="24">
        <f t="shared" ca="1" si="26"/>
        <v>41.014775249999992</v>
      </c>
      <c r="O31" s="25">
        <f t="shared" ca="1" si="12"/>
        <v>999</v>
      </c>
      <c r="P31" s="25">
        <f t="shared" ca="1" si="27"/>
        <v>0</v>
      </c>
      <c r="Q31" s="24">
        <f t="shared" ca="1" si="28"/>
        <v>0</v>
      </c>
      <c r="R31" s="25">
        <f t="shared" ca="1" si="13"/>
        <v>273.43183499999998</v>
      </c>
      <c r="S31" s="17"/>
      <c r="T31" s="28" t="str">
        <f t="shared" ca="1" si="29"/>
        <v>GS</v>
      </c>
      <c r="U31" s="29">
        <f t="shared" ca="1" si="30"/>
        <v>0</v>
      </c>
      <c r="V31" s="29">
        <f t="shared" ca="1" si="31"/>
        <v>2.0105135600000001</v>
      </c>
      <c r="W31" s="29">
        <f t="shared" ca="1" si="32"/>
        <v>999</v>
      </c>
      <c r="X31" s="29">
        <f t="shared" ca="1" si="33"/>
        <v>0</v>
      </c>
      <c r="Y31" s="29">
        <f t="shared" ca="1" si="34"/>
        <v>0</v>
      </c>
      <c r="Z31" s="29">
        <f t="shared" ca="1" si="16"/>
        <v>201.051356</v>
      </c>
      <c r="AA31" s="27"/>
      <c r="AB31" s="33" t="str">
        <f t="shared" ca="1" si="35"/>
        <v>GS</v>
      </c>
      <c r="AC31" s="34">
        <f t="shared" ca="1" si="36"/>
        <v>0</v>
      </c>
      <c r="AD31" s="34">
        <f t="shared" ca="1" si="37"/>
        <v>15.936621500000001</v>
      </c>
      <c r="AE31" s="34">
        <f t="shared" ca="1" si="38"/>
        <v>999</v>
      </c>
      <c r="AF31" s="34">
        <f t="shared" ca="1" si="39"/>
        <v>0</v>
      </c>
      <c r="AG31" s="34">
        <f t="shared" ca="1" si="40"/>
        <v>0</v>
      </c>
      <c r="AH31" s="34">
        <f t="shared" ca="1" si="17"/>
        <v>318.73243000000002</v>
      </c>
      <c r="AI31" s="17"/>
      <c r="AJ31" s="36" t="str">
        <f t="shared" ca="1" si="41"/>
        <v>GS</v>
      </c>
      <c r="AK31" s="37">
        <f t="shared" ca="1" si="42"/>
        <v>0</v>
      </c>
      <c r="AL31" s="37">
        <f t="shared" ca="1" si="43"/>
        <v>32.204293200000002</v>
      </c>
      <c r="AM31" s="37">
        <f t="shared" ca="1" si="44"/>
        <v>999</v>
      </c>
      <c r="AN31" s="37">
        <f t="shared" ca="1" si="45"/>
        <v>0</v>
      </c>
      <c r="AO31" s="37">
        <f t="shared" ca="1" si="46"/>
        <v>0</v>
      </c>
      <c r="AP31" s="37">
        <f t="shared" ca="1" si="18"/>
        <v>322.04293200000001</v>
      </c>
      <c r="AQ31" s="17"/>
      <c r="AR31" s="39" t="str">
        <f t="shared" ca="1" si="47"/>
        <v>GS</v>
      </c>
      <c r="AS31" s="40">
        <f t="shared" ca="1" si="48"/>
        <v>0</v>
      </c>
      <c r="AT31" s="40">
        <f t="shared" ca="1" si="49"/>
        <v>30.6671996</v>
      </c>
      <c r="AU31" s="40">
        <f t="shared" ca="1" si="50"/>
        <v>999</v>
      </c>
      <c r="AV31" s="40">
        <f t="shared" ca="1" si="51"/>
        <v>0</v>
      </c>
      <c r="AW31" s="40">
        <f t="shared" ca="1" si="52"/>
        <v>0</v>
      </c>
      <c r="AX31" s="40">
        <f t="shared" ca="1" si="19"/>
        <v>306.67199599999998</v>
      </c>
      <c r="AY31" s="17"/>
      <c r="AZ31" s="42" t="str">
        <f t="shared" ca="1" si="53"/>
        <v>GS</v>
      </c>
      <c r="BA31" s="44">
        <f t="shared" ca="1" si="54"/>
        <v>0</v>
      </c>
      <c r="BB31" s="44">
        <f t="shared" ca="1" si="55"/>
        <v>4.2992082399999996</v>
      </c>
      <c r="BC31" s="44">
        <f t="shared" ca="1" si="56"/>
        <v>999</v>
      </c>
      <c r="BD31" s="44">
        <f t="shared" ca="1" si="57"/>
        <v>0</v>
      </c>
      <c r="BE31" s="44">
        <f t="shared" ca="1" si="58"/>
        <v>0</v>
      </c>
      <c r="BF31" s="44">
        <f t="shared" ca="1" si="20"/>
        <v>214.96041199999999</v>
      </c>
    </row>
    <row r="32" spans="1:58" x14ac:dyDescent="0.25">
      <c r="A32">
        <v>18</v>
      </c>
      <c r="B32" s="21" t="str">
        <f t="shared" ca="1" si="21"/>
        <v>20cm</v>
      </c>
      <c r="C32" s="22">
        <f t="shared" ca="1" si="22"/>
        <v>0</v>
      </c>
      <c r="D32" s="22">
        <f t="shared" ca="1" si="22"/>
        <v>0</v>
      </c>
      <c r="E32" s="22">
        <f t="shared" ca="1" si="22"/>
        <v>0</v>
      </c>
      <c r="F32" s="22">
        <f t="shared" ca="1" si="22"/>
        <v>0</v>
      </c>
      <c r="G32" s="22">
        <f t="shared" ca="1" si="23"/>
        <v>0</v>
      </c>
      <c r="H32" s="22">
        <f t="shared" ca="1" si="23"/>
        <v>0</v>
      </c>
      <c r="I32" s="22">
        <f t="shared" ca="1" si="23"/>
        <v>505.97920699999997</v>
      </c>
      <c r="J32" s="22">
        <f t="shared" ca="1" si="23"/>
        <v>0</v>
      </c>
      <c r="K32" s="32"/>
      <c r="L32" s="23" t="str">
        <f t="shared" ca="1" si="24"/>
        <v>GS</v>
      </c>
      <c r="M32" s="24">
        <f t="shared" ca="1" si="25"/>
        <v>0</v>
      </c>
      <c r="N32" s="24">
        <f t="shared" ca="1" si="26"/>
        <v>5.4686366999999994</v>
      </c>
      <c r="O32" s="25">
        <f t="shared" ca="1" si="12"/>
        <v>999</v>
      </c>
      <c r="P32" s="25">
        <f t="shared" ca="1" si="27"/>
        <v>0</v>
      </c>
      <c r="Q32" s="24">
        <f t="shared" ca="1" si="28"/>
        <v>0</v>
      </c>
      <c r="R32" s="25">
        <f t="shared" ca="1" si="13"/>
        <v>273.43183499999998</v>
      </c>
      <c r="S32" s="17"/>
      <c r="T32" s="28" t="str">
        <f t="shared" ca="1" si="29"/>
        <v>BC</v>
      </c>
      <c r="U32" s="29">
        <f t="shared" ca="1" si="30"/>
        <v>6.0315406800000009</v>
      </c>
      <c r="V32" s="29">
        <f t="shared" ca="1" si="31"/>
        <v>0</v>
      </c>
      <c r="W32" s="29">
        <f t="shared" ca="1" si="32"/>
        <v>999</v>
      </c>
      <c r="X32" s="29">
        <f t="shared" ca="1" si="33"/>
        <v>0</v>
      </c>
      <c r="Y32" s="29">
        <f t="shared" ca="1" si="34"/>
        <v>0</v>
      </c>
      <c r="Z32" s="29">
        <f t="shared" ca="1" si="16"/>
        <v>201.051356</v>
      </c>
      <c r="AA32" s="27"/>
      <c r="AB32" s="33" t="str">
        <f t="shared" ca="1" si="35"/>
        <v>BC</v>
      </c>
      <c r="AC32" s="34">
        <f t="shared" ca="1" si="36"/>
        <v>31.873243000000002</v>
      </c>
      <c r="AD32" s="34">
        <f t="shared" ca="1" si="37"/>
        <v>0</v>
      </c>
      <c r="AE32" s="34">
        <f t="shared" ca="1" si="38"/>
        <v>999</v>
      </c>
      <c r="AF32" s="34">
        <f t="shared" ca="1" si="39"/>
        <v>0</v>
      </c>
      <c r="AG32" s="34">
        <f t="shared" ca="1" si="40"/>
        <v>0</v>
      </c>
      <c r="AH32" s="34">
        <f t="shared" ca="1" si="17"/>
        <v>318.73243000000002</v>
      </c>
      <c r="AI32" s="17"/>
      <c r="AJ32" s="36" t="str">
        <f t="shared" ca="1" si="41"/>
        <v>BC</v>
      </c>
      <c r="AK32" s="37">
        <f t="shared" ca="1" si="42"/>
        <v>9.6612879599999992</v>
      </c>
      <c r="AL32" s="37">
        <f t="shared" ca="1" si="43"/>
        <v>0</v>
      </c>
      <c r="AM32" s="37">
        <f t="shared" ca="1" si="44"/>
        <v>999</v>
      </c>
      <c r="AN32" s="37">
        <f t="shared" ca="1" si="45"/>
        <v>0</v>
      </c>
      <c r="AO32" s="37">
        <f t="shared" ca="1" si="46"/>
        <v>0</v>
      </c>
      <c r="AP32" s="37">
        <f t="shared" ca="1" si="18"/>
        <v>322.04293200000001</v>
      </c>
      <c r="AQ32" s="17"/>
      <c r="AR32" s="39" t="str">
        <f t="shared" ca="1" si="47"/>
        <v>GS</v>
      </c>
      <c r="AS32" s="40">
        <f t="shared" ca="1" si="48"/>
        <v>0</v>
      </c>
      <c r="AT32" s="40">
        <f t="shared" ca="1" si="49"/>
        <v>30.6671996</v>
      </c>
      <c r="AU32" s="40">
        <f t="shared" ca="1" si="50"/>
        <v>999</v>
      </c>
      <c r="AV32" s="40">
        <f t="shared" ca="1" si="51"/>
        <v>0</v>
      </c>
      <c r="AW32" s="40">
        <f t="shared" ca="1" si="52"/>
        <v>0</v>
      </c>
      <c r="AX32" s="40">
        <f t="shared" ca="1" si="19"/>
        <v>306.67199599999998</v>
      </c>
      <c r="AY32" s="17"/>
      <c r="AZ32" s="42" t="str">
        <f t="shared" ca="1" si="53"/>
        <v>GS</v>
      </c>
      <c r="BA32" s="44">
        <f t="shared" ca="1" si="54"/>
        <v>0</v>
      </c>
      <c r="BB32" s="44">
        <f t="shared" ca="1" si="55"/>
        <v>17.196832959999998</v>
      </c>
      <c r="BC32" s="44">
        <f t="shared" ca="1" si="56"/>
        <v>999</v>
      </c>
      <c r="BD32" s="44">
        <f t="shared" ca="1" si="57"/>
        <v>0</v>
      </c>
      <c r="BE32" s="44">
        <f t="shared" ca="1" si="58"/>
        <v>0</v>
      </c>
      <c r="BF32" s="44">
        <f t="shared" ca="1" si="20"/>
        <v>214.96041199999999</v>
      </c>
    </row>
    <row r="33" spans="1:58" x14ac:dyDescent="0.25">
      <c r="A33">
        <v>19</v>
      </c>
      <c r="B33" s="21" t="str">
        <f t="shared" ca="1" si="21"/>
        <v>5cm</v>
      </c>
      <c r="C33" s="22">
        <f t="shared" ca="1" si="22"/>
        <v>938.85789799999998</v>
      </c>
      <c r="D33" s="22">
        <f t="shared" ca="1" si="22"/>
        <v>0</v>
      </c>
      <c r="E33" s="22">
        <f t="shared" ca="1" si="22"/>
        <v>0</v>
      </c>
      <c r="F33" s="22">
        <f t="shared" ca="1" si="22"/>
        <v>921.11078899999995</v>
      </c>
      <c r="G33" s="22">
        <f t="shared" ca="1" si="23"/>
        <v>0</v>
      </c>
      <c r="H33" s="22">
        <f t="shared" ca="1" si="23"/>
        <v>0</v>
      </c>
      <c r="I33" s="22">
        <f t="shared" ca="1" si="23"/>
        <v>0</v>
      </c>
      <c r="J33" s="22">
        <f t="shared" ca="1" si="23"/>
        <v>0</v>
      </c>
      <c r="K33" s="32"/>
      <c r="L33" s="23" t="str">
        <f t="shared" ca="1" si="24"/>
        <v>BC</v>
      </c>
      <c r="M33" s="24">
        <f t="shared" ca="1" si="25"/>
        <v>8.2029550499999999</v>
      </c>
      <c r="N33" s="24">
        <f t="shared" ca="1" si="26"/>
        <v>0</v>
      </c>
      <c r="O33" s="25">
        <f t="shared" ca="1" si="12"/>
        <v>999</v>
      </c>
      <c r="P33" s="25">
        <f t="shared" ca="1" si="27"/>
        <v>0</v>
      </c>
      <c r="Q33" s="24">
        <f t="shared" ca="1" si="28"/>
        <v>0</v>
      </c>
      <c r="R33" s="25">
        <f t="shared" ca="1" si="13"/>
        <v>273.43183499999998</v>
      </c>
      <c r="S33" s="17"/>
      <c r="T33" s="28" t="str">
        <f t="shared" ca="1" si="29"/>
        <v>GS</v>
      </c>
      <c r="U33" s="29">
        <f t="shared" ca="1" si="30"/>
        <v>0</v>
      </c>
      <c r="V33" s="29">
        <f t="shared" ca="1" si="31"/>
        <v>16.084108480000001</v>
      </c>
      <c r="W33" s="29">
        <f t="shared" ca="1" si="32"/>
        <v>999</v>
      </c>
      <c r="X33" s="29">
        <f t="shared" ca="1" si="33"/>
        <v>0</v>
      </c>
      <c r="Y33" s="29">
        <f t="shared" ca="1" si="34"/>
        <v>0</v>
      </c>
      <c r="Z33" s="29">
        <f t="shared" ca="1" si="16"/>
        <v>201.051356</v>
      </c>
      <c r="AA33" s="27"/>
      <c r="AB33" s="33" t="str">
        <f t="shared" ca="1" si="35"/>
        <v>BC</v>
      </c>
      <c r="AC33" s="34">
        <f t="shared" ca="1" si="36"/>
        <v>47.809864500000003</v>
      </c>
      <c r="AD33" s="34">
        <f t="shared" ca="1" si="37"/>
        <v>0</v>
      </c>
      <c r="AE33" s="34">
        <f t="shared" ca="1" si="38"/>
        <v>999</v>
      </c>
      <c r="AF33" s="34">
        <f t="shared" ca="1" si="39"/>
        <v>0</v>
      </c>
      <c r="AG33" s="34">
        <f t="shared" ca="1" si="40"/>
        <v>0</v>
      </c>
      <c r="AH33" s="34">
        <f t="shared" ca="1" si="17"/>
        <v>318.73243000000002</v>
      </c>
      <c r="AI33" s="17"/>
      <c r="AJ33" s="36" t="str">
        <f t="shared" ca="1" si="41"/>
        <v>GS</v>
      </c>
      <c r="AK33" s="37">
        <f t="shared" ca="1" si="42"/>
        <v>0</v>
      </c>
      <c r="AL33" s="37">
        <f t="shared" ca="1" si="43"/>
        <v>3.22042932</v>
      </c>
      <c r="AM33" s="37">
        <f t="shared" ca="1" si="44"/>
        <v>999</v>
      </c>
      <c r="AN33" s="37">
        <f t="shared" ca="1" si="45"/>
        <v>0</v>
      </c>
      <c r="AO33" s="37">
        <f t="shared" ca="1" si="46"/>
        <v>0</v>
      </c>
      <c r="AP33" s="37">
        <f t="shared" ca="1" si="18"/>
        <v>322.04293200000001</v>
      </c>
      <c r="AQ33" s="17"/>
      <c r="AR33" s="39" t="str">
        <f t="shared" ca="1" si="47"/>
        <v>GS</v>
      </c>
      <c r="AS33" s="40">
        <f t="shared" ca="1" si="48"/>
        <v>0</v>
      </c>
      <c r="AT33" s="40">
        <f t="shared" ca="1" si="49"/>
        <v>42.934079439999998</v>
      </c>
      <c r="AU33" s="40">
        <f t="shared" ca="1" si="50"/>
        <v>999</v>
      </c>
      <c r="AV33" s="40">
        <f t="shared" ca="1" si="51"/>
        <v>0</v>
      </c>
      <c r="AW33" s="40">
        <f t="shared" ca="1" si="52"/>
        <v>0</v>
      </c>
      <c r="AX33" s="40">
        <f t="shared" ca="1" si="19"/>
        <v>306.67199599999998</v>
      </c>
      <c r="AY33" s="17"/>
      <c r="AZ33" s="42" t="str">
        <f t="shared" ca="1" si="53"/>
        <v>TRE</v>
      </c>
      <c r="BA33" s="44">
        <f t="shared" ca="1" si="54"/>
        <v>0</v>
      </c>
      <c r="BB33" s="44">
        <f t="shared" ca="1" si="55"/>
        <v>0</v>
      </c>
      <c r="BC33" s="44">
        <f t="shared" ca="1" si="56"/>
        <v>0</v>
      </c>
      <c r="BD33" s="44">
        <f t="shared" ca="1" si="57"/>
        <v>0</v>
      </c>
      <c r="BE33" s="44">
        <f t="shared" ca="1" si="58"/>
        <v>0</v>
      </c>
      <c r="BF33" s="44">
        <f t="shared" ca="1" si="20"/>
        <v>214.96041199999999</v>
      </c>
    </row>
    <row r="34" spans="1:58" x14ac:dyDescent="0.25">
      <c r="A34">
        <v>20</v>
      </c>
      <c r="B34" s="21" t="str">
        <f t="shared" ca="1" si="21"/>
        <v>20cm</v>
      </c>
      <c r="C34" s="22">
        <f t="shared" ca="1" si="22"/>
        <v>0</v>
      </c>
      <c r="D34" s="22">
        <f t="shared" ca="1" si="22"/>
        <v>0</v>
      </c>
      <c r="E34" s="22">
        <f t="shared" ca="1" si="22"/>
        <v>0</v>
      </c>
      <c r="F34" s="22">
        <f t="shared" ca="1" si="22"/>
        <v>0</v>
      </c>
      <c r="G34" s="22">
        <f t="shared" ca="1" si="23"/>
        <v>0</v>
      </c>
      <c r="H34" s="22">
        <f t="shared" ca="1" si="23"/>
        <v>0</v>
      </c>
      <c r="I34" s="22">
        <f t="shared" ca="1" si="23"/>
        <v>0</v>
      </c>
      <c r="J34" s="22">
        <f t="shared" ca="1" si="23"/>
        <v>921.11078899999995</v>
      </c>
      <c r="K34" s="32"/>
      <c r="L34" s="23" t="str">
        <f t="shared" ca="1" si="24"/>
        <v>GS</v>
      </c>
      <c r="M34" s="24">
        <f t="shared" ca="1" si="25"/>
        <v>0</v>
      </c>
      <c r="N34" s="24">
        <f t="shared" ca="1" si="26"/>
        <v>38.280456899999997</v>
      </c>
      <c r="O34" s="25">
        <f t="shared" ca="1" si="12"/>
        <v>999</v>
      </c>
      <c r="P34" s="25">
        <f t="shared" ca="1" si="27"/>
        <v>0</v>
      </c>
      <c r="Q34" s="24">
        <f t="shared" ca="1" si="28"/>
        <v>0</v>
      </c>
      <c r="R34" s="25">
        <f t="shared" ca="1" si="13"/>
        <v>273.43183499999998</v>
      </c>
      <c r="S34" s="17"/>
      <c r="T34" s="28" t="str">
        <f t="shared" ca="1" si="29"/>
        <v>TRE</v>
      </c>
      <c r="U34" s="29">
        <f t="shared" ca="1" si="30"/>
        <v>0</v>
      </c>
      <c r="V34" s="29">
        <f t="shared" ca="1" si="31"/>
        <v>0</v>
      </c>
      <c r="W34" s="29">
        <f t="shared" ca="1" si="32"/>
        <v>4</v>
      </c>
      <c r="X34" s="29">
        <f t="shared" ca="1" si="33"/>
        <v>3</v>
      </c>
      <c r="Y34" s="29">
        <f t="shared" ca="1" si="34"/>
        <v>30</v>
      </c>
      <c r="Z34" s="29">
        <f t="shared" ca="1" si="16"/>
        <v>171.051356</v>
      </c>
      <c r="AA34" s="27"/>
      <c r="AB34" s="33" t="str">
        <f t="shared" ca="1" si="35"/>
        <v>GS</v>
      </c>
      <c r="AC34" s="34">
        <f t="shared" ca="1" si="36"/>
        <v>0</v>
      </c>
      <c r="AD34" s="34">
        <f t="shared" ca="1" si="37"/>
        <v>41.435215900000003</v>
      </c>
      <c r="AE34" s="34">
        <f t="shared" ca="1" si="38"/>
        <v>999</v>
      </c>
      <c r="AF34" s="34">
        <f t="shared" ca="1" si="39"/>
        <v>0</v>
      </c>
      <c r="AG34" s="34">
        <f t="shared" ca="1" si="40"/>
        <v>0</v>
      </c>
      <c r="AH34" s="34">
        <f t="shared" ca="1" si="17"/>
        <v>318.73243000000002</v>
      </c>
      <c r="AI34" s="17"/>
      <c r="AJ34" s="36" t="str">
        <f t="shared" ca="1" si="41"/>
        <v>TRE</v>
      </c>
      <c r="AK34" s="37">
        <f t="shared" ca="1" si="42"/>
        <v>0</v>
      </c>
      <c r="AL34" s="37">
        <f t="shared" ca="1" si="43"/>
        <v>0</v>
      </c>
      <c r="AM34" s="37">
        <f t="shared" ca="1" si="44"/>
        <v>5</v>
      </c>
      <c r="AN34" s="37">
        <f t="shared" ca="1" si="45"/>
        <v>4</v>
      </c>
      <c r="AO34" s="37">
        <f t="shared" ca="1" si="46"/>
        <v>40</v>
      </c>
      <c r="AP34" s="37">
        <f t="shared" ca="1" si="18"/>
        <v>282.04293200000001</v>
      </c>
      <c r="AQ34" s="17"/>
      <c r="AR34" s="39" t="str">
        <f t="shared" ca="1" si="47"/>
        <v>BC</v>
      </c>
      <c r="AS34" s="40">
        <f t="shared" ca="1" si="48"/>
        <v>12.26687984</v>
      </c>
      <c r="AT34" s="40">
        <f t="shared" ca="1" si="49"/>
        <v>0</v>
      </c>
      <c r="AU34" s="40">
        <f t="shared" ca="1" si="50"/>
        <v>999</v>
      </c>
      <c r="AV34" s="40">
        <f t="shared" ca="1" si="51"/>
        <v>0</v>
      </c>
      <c r="AW34" s="40">
        <f t="shared" ca="1" si="52"/>
        <v>0</v>
      </c>
      <c r="AX34" s="40">
        <f t="shared" ca="1" si="19"/>
        <v>306.67199599999998</v>
      </c>
      <c r="AY34" s="17"/>
      <c r="AZ34" s="42" t="str">
        <f t="shared" ca="1" si="53"/>
        <v>TRE</v>
      </c>
      <c r="BA34" s="44">
        <f t="shared" ca="1" si="54"/>
        <v>0</v>
      </c>
      <c r="BB34" s="44">
        <f t="shared" ca="1" si="55"/>
        <v>0</v>
      </c>
      <c r="BC34" s="44">
        <f t="shared" ca="1" si="56"/>
        <v>3</v>
      </c>
      <c r="BD34" s="44">
        <f t="shared" ca="1" si="57"/>
        <v>2</v>
      </c>
      <c r="BE34" s="44">
        <f t="shared" ca="1" si="58"/>
        <v>20</v>
      </c>
      <c r="BF34" s="44">
        <f t="shared" ca="1" si="20"/>
        <v>194.96041199999999</v>
      </c>
    </row>
    <row r="35" spans="1:58" x14ac:dyDescent="0.25">
      <c r="A35">
        <v>21</v>
      </c>
      <c r="B35" s="21" t="str">
        <f t="shared" ca="1" si="21"/>
        <v>5cm</v>
      </c>
      <c r="C35" s="22">
        <f t="shared" ca="1" si="22"/>
        <v>0</v>
      </c>
      <c r="D35" s="22">
        <f t="shared" ca="1" si="22"/>
        <v>0</v>
      </c>
      <c r="E35" s="22">
        <f t="shared" ca="1" si="22"/>
        <v>505.97920699999997</v>
      </c>
      <c r="F35" s="22">
        <f t="shared" ca="1" si="22"/>
        <v>0</v>
      </c>
      <c r="G35" s="22">
        <f t="shared" ca="1" si="23"/>
        <v>0</v>
      </c>
      <c r="H35" s="22">
        <f t="shared" ca="1" si="23"/>
        <v>0</v>
      </c>
      <c r="I35" s="22">
        <f t="shared" ca="1" si="23"/>
        <v>0</v>
      </c>
      <c r="J35" s="22">
        <f t="shared" ca="1" si="23"/>
        <v>0</v>
      </c>
      <c r="K35" s="32"/>
      <c r="L35" s="23" t="str">
        <f t="shared" ca="1" si="24"/>
        <v>GS</v>
      </c>
      <c r="M35" s="24">
        <f t="shared" ca="1" si="25"/>
        <v>0</v>
      </c>
      <c r="N35" s="24">
        <f t="shared" ca="1" si="26"/>
        <v>32.8118202</v>
      </c>
      <c r="O35" s="25">
        <f t="shared" ca="1" si="12"/>
        <v>999</v>
      </c>
      <c r="P35" s="25">
        <f t="shared" ca="1" si="27"/>
        <v>0</v>
      </c>
      <c r="Q35" s="24">
        <f t="shared" ca="1" si="28"/>
        <v>0</v>
      </c>
      <c r="R35" s="25">
        <f t="shared" ca="1" si="13"/>
        <v>273.43183499999998</v>
      </c>
      <c r="S35" s="17"/>
      <c r="T35" s="28" t="str">
        <f t="shared" ca="1" si="29"/>
        <v>TRE</v>
      </c>
      <c r="U35" s="29">
        <f t="shared" ca="1" si="30"/>
        <v>0</v>
      </c>
      <c r="V35" s="29">
        <f t="shared" ca="1" si="31"/>
        <v>0</v>
      </c>
      <c r="W35" s="29">
        <f t="shared" ca="1" si="32"/>
        <v>0</v>
      </c>
      <c r="X35" s="29">
        <f t="shared" ca="1" si="33"/>
        <v>0</v>
      </c>
      <c r="Y35" s="29">
        <f t="shared" ca="1" si="34"/>
        <v>0</v>
      </c>
      <c r="Z35" s="29">
        <f t="shared" ca="1" si="16"/>
        <v>201.051356</v>
      </c>
      <c r="AA35" s="27"/>
      <c r="AB35" s="33" t="str">
        <f t="shared" ca="1" si="35"/>
        <v>GS</v>
      </c>
      <c r="AC35" s="34">
        <f t="shared" ca="1" si="36"/>
        <v>0</v>
      </c>
      <c r="AD35" s="34">
        <f t="shared" ca="1" si="37"/>
        <v>41.435215900000003</v>
      </c>
      <c r="AE35" s="34">
        <f t="shared" ca="1" si="38"/>
        <v>999</v>
      </c>
      <c r="AF35" s="34">
        <f t="shared" ca="1" si="39"/>
        <v>0</v>
      </c>
      <c r="AG35" s="34">
        <f t="shared" ca="1" si="40"/>
        <v>0</v>
      </c>
      <c r="AH35" s="34">
        <f t="shared" ca="1" si="17"/>
        <v>318.73243000000002</v>
      </c>
      <c r="AI35" s="17"/>
      <c r="AJ35" s="36" t="str">
        <f t="shared" ca="1" si="41"/>
        <v>GS</v>
      </c>
      <c r="AK35" s="37">
        <f t="shared" ca="1" si="42"/>
        <v>0</v>
      </c>
      <c r="AL35" s="37">
        <f t="shared" ca="1" si="43"/>
        <v>38.645151839999997</v>
      </c>
      <c r="AM35" s="37">
        <f t="shared" ca="1" si="44"/>
        <v>999</v>
      </c>
      <c r="AN35" s="37">
        <f t="shared" ca="1" si="45"/>
        <v>0</v>
      </c>
      <c r="AO35" s="37">
        <f t="shared" ca="1" si="46"/>
        <v>0</v>
      </c>
      <c r="AP35" s="37">
        <f t="shared" ca="1" si="18"/>
        <v>322.04293200000001</v>
      </c>
      <c r="AQ35" s="17"/>
      <c r="AR35" s="39" t="str">
        <f t="shared" ca="1" si="47"/>
        <v>GS</v>
      </c>
      <c r="AS35" s="40">
        <f t="shared" ca="1" si="48"/>
        <v>0</v>
      </c>
      <c r="AT35" s="40">
        <f t="shared" ca="1" si="49"/>
        <v>30.6671996</v>
      </c>
      <c r="AU35" s="40">
        <f t="shared" ca="1" si="50"/>
        <v>999</v>
      </c>
      <c r="AV35" s="40">
        <f t="shared" ca="1" si="51"/>
        <v>0</v>
      </c>
      <c r="AW35" s="40">
        <f t="shared" ca="1" si="52"/>
        <v>0</v>
      </c>
      <c r="AX35" s="40">
        <f t="shared" ca="1" si="19"/>
        <v>306.67199599999998</v>
      </c>
      <c r="AY35" s="17"/>
      <c r="AZ35" s="42" t="str">
        <f t="shared" ca="1" si="53"/>
        <v>BC</v>
      </c>
      <c r="BA35" s="44">
        <f t="shared" ca="1" si="54"/>
        <v>10.7480206</v>
      </c>
      <c r="BB35" s="44">
        <f t="shared" ca="1" si="55"/>
        <v>0</v>
      </c>
      <c r="BC35" s="44">
        <f t="shared" ca="1" si="56"/>
        <v>999</v>
      </c>
      <c r="BD35" s="44">
        <f t="shared" ca="1" si="57"/>
        <v>0</v>
      </c>
      <c r="BE35" s="44">
        <f t="shared" ca="1" si="58"/>
        <v>0</v>
      </c>
      <c r="BF35" s="44">
        <f t="shared" ca="1" si="20"/>
        <v>214.96041199999999</v>
      </c>
    </row>
    <row r="36" spans="1:58" x14ac:dyDescent="0.25">
      <c r="A36">
        <v>22</v>
      </c>
      <c r="B36" s="21" t="str">
        <f t="shared" ca="1" si="21"/>
        <v>20cm</v>
      </c>
      <c r="C36" s="22">
        <f t="shared" ca="1" si="22"/>
        <v>0</v>
      </c>
      <c r="D36" s="22">
        <f t="shared" ca="1" si="22"/>
        <v>0</v>
      </c>
      <c r="E36" s="22">
        <f t="shared" ca="1" si="22"/>
        <v>0</v>
      </c>
      <c r="F36" s="22">
        <f t="shared" ca="1" si="22"/>
        <v>0</v>
      </c>
      <c r="G36" s="22">
        <f t="shared" ca="1" si="23"/>
        <v>0</v>
      </c>
      <c r="H36" s="22">
        <f t="shared" ca="1" si="23"/>
        <v>0</v>
      </c>
      <c r="I36" s="22">
        <f t="shared" ca="1" si="23"/>
        <v>505.97920699999997</v>
      </c>
      <c r="J36" s="22">
        <f t="shared" ca="1" si="23"/>
        <v>921.11078899999995</v>
      </c>
      <c r="K36" s="32"/>
      <c r="L36" s="23" t="str">
        <f t="shared" ca="1" si="24"/>
        <v>BC</v>
      </c>
      <c r="M36" s="24">
        <f t="shared" ca="1" si="25"/>
        <v>13.671591749999997</v>
      </c>
      <c r="N36" s="24">
        <f t="shared" ca="1" si="26"/>
        <v>0</v>
      </c>
      <c r="O36" s="25">
        <f t="shared" ca="1" si="12"/>
        <v>999</v>
      </c>
      <c r="P36" s="25">
        <f t="shared" ca="1" si="27"/>
        <v>0</v>
      </c>
      <c r="Q36" s="24">
        <f t="shared" ca="1" si="28"/>
        <v>0</v>
      </c>
      <c r="R36" s="25">
        <f t="shared" ca="1" si="13"/>
        <v>273.43183499999998</v>
      </c>
      <c r="S36" s="17"/>
      <c r="T36" s="28" t="str">
        <f t="shared" ca="1" si="29"/>
        <v>TRE</v>
      </c>
      <c r="U36" s="29">
        <f t="shared" ca="1" si="30"/>
        <v>0</v>
      </c>
      <c r="V36" s="29">
        <f t="shared" ca="1" si="31"/>
        <v>0</v>
      </c>
      <c r="W36" s="29">
        <f t="shared" ca="1" si="32"/>
        <v>2</v>
      </c>
      <c r="X36" s="29">
        <f t="shared" ca="1" si="33"/>
        <v>1</v>
      </c>
      <c r="Y36" s="29">
        <f t="shared" ca="1" si="34"/>
        <v>10</v>
      </c>
      <c r="Z36" s="29">
        <f t="shared" ca="1" si="16"/>
        <v>191.051356</v>
      </c>
      <c r="AA36" s="27"/>
      <c r="AB36" s="33" t="str">
        <f t="shared" ca="1" si="35"/>
        <v>GS</v>
      </c>
      <c r="AC36" s="34">
        <f t="shared" ca="1" si="36"/>
        <v>0</v>
      </c>
      <c r="AD36" s="34">
        <f t="shared" ca="1" si="37"/>
        <v>3.1873243000000002</v>
      </c>
      <c r="AE36" s="34">
        <f t="shared" ca="1" si="38"/>
        <v>999</v>
      </c>
      <c r="AF36" s="34">
        <f t="shared" ca="1" si="39"/>
        <v>0</v>
      </c>
      <c r="AG36" s="34">
        <f t="shared" ca="1" si="40"/>
        <v>0</v>
      </c>
      <c r="AH36" s="34">
        <f t="shared" ca="1" si="17"/>
        <v>318.73243000000002</v>
      </c>
      <c r="AI36" s="17"/>
      <c r="AJ36" s="36" t="str">
        <f t="shared" ca="1" si="41"/>
        <v>GS</v>
      </c>
      <c r="AK36" s="37">
        <f t="shared" ca="1" si="42"/>
        <v>0</v>
      </c>
      <c r="AL36" s="37">
        <f t="shared" ca="1" si="43"/>
        <v>12.88171728</v>
      </c>
      <c r="AM36" s="37">
        <f t="shared" ca="1" si="44"/>
        <v>999</v>
      </c>
      <c r="AN36" s="37">
        <f t="shared" ca="1" si="45"/>
        <v>0</v>
      </c>
      <c r="AO36" s="37">
        <f t="shared" ca="1" si="46"/>
        <v>0</v>
      </c>
      <c r="AP36" s="37">
        <f t="shared" ca="1" si="18"/>
        <v>322.04293200000001</v>
      </c>
      <c r="AQ36" s="17"/>
      <c r="AR36" s="39" t="str">
        <f t="shared" ca="1" si="47"/>
        <v>GS</v>
      </c>
      <c r="AS36" s="40">
        <f t="shared" ca="1" si="48"/>
        <v>0</v>
      </c>
      <c r="AT36" s="40">
        <f t="shared" ca="1" si="49"/>
        <v>15.3335998</v>
      </c>
      <c r="AU36" s="40">
        <f t="shared" ca="1" si="50"/>
        <v>999</v>
      </c>
      <c r="AV36" s="40">
        <f t="shared" ca="1" si="51"/>
        <v>0</v>
      </c>
      <c r="AW36" s="40">
        <f t="shared" ca="1" si="52"/>
        <v>0</v>
      </c>
      <c r="AX36" s="40">
        <f t="shared" ca="1" si="19"/>
        <v>306.67199599999998</v>
      </c>
      <c r="AY36" s="17"/>
      <c r="AZ36" s="42" t="str">
        <f t="shared" ca="1" si="53"/>
        <v>GS</v>
      </c>
      <c r="BA36" s="44">
        <f t="shared" ca="1" si="54"/>
        <v>0</v>
      </c>
      <c r="BB36" s="44">
        <f t="shared" ca="1" si="55"/>
        <v>4.2992082399999996</v>
      </c>
      <c r="BC36" s="44">
        <f t="shared" ca="1" si="56"/>
        <v>999</v>
      </c>
      <c r="BD36" s="44">
        <f t="shared" ca="1" si="57"/>
        <v>0</v>
      </c>
      <c r="BE36" s="44">
        <f t="shared" ca="1" si="58"/>
        <v>0</v>
      </c>
      <c r="BF36" s="44">
        <f t="shared" ca="1" si="20"/>
        <v>214.96041199999999</v>
      </c>
    </row>
    <row r="37" spans="1:58" x14ac:dyDescent="0.25">
      <c r="A37">
        <v>23</v>
      </c>
      <c r="B37" s="21" t="str">
        <f t="shared" ca="1" si="21"/>
        <v>5cm</v>
      </c>
      <c r="C37" s="22">
        <f t="shared" ca="1" si="22"/>
        <v>938.85789799999998</v>
      </c>
      <c r="D37" s="22">
        <f t="shared" ca="1" si="22"/>
        <v>494.43586399999998</v>
      </c>
      <c r="E37" s="22">
        <f t="shared" ca="1" si="22"/>
        <v>505.97920699999997</v>
      </c>
      <c r="F37" s="22">
        <f t="shared" ca="1" si="22"/>
        <v>921.11078899999995</v>
      </c>
      <c r="G37" s="22">
        <f t="shared" ca="1" si="23"/>
        <v>0</v>
      </c>
      <c r="H37" s="22">
        <f t="shared" ca="1" si="23"/>
        <v>0</v>
      </c>
      <c r="I37" s="22">
        <f t="shared" ca="1" si="23"/>
        <v>0</v>
      </c>
      <c r="J37" s="22">
        <f t="shared" ca="1" si="23"/>
        <v>0</v>
      </c>
      <c r="K37" s="32"/>
      <c r="L37" s="23" t="str">
        <f t="shared" ca="1" si="24"/>
        <v>BC</v>
      </c>
      <c r="M37" s="24">
        <f t="shared" ca="1" si="25"/>
        <v>35.546138549999995</v>
      </c>
      <c r="N37" s="24">
        <f t="shared" ca="1" si="26"/>
        <v>0</v>
      </c>
      <c r="O37" s="25">
        <f t="shared" ca="1" si="12"/>
        <v>999</v>
      </c>
      <c r="P37" s="25">
        <f t="shared" ca="1" si="27"/>
        <v>0</v>
      </c>
      <c r="Q37" s="24">
        <f t="shared" ca="1" si="28"/>
        <v>0</v>
      </c>
      <c r="R37" s="25">
        <f t="shared" ca="1" si="13"/>
        <v>273.43183499999998</v>
      </c>
      <c r="S37" s="17"/>
      <c r="T37" s="28" t="str">
        <f t="shared" ca="1" si="29"/>
        <v>BC</v>
      </c>
      <c r="U37" s="29">
        <f t="shared" ca="1" si="30"/>
        <v>14.07359492</v>
      </c>
      <c r="V37" s="29">
        <f t="shared" ca="1" si="31"/>
        <v>0</v>
      </c>
      <c r="W37" s="29">
        <f t="shared" ca="1" si="32"/>
        <v>999</v>
      </c>
      <c r="X37" s="29">
        <f t="shared" ca="1" si="33"/>
        <v>0</v>
      </c>
      <c r="Y37" s="29">
        <f t="shared" ca="1" si="34"/>
        <v>0</v>
      </c>
      <c r="Z37" s="29">
        <f t="shared" ca="1" si="16"/>
        <v>201.051356</v>
      </c>
      <c r="AA37" s="27"/>
      <c r="AB37" s="33" t="str">
        <f t="shared" ca="1" si="35"/>
        <v>TRE</v>
      </c>
      <c r="AC37" s="34">
        <f t="shared" ca="1" si="36"/>
        <v>0</v>
      </c>
      <c r="AD37" s="34">
        <f t="shared" ca="1" si="37"/>
        <v>0</v>
      </c>
      <c r="AE37" s="34">
        <f t="shared" ca="1" si="38"/>
        <v>1</v>
      </c>
      <c r="AF37" s="34">
        <f t="shared" ca="1" si="39"/>
        <v>1</v>
      </c>
      <c r="AG37" s="34">
        <f t="shared" ca="1" si="40"/>
        <v>10</v>
      </c>
      <c r="AH37" s="34">
        <f t="shared" ca="1" si="17"/>
        <v>308.73243000000002</v>
      </c>
      <c r="AI37" s="17"/>
      <c r="AJ37" s="36" t="str">
        <f t="shared" ca="1" si="41"/>
        <v>GS</v>
      </c>
      <c r="AK37" s="37">
        <f t="shared" ca="1" si="42"/>
        <v>0</v>
      </c>
      <c r="AL37" s="37">
        <f t="shared" ca="1" si="43"/>
        <v>28.983863879999998</v>
      </c>
      <c r="AM37" s="37">
        <f t="shared" ca="1" si="44"/>
        <v>999</v>
      </c>
      <c r="AN37" s="37">
        <f t="shared" ca="1" si="45"/>
        <v>0</v>
      </c>
      <c r="AO37" s="37">
        <f t="shared" ca="1" si="46"/>
        <v>0</v>
      </c>
      <c r="AP37" s="37">
        <f t="shared" ca="1" si="18"/>
        <v>322.04293200000001</v>
      </c>
      <c r="AQ37" s="17"/>
      <c r="AR37" s="39" t="str">
        <f t="shared" ca="1" si="47"/>
        <v>BC</v>
      </c>
      <c r="AS37" s="40">
        <f t="shared" ca="1" si="48"/>
        <v>9.2001598799999993</v>
      </c>
      <c r="AT37" s="40">
        <f t="shared" ca="1" si="49"/>
        <v>0</v>
      </c>
      <c r="AU37" s="40">
        <f t="shared" ca="1" si="50"/>
        <v>999</v>
      </c>
      <c r="AV37" s="40">
        <f t="shared" ca="1" si="51"/>
        <v>0</v>
      </c>
      <c r="AW37" s="40">
        <f t="shared" ca="1" si="52"/>
        <v>0</v>
      </c>
      <c r="AX37" s="40">
        <f t="shared" ca="1" si="19"/>
        <v>306.67199599999998</v>
      </c>
      <c r="AY37" s="17"/>
      <c r="AZ37" s="42" t="str">
        <f t="shared" ca="1" si="53"/>
        <v>GS</v>
      </c>
      <c r="BA37" s="44">
        <f t="shared" ca="1" si="54"/>
        <v>0</v>
      </c>
      <c r="BB37" s="44">
        <f t="shared" ca="1" si="55"/>
        <v>10.7480206</v>
      </c>
      <c r="BC37" s="44">
        <f t="shared" ca="1" si="56"/>
        <v>999</v>
      </c>
      <c r="BD37" s="44">
        <f t="shared" ca="1" si="57"/>
        <v>0</v>
      </c>
      <c r="BE37" s="44">
        <f t="shared" ca="1" si="58"/>
        <v>0</v>
      </c>
      <c r="BF37" s="44">
        <f t="shared" ca="1" si="20"/>
        <v>214.96041199999999</v>
      </c>
    </row>
    <row r="38" spans="1:58" x14ac:dyDescent="0.25">
      <c r="A38">
        <v>24</v>
      </c>
      <c r="B38" s="21" t="str">
        <f t="shared" ca="1" si="21"/>
        <v>5cm</v>
      </c>
      <c r="C38" s="22">
        <f t="shared" ca="1" si="22"/>
        <v>938.85789799999998</v>
      </c>
      <c r="D38" s="22">
        <f t="shared" ca="1" si="22"/>
        <v>0</v>
      </c>
      <c r="E38" s="22">
        <f t="shared" ca="1" si="22"/>
        <v>505.97920699999997</v>
      </c>
      <c r="F38" s="22">
        <f t="shared" ca="1" si="22"/>
        <v>921.11078899999995</v>
      </c>
      <c r="G38" s="22">
        <f t="shared" ca="1" si="23"/>
        <v>0</v>
      </c>
      <c r="H38" s="22">
        <f t="shared" ca="1" si="23"/>
        <v>0</v>
      </c>
      <c r="I38" s="22">
        <f t="shared" ca="1" si="23"/>
        <v>0</v>
      </c>
      <c r="J38" s="22">
        <f t="shared" ca="1" si="23"/>
        <v>0</v>
      </c>
      <c r="K38" s="32"/>
      <c r="L38" s="23" t="str">
        <f t="shared" ca="1" si="24"/>
        <v>BC</v>
      </c>
      <c r="M38" s="24">
        <f t="shared" ca="1" si="25"/>
        <v>27.343183499999995</v>
      </c>
      <c r="N38" s="24">
        <f t="shared" ca="1" si="26"/>
        <v>0</v>
      </c>
      <c r="O38" s="25">
        <f t="shared" ca="1" si="12"/>
        <v>999</v>
      </c>
      <c r="P38" s="25">
        <f t="shared" ca="1" si="27"/>
        <v>0</v>
      </c>
      <c r="Q38" s="24">
        <f t="shared" ca="1" si="28"/>
        <v>0</v>
      </c>
      <c r="R38" s="25">
        <f t="shared" ca="1" si="13"/>
        <v>273.43183499999998</v>
      </c>
      <c r="S38" s="17"/>
      <c r="T38" s="28" t="str">
        <f t="shared" ca="1" si="29"/>
        <v>BC</v>
      </c>
      <c r="U38" s="29">
        <f t="shared" ca="1" si="30"/>
        <v>16.084108480000001</v>
      </c>
      <c r="V38" s="29">
        <f t="shared" ca="1" si="31"/>
        <v>0</v>
      </c>
      <c r="W38" s="29">
        <f t="shared" ca="1" si="32"/>
        <v>999</v>
      </c>
      <c r="X38" s="29">
        <f t="shared" ca="1" si="33"/>
        <v>0</v>
      </c>
      <c r="Y38" s="29">
        <f t="shared" ca="1" si="34"/>
        <v>0</v>
      </c>
      <c r="Z38" s="29">
        <f t="shared" ca="1" si="16"/>
        <v>201.051356</v>
      </c>
      <c r="AA38" s="27"/>
      <c r="AB38" s="33" t="str">
        <f t="shared" ca="1" si="35"/>
        <v>GS</v>
      </c>
      <c r="AC38" s="34">
        <f t="shared" ca="1" si="36"/>
        <v>0</v>
      </c>
      <c r="AD38" s="34">
        <f t="shared" ca="1" si="37"/>
        <v>9.5619729000000007</v>
      </c>
      <c r="AE38" s="34">
        <f t="shared" ca="1" si="38"/>
        <v>999</v>
      </c>
      <c r="AF38" s="34">
        <f t="shared" ca="1" si="39"/>
        <v>0</v>
      </c>
      <c r="AG38" s="34">
        <f t="shared" ca="1" si="40"/>
        <v>0</v>
      </c>
      <c r="AH38" s="34">
        <f t="shared" ca="1" si="17"/>
        <v>318.73243000000002</v>
      </c>
      <c r="AI38" s="17"/>
      <c r="AJ38" s="36" t="str">
        <f t="shared" ca="1" si="41"/>
        <v>BC</v>
      </c>
      <c r="AK38" s="37">
        <f t="shared" ca="1" si="42"/>
        <v>3.22042932</v>
      </c>
      <c r="AL38" s="37">
        <f t="shared" ca="1" si="43"/>
        <v>0</v>
      </c>
      <c r="AM38" s="37">
        <f t="shared" ca="1" si="44"/>
        <v>999</v>
      </c>
      <c r="AN38" s="37">
        <f t="shared" ca="1" si="45"/>
        <v>0</v>
      </c>
      <c r="AO38" s="37">
        <f t="shared" ca="1" si="46"/>
        <v>0</v>
      </c>
      <c r="AP38" s="37">
        <f t="shared" ca="1" si="18"/>
        <v>322.04293200000001</v>
      </c>
      <c r="AQ38" s="17"/>
      <c r="AR38" s="39" t="str">
        <f t="shared" ca="1" si="47"/>
        <v>TRE</v>
      </c>
      <c r="AS38" s="40">
        <f t="shared" ca="1" si="48"/>
        <v>0</v>
      </c>
      <c r="AT38" s="40">
        <f t="shared" ca="1" si="49"/>
        <v>0</v>
      </c>
      <c r="AU38" s="40">
        <f t="shared" ca="1" si="50"/>
        <v>3</v>
      </c>
      <c r="AV38" s="40">
        <f t="shared" ca="1" si="51"/>
        <v>2</v>
      </c>
      <c r="AW38" s="40">
        <f t="shared" ca="1" si="52"/>
        <v>20</v>
      </c>
      <c r="AX38" s="40">
        <f t="shared" ca="1" si="19"/>
        <v>286.67199599999998</v>
      </c>
      <c r="AY38" s="17"/>
      <c r="AZ38" s="42" t="str">
        <f t="shared" ca="1" si="53"/>
        <v>BC</v>
      </c>
      <c r="BA38" s="44">
        <f t="shared" ca="1" si="54"/>
        <v>8.5984164799999991</v>
      </c>
      <c r="BB38" s="44">
        <f t="shared" ca="1" si="55"/>
        <v>0</v>
      </c>
      <c r="BC38" s="44">
        <f t="shared" ca="1" si="56"/>
        <v>999</v>
      </c>
      <c r="BD38" s="44">
        <f t="shared" ca="1" si="57"/>
        <v>0</v>
      </c>
      <c r="BE38" s="44">
        <f t="shared" ca="1" si="58"/>
        <v>0</v>
      </c>
      <c r="BF38" s="44">
        <f t="shared" ca="1" si="20"/>
        <v>214.96041199999999</v>
      </c>
    </row>
    <row r="39" spans="1:58" x14ac:dyDescent="0.25">
      <c r="A39">
        <v>25</v>
      </c>
      <c r="B39" s="21" t="str">
        <f t="shared" ca="1" si="21"/>
        <v>5cm</v>
      </c>
      <c r="C39" s="22">
        <f t="shared" ca="1" si="22"/>
        <v>0</v>
      </c>
      <c r="D39" s="22">
        <f t="shared" ca="1" si="22"/>
        <v>494.43586399999998</v>
      </c>
      <c r="E39" s="22">
        <f t="shared" ca="1" si="22"/>
        <v>505.97920699999997</v>
      </c>
      <c r="F39" s="22">
        <f t="shared" ca="1" si="22"/>
        <v>921.11078899999995</v>
      </c>
      <c r="G39" s="22">
        <f t="shared" ca="1" si="23"/>
        <v>0</v>
      </c>
      <c r="H39" s="22">
        <f t="shared" ca="1" si="23"/>
        <v>0</v>
      </c>
      <c r="I39" s="22">
        <f t="shared" ca="1" si="23"/>
        <v>0</v>
      </c>
      <c r="J39" s="22">
        <f t="shared" ca="1" si="23"/>
        <v>0</v>
      </c>
      <c r="K39" s="32"/>
      <c r="L39" s="23" t="str">
        <f t="shared" ca="1" si="24"/>
        <v>GS</v>
      </c>
      <c r="M39" s="24">
        <f t="shared" ca="1" si="25"/>
        <v>0</v>
      </c>
      <c r="N39" s="24">
        <f t="shared" ca="1" si="26"/>
        <v>19.140228449999999</v>
      </c>
      <c r="O39" s="25">
        <f t="shared" ca="1" si="12"/>
        <v>999</v>
      </c>
      <c r="P39" s="25">
        <f t="shared" ca="1" si="27"/>
        <v>0</v>
      </c>
      <c r="Q39" s="24">
        <f t="shared" ca="1" si="28"/>
        <v>0</v>
      </c>
      <c r="R39" s="25">
        <f t="shared" ca="1" si="13"/>
        <v>273.43183499999998</v>
      </c>
      <c r="S39" s="17"/>
      <c r="T39" s="28" t="str">
        <f t="shared" ca="1" si="29"/>
        <v>BC</v>
      </c>
      <c r="U39" s="29">
        <f t="shared" ca="1" si="30"/>
        <v>30.157703399999999</v>
      </c>
      <c r="V39" s="29">
        <f t="shared" ca="1" si="31"/>
        <v>0</v>
      </c>
      <c r="W39" s="29">
        <f t="shared" ca="1" si="32"/>
        <v>999</v>
      </c>
      <c r="X39" s="29">
        <f t="shared" ca="1" si="33"/>
        <v>0</v>
      </c>
      <c r="Y39" s="29">
        <f t="shared" ca="1" si="34"/>
        <v>0</v>
      </c>
      <c r="Z39" s="29">
        <f t="shared" ca="1" si="16"/>
        <v>201.051356</v>
      </c>
      <c r="AA39" s="27"/>
      <c r="AB39" s="33" t="str">
        <f t="shared" ca="1" si="35"/>
        <v>GS</v>
      </c>
      <c r="AC39" s="34">
        <f t="shared" ca="1" si="36"/>
        <v>0</v>
      </c>
      <c r="AD39" s="34">
        <f t="shared" ca="1" si="37"/>
        <v>0</v>
      </c>
      <c r="AE39" s="34">
        <f t="shared" ca="1" si="38"/>
        <v>999</v>
      </c>
      <c r="AF39" s="34">
        <f t="shared" ca="1" si="39"/>
        <v>0</v>
      </c>
      <c r="AG39" s="34">
        <f t="shared" ca="1" si="40"/>
        <v>0</v>
      </c>
      <c r="AH39" s="34">
        <f t="shared" ca="1" si="17"/>
        <v>318.73243000000002</v>
      </c>
      <c r="AI39" s="17"/>
      <c r="AJ39" s="36" t="str">
        <f t="shared" ca="1" si="41"/>
        <v>GS</v>
      </c>
      <c r="AK39" s="37">
        <f t="shared" ca="1" si="42"/>
        <v>0</v>
      </c>
      <c r="AL39" s="37">
        <f t="shared" ca="1" si="43"/>
        <v>38.645151839999997</v>
      </c>
      <c r="AM39" s="37">
        <f t="shared" ca="1" si="44"/>
        <v>999</v>
      </c>
      <c r="AN39" s="37">
        <f t="shared" ca="1" si="45"/>
        <v>0</v>
      </c>
      <c r="AO39" s="37">
        <f t="shared" ca="1" si="46"/>
        <v>0</v>
      </c>
      <c r="AP39" s="37">
        <f t="shared" ca="1" si="18"/>
        <v>322.04293200000001</v>
      </c>
      <c r="AQ39" s="17"/>
      <c r="AR39" s="39" t="str">
        <f t="shared" ca="1" si="47"/>
        <v>GS</v>
      </c>
      <c r="AS39" s="40">
        <f t="shared" ca="1" si="48"/>
        <v>0</v>
      </c>
      <c r="AT39" s="40">
        <f t="shared" ca="1" si="49"/>
        <v>3.0667199599999999</v>
      </c>
      <c r="AU39" s="40">
        <f t="shared" ca="1" si="50"/>
        <v>999</v>
      </c>
      <c r="AV39" s="40">
        <f t="shared" ca="1" si="51"/>
        <v>0</v>
      </c>
      <c r="AW39" s="40">
        <f t="shared" ca="1" si="52"/>
        <v>0</v>
      </c>
      <c r="AX39" s="40">
        <f t="shared" ca="1" si="19"/>
        <v>306.67199599999998</v>
      </c>
      <c r="AY39" s="17"/>
      <c r="AZ39" s="42" t="str">
        <f t="shared" ca="1" si="53"/>
        <v>GS</v>
      </c>
      <c r="BA39" s="44">
        <f t="shared" ca="1" si="54"/>
        <v>0</v>
      </c>
      <c r="BB39" s="44">
        <f t="shared" ca="1" si="55"/>
        <v>8.5984164799999991</v>
      </c>
      <c r="BC39" s="44">
        <f t="shared" ca="1" si="56"/>
        <v>999</v>
      </c>
      <c r="BD39" s="44">
        <f t="shared" ca="1" si="57"/>
        <v>0</v>
      </c>
      <c r="BE39" s="44">
        <f t="shared" ca="1" si="58"/>
        <v>0</v>
      </c>
      <c r="BF39" s="44">
        <f t="shared" ca="1" si="20"/>
        <v>214.96041199999999</v>
      </c>
    </row>
    <row r="40" spans="1:58" x14ac:dyDescent="0.25">
      <c r="A40">
        <v>26</v>
      </c>
      <c r="B40" s="21" t="str">
        <f t="shared" ca="1" si="21"/>
        <v>5cm</v>
      </c>
      <c r="C40" s="22">
        <f t="shared" ca="1" si="22"/>
        <v>938.85789799999998</v>
      </c>
      <c r="D40" s="22">
        <f t="shared" ca="1" si="22"/>
        <v>0</v>
      </c>
      <c r="E40" s="22">
        <f t="shared" ca="1" si="22"/>
        <v>0</v>
      </c>
      <c r="F40" s="22">
        <f t="shared" ca="1" si="22"/>
        <v>921.11078899999995</v>
      </c>
      <c r="G40" s="22">
        <f t="shared" ca="1" si="23"/>
        <v>0</v>
      </c>
      <c r="H40" s="22">
        <f t="shared" ca="1" si="23"/>
        <v>0</v>
      </c>
      <c r="I40" s="22">
        <f t="shared" ca="1" si="23"/>
        <v>0</v>
      </c>
      <c r="J40" s="22">
        <f t="shared" ca="1" si="23"/>
        <v>0</v>
      </c>
      <c r="K40" s="32"/>
      <c r="L40" s="23" t="str">
        <f t="shared" ca="1" si="24"/>
        <v>GS</v>
      </c>
      <c r="M40" s="24">
        <f t="shared" ca="1" si="25"/>
        <v>0</v>
      </c>
      <c r="N40" s="24">
        <f t="shared" ca="1" si="26"/>
        <v>13.671591749999997</v>
      </c>
      <c r="O40" s="25">
        <f t="shared" ca="1" si="12"/>
        <v>999</v>
      </c>
      <c r="P40" s="25">
        <f t="shared" ca="1" si="27"/>
        <v>0</v>
      </c>
      <c r="Q40" s="24">
        <f t="shared" ca="1" si="28"/>
        <v>0</v>
      </c>
      <c r="R40" s="25">
        <f t="shared" ca="1" si="13"/>
        <v>273.43183499999998</v>
      </c>
      <c r="S40" s="17"/>
      <c r="T40" s="28" t="str">
        <f t="shared" ca="1" si="29"/>
        <v>GS</v>
      </c>
      <c r="U40" s="29">
        <f t="shared" ca="1" si="30"/>
        <v>0</v>
      </c>
      <c r="V40" s="29">
        <f t="shared" ca="1" si="31"/>
        <v>12.063081360000002</v>
      </c>
      <c r="W40" s="29">
        <f t="shared" ca="1" si="32"/>
        <v>999</v>
      </c>
      <c r="X40" s="29">
        <f t="shared" ca="1" si="33"/>
        <v>0</v>
      </c>
      <c r="Y40" s="29">
        <f t="shared" ca="1" si="34"/>
        <v>0</v>
      </c>
      <c r="Z40" s="29">
        <f t="shared" ca="1" si="16"/>
        <v>201.051356</v>
      </c>
      <c r="AA40" s="27"/>
      <c r="AB40" s="33" t="str">
        <f t="shared" ca="1" si="35"/>
        <v>TRE</v>
      </c>
      <c r="AC40" s="34">
        <f t="shared" ca="1" si="36"/>
        <v>0</v>
      </c>
      <c r="AD40" s="34">
        <f t="shared" ca="1" si="37"/>
        <v>0</v>
      </c>
      <c r="AE40" s="34">
        <f t="shared" ca="1" si="38"/>
        <v>6</v>
      </c>
      <c r="AF40" s="34">
        <f t="shared" ca="1" si="39"/>
        <v>5</v>
      </c>
      <c r="AG40" s="34">
        <f t="shared" ca="1" si="40"/>
        <v>50</v>
      </c>
      <c r="AH40" s="34">
        <f t="shared" ca="1" si="17"/>
        <v>268.73243000000002</v>
      </c>
      <c r="AI40" s="17"/>
      <c r="AJ40" s="36" t="str">
        <f t="shared" ca="1" si="41"/>
        <v>GS</v>
      </c>
      <c r="AK40" s="37">
        <f t="shared" ca="1" si="42"/>
        <v>0</v>
      </c>
      <c r="AL40" s="37">
        <f t="shared" ca="1" si="43"/>
        <v>19.322575919999998</v>
      </c>
      <c r="AM40" s="37">
        <f t="shared" ca="1" si="44"/>
        <v>999</v>
      </c>
      <c r="AN40" s="37">
        <f t="shared" ca="1" si="45"/>
        <v>0</v>
      </c>
      <c r="AO40" s="37">
        <f t="shared" ca="1" si="46"/>
        <v>0</v>
      </c>
      <c r="AP40" s="37">
        <f t="shared" ca="1" si="18"/>
        <v>322.04293200000001</v>
      </c>
      <c r="AQ40" s="17"/>
      <c r="AR40" s="39" t="str">
        <f t="shared" ca="1" si="47"/>
        <v>GS</v>
      </c>
      <c r="AS40" s="40">
        <f t="shared" ca="1" si="48"/>
        <v>0</v>
      </c>
      <c r="AT40" s="40">
        <f t="shared" ca="1" si="49"/>
        <v>0</v>
      </c>
      <c r="AU40" s="40">
        <f t="shared" ca="1" si="50"/>
        <v>999</v>
      </c>
      <c r="AV40" s="40">
        <f t="shared" ca="1" si="51"/>
        <v>0</v>
      </c>
      <c r="AW40" s="40">
        <f t="shared" ca="1" si="52"/>
        <v>0</v>
      </c>
      <c r="AX40" s="40">
        <f t="shared" ca="1" si="19"/>
        <v>306.67199599999998</v>
      </c>
      <c r="AY40" s="17"/>
      <c r="AZ40" s="42" t="str">
        <f t="shared" ca="1" si="53"/>
        <v>GS</v>
      </c>
      <c r="BA40" s="44">
        <f t="shared" ca="1" si="54"/>
        <v>0</v>
      </c>
      <c r="BB40" s="44">
        <f t="shared" ca="1" si="55"/>
        <v>30.094457680000001</v>
      </c>
      <c r="BC40" s="44">
        <f t="shared" ca="1" si="56"/>
        <v>999</v>
      </c>
      <c r="BD40" s="44">
        <f t="shared" ca="1" si="57"/>
        <v>0</v>
      </c>
      <c r="BE40" s="44">
        <f t="shared" ca="1" si="58"/>
        <v>0</v>
      </c>
      <c r="BF40" s="44">
        <f t="shared" ca="1" si="20"/>
        <v>214.96041199999999</v>
      </c>
    </row>
    <row r="41" spans="1:58" x14ac:dyDescent="0.25">
      <c r="A41">
        <v>27</v>
      </c>
      <c r="B41" s="21" t="str">
        <f t="shared" ca="1" si="21"/>
        <v>5cm</v>
      </c>
      <c r="C41" s="22">
        <f t="shared" ca="1" si="22"/>
        <v>938.85789799999998</v>
      </c>
      <c r="D41" s="22">
        <f t="shared" ca="1" si="22"/>
        <v>494.43586399999998</v>
      </c>
      <c r="E41" s="22">
        <f t="shared" ca="1" si="22"/>
        <v>0</v>
      </c>
      <c r="F41" s="22">
        <f t="shared" ca="1" si="22"/>
        <v>0</v>
      </c>
      <c r="G41" s="22">
        <f t="shared" ca="1" si="23"/>
        <v>0</v>
      </c>
      <c r="H41" s="22">
        <f t="shared" ca="1" si="23"/>
        <v>0</v>
      </c>
      <c r="I41" s="22">
        <f t="shared" ca="1" si="23"/>
        <v>0</v>
      </c>
      <c r="J41" s="22">
        <f t="shared" ca="1" si="23"/>
        <v>0</v>
      </c>
      <c r="K41" s="32"/>
      <c r="L41" s="23" t="str">
        <f t="shared" ca="1" si="24"/>
        <v>BC</v>
      </c>
      <c r="M41" s="24">
        <f t="shared" ca="1" si="25"/>
        <v>38.280456899999997</v>
      </c>
      <c r="N41" s="24">
        <f t="shared" ca="1" si="26"/>
        <v>0</v>
      </c>
      <c r="O41" s="25">
        <f t="shared" ca="1" si="12"/>
        <v>999</v>
      </c>
      <c r="P41" s="25">
        <f t="shared" ca="1" si="27"/>
        <v>0</v>
      </c>
      <c r="Q41" s="24">
        <f t="shared" ca="1" si="28"/>
        <v>0</v>
      </c>
      <c r="R41" s="25">
        <f t="shared" ca="1" si="13"/>
        <v>273.43183499999998</v>
      </c>
      <c r="S41" s="17"/>
      <c r="T41" s="28" t="str">
        <f t="shared" ca="1" si="29"/>
        <v>GS</v>
      </c>
      <c r="U41" s="29">
        <f t="shared" ca="1" si="30"/>
        <v>0</v>
      </c>
      <c r="V41" s="29">
        <f t="shared" ca="1" si="31"/>
        <v>14.07359492</v>
      </c>
      <c r="W41" s="29">
        <f t="shared" ca="1" si="32"/>
        <v>999</v>
      </c>
      <c r="X41" s="29">
        <f t="shared" ca="1" si="33"/>
        <v>0</v>
      </c>
      <c r="Y41" s="29">
        <f t="shared" ca="1" si="34"/>
        <v>0</v>
      </c>
      <c r="Z41" s="29">
        <f t="shared" ca="1" si="16"/>
        <v>201.051356</v>
      </c>
      <c r="AA41" s="27"/>
      <c r="AB41" s="33" t="str">
        <f t="shared" ca="1" si="35"/>
        <v>GS</v>
      </c>
      <c r="AC41" s="34">
        <f t="shared" ca="1" si="36"/>
        <v>0</v>
      </c>
      <c r="AD41" s="34">
        <f t="shared" ca="1" si="37"/>
        <v>0</v>
      </c>
      <c r="AE41" s="34">
        <f t="shared" ca="1" si="38"/>
        <v>999</v>
      </c>
      <c r="AF41" s="34">
        <f t="shared" ca="1" si="39"/>
        <v>0</v>
      </c>
      <c r="AG41" s="34">
        <f t="shared" ca="1" si="40"/>
        <v>0</v>
      </c>
      <c r="AH41" s="34">
        <f t="shared" ca="1" si="17"/>
        <v>318.73243000000002</v>
      </c>
      <c r="AI41" s="17"/>
      <c r="AJ41" s="36" t="str">
        <f t="shared" ca="1" si="41"/>
        <v>TRE</v>
      </c>
      <c r="AK41" s="37">
        <f t="shared" ca="1" si="42"/>
        <v>0</v>
      </c>
      <c r="AL41" s="37">
        <f t="shared" ca="1" si="43"/>
        <v>0</v>
      </c>
      <c r="AM41" s="37">
        <f t="shared" ca="1" si="44"/>
        <v>2</v>
      </c>
      <c r="AN41" s="37">
        <f t="shared" ca="1" si="45"/>
        <v>2</v>
      </c>
      <c r="AO41" s="37">
        <f t="shared" ca="1" si="46"/>
        <v>20</v>
      </c>
      <c r="AP41" s="37">
        <f t="shared" ca="1" si="18"/>
        <v>302.04293200000001</v>
      </c>
      <c r="AQ41" s="17"/>
      <c r="AR41" s="39" t="str">
        <f t="shared" ca="1" si="47"/>
        <v>GS</v>
      </c>
      <c r="AS41" s="40">
        <f t="shared" ca="1" si="48"/>
        <v>0</v>
      </c>
      <c r="AT41" s="40">
        <f t="shared" ca="1" si="49"/>
        <v>46.000799399999998</v>
      </c>
      <c r="AU41" s="40">
        <f t="shared" ca="1" si="50"/>
        <v>999</v>
      </c>
      <c r="AV41" s="40">
        <f t="shared" ca="1" si="51"/>
        <v>0</v>
      </c>
      <c r="AW41" s="40">
        <f t="shared" ca="1" si="52"/>
        <v>0</v>
      </c>
      <c r="AX41" s="40">
        <f t="shared" ca="1" si="19"/>
        <v>306.67199599999998</v>
      </c>
      <c r="AY41" s="17"/>
      <c r="AZ41" s="42" t="str">
        <f t="shared" ca="1" si="53"/>
        <v>BC</v>
      </c>
      <c r="BA41" s="44">
        <f t="shared" ca="1" si="54"/>
        <v>6.4488123599999998</v>
      </c>
      <c r="BB41" s="44">
        <f t="shared" ca="1" si="55"/>
        <v>0</v>
      </c>
      <c r="BC41" s="44">
        <f t="shared" ca="1" si="56"/>
        <v>999</v>
      </c>
      <c r="BD41" s="44">
        <f t="shared" ca="1" si="57"/>
        <v>0</v>
      </c>
      <c r="BE41" s="44">
        <f t="shared" ca="1" si="58"/>
        <v>0</v>
      </c>
      <c r="BF41" s="44">
        <f t="shared" ca="1" si="20"/>
        <v>214.96041199999999</v>
      </c>
    </row>
    <row r="42" spans="1:58" x14ac:dyDescent="0.25">
      <c r="A42">
        <v>28</v>
      </c>
      <c r="B42" s="21" t="str">
        <f t="shared" ca="1" si="21"/>
        <v>5cm</v>
      </c>
      <c r="C42" s="22">
        <f t="shared" ca="1" si="22"/>
        <v>938.85789799999998</v>
      </c>
      <c r="D42" s="22">
        <f t="shared" ca="1" si="22"/>
        <v>494.43586399999998</v>
      </c>
      <c r="E42" s="22">
        <f t="shared" ca="1" si="22"/>
        <v>0</v>
      </c>
      <c r="F42" s="22">
        <f t="shared" ca="1" si="22"/>
        <v>0</v>
      </c>
      <c r="G42" s="22">
        <f t="shared" ca="1" si="23"/>
        <v>0</v>
      </c>
      <c r="H42" s="22">
        <f t="shared" ca="1" si="23"/>
        <v>0</v>
      </c>
      <c r="I42" s="22">
        <f t="shared" ca="1" si="23"/>
        <v>0</v>
      </c>
      <c r="J42" s="22">
        <f t="shared" ca="1" si="23"/>
        <v>0</v>
      </c>
      <c r="K42" s="32"/>
      <c r="L42" s="23" t="str">
        <f t="shared" ca="1" si="24"/>
        <v>BC</v>
      </c>
      <c r="M42" s="24">
        <f t="shared" ca="1" si="25"/>
        <v>32.8118202</v>
      </c>
      <c r="N42" s="24">
        <f t="shared" ca="1" si="26"/>
        <v>0</v>
      </c>
      <c r="O42" s="25">
        <f t="shared" ca="1" si="12"/>
        <v>999</v>
      </c>
      <c r="P42" s="25">
        <f t="shared" ca="1" si="27"/>
        <v>0</v>
      </c>
      <c r="Q42" s="24">
        <f t="shared" ca="1" si="28"/>
        <v>0</v>
      </c>
      <c r="R42" s="25">
        <f t="shared" ca="1" si="13"/>
        <v>273.43183499999998</v>
      </c>
      <c r="S42" s="17"/>
      <c r="T42" s="28" t="str">
        <f t="shared" ca="1" si="29"/>
        <v>GS</v>
      </c>
      <c r="U42" s="29">
        <f t="shared" ca="1" si="30"/>
        <v>0</v>
      </c>
      <c r="V42" s="29">
        <f t="shared" ca="1" si="31"/>
        <v>24.126162720000004</v>
      </c>
      <c r="W42" s="29">
        <f t="shared" ca="1" si="32"/>
        <v>999</v>
      </c>
      <c r="X42" s="29">
        <f t="shared" ca="1" si="33"/>
        <v>0</v>
      </c>
      <c r="Y42" s="29">
        <f t="shared" ca="1" si="34"/>
        <v>0</v>
      </c>
      <c r="Z42" s="29">
        <f t="shared" ca="1" si="16"/>
        <v>201.051356</v>
      </c>
      <c r="AA42" s="27"/>
      <c r="AB42" s="33" t="str">
        <f t="shared" ca="1" si="35"/>
        <v>BC</v>
      </c>
      <c r="AC42" s="34">
        <f t="shared" ca="1" si="36"/>
        <v>31.873243000000002</v>
      </c>
      <c r="AD42" s="34">
        <f t="shared" ca="1" si="37"/>
        <v>0</v>
      </c>
      <c r="AE42" s="34">
        <f t="shared" ca="1" si="38"/>
        <v>999</v>
      </c>
      <c r="AF42" s="34">
        <f t="shared" ca="1" si="39"/>
        <v>0</v>
      </c>
      <c r="AG42" s="34">
        <f t="shared" ca="1" si="40"/>
        <v>0</v>
      </c>
      <c r="AH42" s="34">
        <f t="shared" ca="1" si="17"/>
        <v>318.73243000000002</v>
      </c>
      <c r="AI42" s="17"/>
      <c r="AJ42" s="36" t="str">
        <f t="shared" ca="1" si="41"/>
        <v>GS</v>
      </c>
      <c r="AK42" s="37">
        <f t="shared" ca="1" si="42"/>
        <v>0</v>
      </c>
      <c r="AL42" s="37">
        <f t="shared" ca="1" si="43"/>
        <v>41.865581160000005</v>
      </c>
      <c r="AM42" s="37">
        <f t="shared" ca="1" si="44"/>
        <v>999</v>
      </c>
      <c r="AN42" s="37">
        <f t="shared" ca="1" si="45"/>
        <v>0</v>
      </c>
      <c r="AO42" s="37">
        <f t="shared" ca="1" si="46"/>
        <v>0</v>
      </c>
      <c r="AP42" s="37">
        <f t="shared" ca="1" si="18"/>
        <v>322.04293200000001</v>
      </c>
      <c r="AQ42" s="17"/>
      <c r="AR42" s="39" t="str">
        <f t="shared" ca="1" si="47"/>
        <v>TRE</v>
      </c>
      <c r="AS42" s="40">
        <f t="shared" ca="1" si="48"/>
        <v>0</v>
      </c>
      <c r="AT42" s="40">
        <f t="shared" ca="1" si="49"/>
        <v>0</v>
      </c>
      <c r="AU42" s="40">
        <f t="shared" ca="1" si="50"/>
        <v>5</v>
      </c>
      <c r="AV42" s="40">
        <f t="shared" ca="1" si="51"/>
        <v>3</v>
      </c>
      <c r="AW42" s="40">
        <f t="shared" ca="1" si="52"/>
        <v>30</v>
      </c>
      <c r="AX42" s="40">
        <f t="shared" ca="1" si="19"/>
        <v>276.67199599999998</v>
      </c>
      <c r="AY42" s="17"/>
      <c r="AZ42" s="42" t="str">
        <f t="shared" ca="1" si="53"/>
        <v>GS</v>
      </c>
      <c r="BA42" s="44">
        <f t="shared" ca="1" si="54"/>
        <v>0</v>
      </c>
      <c r="BB42" s="44">
        <f t="shared" ca="1" si="55"/>
        <v>4.2992082399999996</v>
      </c>
      <c r="BC42" s="44">
        <f t="shared" ca="1" si="56"/>
        <v>999</v>
      </c>
      <c r="BD42" s="44">
        <f t="shared" ca="1" si="57"/>
        <v>0</v>
      </c>
      <c r="BE42" s="44">
        <f t="shared" ca="1" si="58"/>
        <v>0</v>
      </c>
      <c r="BF42" s="44">
        <f t="shared" ca="1" si="20"/>
        <v>214.96041199999999</v>
      </c>
    </row>
    <row r="43" spans="1:58" x14ac:dyDescent="0.25">
      <c r="A43">
        <v>29</v>
      </c>
      <c r="B43" s="21" t="str">
        <f t="shared" ca="1" si="21"/>
        <v>20cm</v>
      </c>
      <c r="C43" s="22">
        <f t="shared" ca="1" si="22"/>
        <v>0</v>
      </c>
      <c r="D43" s="22">
        <f t="shared" ca="1" si="22"/>
        <v>0</v>
      </c>
      <c r="E43" s="22">
        <f t="shared" ca="1" si="22"/>
        <v>0</v>
      </c>
      <c r="F43" s="22">
        <f t="shared" ca="1" si="22"/>
        <v>0</v>
      </c>
      <c r="G43" s="22">
        <f t="shared" ca="1" si="23"/>
        <v>0</v>
      </c>
      <c r="H43" s="22">
        <f t="shared" ca="1" si="23"/>
        <v>494.43586399999998</v>
      </c>
      <c r="I43" s="22">
        <f t="shared" ca="1" si="23"/>
        <v>505.97920699999997</v>
      </c>
      <c r="J43" s="22">
        <f t="shared" ca="1" si="23"/>
        <v>921.11078899999995</v>
      </c>
      <c r="K43" s="32"/>
      <c r="L43" s="23" t="str">
        <f t="shared" ca="1" si="24"/>
        <v>BC</v>
      </c>
      <c r="M43" s="24">
        <f t="shared" ca="1" si="25"/>
        <v>41.014775249999992</v>
      </c>
      <c r="N43" s="24">
        <f t="shared" ca="1" si="26"/>
        <v>0</v>
      </c>
      <c r="O43" s="25">
        <f t="shared" ca="1" si="12"/>
        <v>999</v>
      </c>
      <c r="P43" s="25">
        <f t="shared" ca="1" si="27"/>
        <v>0</v>
      </c>
      <c r="Q43" s="24">
        <f t="shared" ca="1" si="28"/>
        <v>0</v>
      </c>
      <c r="R43" s="25">
        <f t="shared" ca="1" si="13"/>
        <v>273.43183499999998</v>
      </c>
      <c r="S43" s="17"/>
      <c r="T43" s="28" t="str">
        <f t="shared" ca="1" si="29"/>
        <v>GS</v>
      </c>
      <c r="U43" s="29">
        <f t="shared" ca="1" si="30"/>
        <v>0</v>
      </c>
      <c r="V43" s="29">
        <f t="shared" ca="1" si="31"/>
        <v>24.126162720000004</v>
      </c>
      <c r="W43" s="29">
        <f t="shared" ca="1" si="32"/>
        <v>999</v>
      </c>
      <c r="X43" s="29">
        <f t="shared" ca="1" si="33"/>
        <v>0</v>
      </c>
      <c r="Y43" s="29">
        <f t="shared" ca="1" si="34"/>
        <v>0</v>
      </c>
      <c r="Z43" s="29">
        <f t="shared" ca="1" si="16"/>
        <v>201.051356</v>
      </c>
      <c r="AA43" s="27"/>
      <c r="AB43" s="33" t="str">
        <f t="shared" ca="1" si="35"/>
        <v>GS</v>
      </c>
      <c r="AC43" s="34">
        <f t="shared" ca="1" si="36"/>
        <v>0</v>
      </c>
      <c r="AD43" s="34">
        <f t="shared" ca="1" si="37"/>
        <v>19.123945800000001</v>
      </c>
      <c r="AE43" s="34">
        <f t="shared" ca="1" si="38"/>
        <v>999</v>
      </c>
      <c r="AF43" s="34">
        <f t="shared" ca="1" si="39"/>
        <v>0</v>
      </c>
      <c r="AG43" s="34">
        <f t="shared" ca="1" si="40"/>
        <v>0</v>
      </c>
      <c r="AH43" s="34">
        <f t="shared" ca="1" si="17"/>
        <v>318.73243000000002</v>
      </c>
      <c r="AI43" s="17"/>
      <c r="AJ43" s="36" t="str">
        <f t="shared" ca="1" si="41"/>
        <v>BC</v>
      </c>
      <c r="AK43" s="37">
        <f t="shared" ca="1" si="42"/>
        <v>25.76343456</v>
      </c>
      <c r="AL43" s="37">
        <f t="shared" ca="1" si="43"/>
        <v>0</v>
      </c>
      <c r="AM43" s="37">
        <f t="shared" ca="1" si="44"/>
        <v>999</v>
      </c>
      <c r="AN43" s="37">
        <f t="shared" ca="1" si="45"/>
        <v>0</v>
      </c>
      <c r="AO43" s="37">
        <f t="shared" ca="1" si="46"/>
        <v>0</v>
      </c>
      <c r="AP43" s="37">
        <f t="shared" ca="1" si="18"/>
        <v>322.04293200000001</v>
      </c>
      <c r="AQ43" s="17"/>
      <c r="AR43" s="39" t="str">
        <f t="shared" ca="1" si="47"/>
        <v>BC</v>
      </c>
      <c r="AS43" s="40">
        <f t="shared" ca="1" si="48"/>
        <v>18.400319759999999</v>
      </c>
      <c r="AT43" s="40">
        <f t="shared" ca="1" si="49"/>
        <v>0</v>
      </c>
      <c r="AU43" s="40">
        <f t="shared" ca="1" si="50"/>
        <v>999</v>
      </c>
      <c r="AV43" s="40">
        <f t="shared" ca="1" si="51"/>
        <v>0</v>
      </c>
      <c r="AW43" s="40">
        <f t="shared" ca="1" si="52"/>
        <v>0</v>
      </c>
      <c r="AX43" s="40">
        <f t="shared" ca="1" si="19"/>
        <v>306.67199599999998</v>
      </c>
      <c r="AY43" s="17"/>
      <c r="AZ43" s="42" t="str">
        <f t="shared" ca="1" si="53"/>
        <v>GS</v>
      </c>
      <c r="BA43" s="44">
        <f t="shared" ca="1" si="54"/>
        <v>0</v>
      </c>
      <c r="BB43" s="44">
        <f t="shared" ca="1" si="55"/>
        <v>2.1496041199999998</v>
      </c>
      <c r="BC43" s="44">
        <f t="shared" ca="1" si="56"/>
        <v>999</v>
      </c>
      <c r="BD43" s="44">
        <f t="shared" ca="1" si="57"/>
        <v>0</v>
      </c>
      <c r="BE43" s="44">
        <f t="shared" ca="1" si="58"/>
        <v>0</v>
      </c>
      <c r="BF43" s="44">
        <f t="shared" ca="1" si="20"/>
        <v>214.96041199999999</v>
      </c>
    </row>
    <row r="44" spans="1:58" x14ac:dyDescent="0.25">
      <c r="A44">
        <v>30</v>
      </c>
      <c r="B44" s="21" t="str">
        <f t="shared" ca="1" si="21"/>
        <v>5cm</v>
      </c>
      <c r="C44" s="22">
        <f t="shared" ca="1" si="22"/>
        <v>938.85789799999998</v>
      </c>
      <c r="D44" s="22">
        <f t="shared" ca="1" si="22"/>
        <v>494.43586399999998</v>
      </c>
      <c r="E44" s="22">
        <f t="shared" ca="1" si="22"/>
        <v>505.97920699999997</v>
      </c>
      <c r="F44" s="22">
        <f t="shared" ca="1" si="22"/>
        <v>921.11078899999995</v>
      </c>
      <c r="G44" s="22">
        <f t="shared" ca="1" si="23"/>
        <v>0</v>
      </c>
      <c r="H44" s="22">
        <f t="shared" ca="1" si="23"/>
        <v>0</v>
      </c>
      <c r="I44" s="22">
        <f t="shared" ca="1" si="23"/>
        <v>0</v>
      </c>
      <c r="J44" s="22">
        <f t="shared" ca="1" si="23"/>
        <v>0</v>
      </c>
      <c r="K44" s="32"/>
      <c r="L44" s="23" t="str">
        <f t="shared" ca="1" si="24"/>
        <v>BC</v>
      </c>
      <c r="M44" s="24">
        <f t="shared" ca="1" si="25"/>
        <v>21.874546799999997</v>
      </c>
      <c r="N44" s="24">
        <f t="shared" ca="1" si="26"/>
        <v>0</v>
      </c>
      <c r="O44" s="25">
        <f t="shared" ca="1" si="12"/>
        <v>999</v>
      </c>
      <c r="P44" s="25">
        <f t="shared" ca="1" si="27"/>
        <v>0</v>
      </c>
      <c r="Q44" s="24">
        <f t="shared" ca="1" si="28"/>
        <v>0</v>
      </c>
      <c r="R44" s="25">
        <f t="shared" ca="1" si="13"/>
        <v>273.43183499999998</v>
      </c>
      <c r="S44" s="17"/>
      <c r="T44" s="28" t="str">
        <f t="shared" ca="1" si="29"/>
        <v>GS</v>
      </c>
      <c r="U44" s="29">
        <f t="shared" ca="1" si="30"/>
        <v>0</v>
      </c>
      <c r="V44" s="29">
        <f t="shared" ca="1" si="31"/>
        <v>6.0315406800000009</v>
      </c>
      <c r="W44" s="29">
        <f t="shared" ca="1" si="32"/>
        <v>999</v>
      </c>
      <c r="X44" s="29">
        <f t="shared" ca="1" si="33"/>
        <v>0</v>
      </c>
      <c r="Y44" s="29">
        <f t="shared" ca="1" si="34"/>
        <v>0</v>
      </c>
      <c r="Z44" s="29">
        <f t="shared" ca="1" si="16"/>
        <v>201.051356</v>
      </c>
      <c r="AA44" s="27"/>
      <c r="AB44" s="33" t="str">
        <f t="shared" ca="1" si="35"/>
        <v>GS</v>
      </c>
      <c r="AC44" s="34">
        <f t="shared" ca="1" si="36"/>
        <v>0</v>
      </c>
      <c r="AD44" s="34">
        <f t="shared" ca="1" si="37"/>
        <v>12.749297200000001</v>
      </c>
      <c r="AE44" s="34">
        <f t="shared" ca="1" si="38"/>
        <v>999</v>
      </c>
      <c r="AF44" s="34">
        <f t="shared" ca="1" si="39"/>
        <v>0</v>
      </c>
      <c r="AG44" s="34">
        <f t="shared" ca="1" si="40"/>
        <v>0</v>
      </c>
      <c r="AH44" s="34">
        <f t="shared" ca="1" si="17"/>
        <v>318.73243000000002</v>
      </c>
      <c r="AI44" s="17"/>
      <c r="AJ44" s="36" t="str">
        <f t="shared" ca="1" si="41"/>
        <v>TRE</v>
      </c>
      <c r="AK44" s="37">
        <f t="shared" ca="1" si="42"/>
        <v>0</v>
      </c>
      <c r="AL44" s="37">
        <f t="shared" ca="1" si="43"/>
        <v>0</v>
      </c>
      <c r="AM44" s="37">
        <f t="shared" ca="1" si="44"/>
        <v>1</v>
      </c>
      <c r="AN44" s="37">
        <f t="shared" ca="1" si="45"/>
        <v>1</v>
      </c>
      <c r="AO44" s="37">
        <f t="shared" ca="1" si="46"/>
        <v>10</v>
      </c>
      <c r="AP44" s="37">
        <f t="shared" ca="1" si="18"/>
        <v>312.04293200000001</v>
      </c>
      <c r="AQ44" s="17"/>
      <c r="AR44" s="39" t="str">
        <f t="shared" ca="1" si="47"/>
        <v>GS</v>
      </c>
      <c r="AS44" s="40">
        <f t="shared" ca="1" si="48"/>
        <v>0</v>
      </c>
      <c r="AT44" s="40">
        <f t="shared" ca="1" si="49"/>
        <v>0</v>
      </c>
      <c r="AU44" s="40">
        <f t="shared" ca="1" si="50"/>
        <v>999</v>
      </c>
      <c r="AV44" s="40">
        <f t="shared" ca="1" si="51"/>
        <v>0</v>
      </c>
      <c r="AW44" s="40">
        <f t="shared" ca="1" si="52"/>
        <v>0</v>
      </c>
      <c r="AX44" s="40">
        <f t="shared" ca="1" si="19"/>
        <v>306.67199599999998</v>
      </c>
      <c r="AY44" s="17"/>
      <c r="AZ44" s="42" t="str">
        <f t="shared" ca="1" si="53"/>
        <v>GS</v>
      </c>
      <c r="BA44" s="44">
        <f t="shared" ca="1" si="54"/>
        <v>0</v>
      </c>
      <c r="BB44" s="44">
        <f t="shared" ca="1" si="55"/>
        <v>25.795249439999999</v>
      </c>
      <c r="BC44" s="44">
        <f t="shared" ca="1" si="56"/>
        <v>999</v>
      </c>
      <c r="BD44" s="44">
        <f t="shared" ca="1" si="57"/>
        <v>0</v>
      </c>
      <c r="BE44" s="44">
        <f t="shared" ca="1" si="58"/>
        <v>0</v>
      </c>
      <c r="BF44" s="44">
        <f t="shared" ca="1" si="20"/>
        <v>214.96041199999999</v>
      </c>
    </row>
    <row r="45" spans="1:58" x14ac:dyDescent="0.25">
      <c r="A45">
        <v>31</v>
      </c>
      <c r="B45" s="21" t="str">
        <f t="shared" ca="1" si="21"/>
        <v>20cm</v>
      </c>
      <c r="C45" s="22">
        <f t="shared" ca="1" si="22"/>
        <v>0</v>
      </c>
      <c r="D45" s="22">
        <f t="shared" ca="1" si="22"/>
        <v>0</v>
      </c>
      <c r="E45" s="22">
        <f t="shared" ca="1" si="22"/>
        <v>0</v>
      </c>
      <c r="F45" s="22">
        <f t="shared" ca="1" si="22"/>
        <v>0</v>
      </c>
      <c r="G45" s="22">
        <f t="shared" ca="1" si="23"/>
        <v>938.85789799999998</v>
      </c>
      <c r="H45" s="22">
        <f t="shared" ca="1" si="23"/>
        <v>494.43586399999998</v>
      </c>
      <c r="I45" s="22">
        <f t="shared" ca="1" si="23"/>
        <v>505.97920699999997</v>
      </c>
      <c r="J45" s="22">
        <f t="shared" ca="1" si="23"/>
        <v>921.11078899999995</v>
      </c>
      <c r="K45" s="32"/>
      <c r="L45" s="23" t="str">
        <f t="shared" ca="1" si="24"/>
        <v>BC</v>
      </c>
      <c r="M45" s="24">
        <f t="shared" ca="1" si="25"/>
        <v>30.077501849999997</v>
      </c>
      <c r="N45" s="24">
        <f t="shared" ca="1" si="26"/>
        <v>0</v>
      </c>
      <c r="O45" s="25">
        <f t="shared" ca="1" si="12"/>
        <v>999</v>
      </c>
      <c r="P45" s="25">
        <f t="shared" ca="1" si="27"/>
        <v>0</v>
      </c>
      <c r="Q45" s="24">
        <f t="shared" ca="1" si="28"/>
        <v>0</v>
      </c>
      <c r="R45" s="25">
        <f t="shared" ca="1" si="13"/>
        <v>273.43183499999998</v>
      </c>
      <c r="S45" s="17"/>
      <c r="T45" s="28" t="str">
        <f t="shared" ca="1" si="29"/>
        <v>TRE</v>
      </c>
      <c r="U45" s="29">
        <f t="shared" ca="1" si="30"/>
        <v>0</v>
      </c>
      <c r="V45" s="29">
        <f t="shared" ca="1" si="31"/>
        <v>0</v>
      </c>
      <c r="W45" s="29">
        <f t="shared" ca="1" si="32"/>
        <v>2</v>
      </c>
      <c r="X45" s="29">
        <f t="shared" ca="1" si="33"/>
        <v>1</v>
      </c>
      <c r="Y45" s="29">
        <f t="shared" ca="1" si="34"/>
        <v>10</v>
      </c>
      <c r="Z45" s="29">
        <f t="shared" ca="1" si="16"/>
        <v>191.051356</v>
      </c>
      <c r="AA45" s="27"/>
      <c r="AB45" s="33" t="str">
        <f t="shared" ca="1" si="35"/>
        <v>GS</v>
      </c>
      <c r="AC45" s="34">
        <f t="shared" ca="1" si="36"/>
        <v>0</v>
      </c>
      <c r="AD45" s="34">
        <f t="shared" ca="1" si="37"/>
        <v>31.873243000000002</v>
      </c>
      <c r="AE45" s="34">
        <f t="shared" ca="1" si="38"/>
        <v>999</v>
      </c>
      <c r="AF45" s="34">
        <f t="shared" ca="1" si="39"/>
        <v>0</v>
      </c>
      <c r="AG45" s="34">
        <f t="shared" ca="1" si="40"/>
        <v>0</v>
      </c>
      <c r="AH45" s="34">
        <f t="shared" ca="1" si="17"/>
        <v>318.73243000000002</v>
      </c>
      <c r="AI45" s="17"/>
      <c r="AJ45" s="36" t="str">
        <f t="shared" ca="1" si="41"/>
        <v>GS</v>
      </c>
      <c r="AK45" s="37">
        <f t="shared" ca="1" si="42"/>
        <v>0</v>
      </c>
      <c r="AL45" s="37">
        <f t="shared" ca="1" si="43"/>
        <v>32.204293200000002</v>
      </c>
      <c r="AM45" s="37">
        <f t="shared" ca="1" si="44"/>
        <v>999</v>
      </c>
      <c r="AN45" s="37">
        <f t="shared" ca="1" si="45"/>
        <v>0</v>
      </c>
      <c r="AO45" s="37">
        <f t="shared" ca="1" si="46"/>
        <v>0</v>
      </c>
      <c r="AP45" s="37">
        <f t="shared" ca="1" si="18"/>
        <v>322.04293200000001</v>
      </c>
      <c r="AQ45" s="17"/>
      <c r="AR45" s="39" t="str">
        <f t="shared" ca="1" si="47"/>
        <v>GS</v>
      </c>
      <c r="AS45" s="40">
        <f t="shared" ca="1" si="48"/>
        <v>0</v>
      </c>
      <c r="AT45" s="40">
        <f t="shared" ca="1" si="49"/>
        <v>15.3335998</v>
      </c>
      <c r="AU45" s="40">
        <f t="shared" ca="1" si="50"/>
        <v>999</v>
      </c>
      <c r="AV45" s="40">
        <f t="shared" ca="1" si="51"/>
        <v>0</v>
      </c>
      <c r="AW45" s="40">
        <f t="shared" ca="1" si="52"/>
        <v>0</v>
      </c>
      <c r="AX45" s="40">
        <f t="shared" ca="1" si="19"/>
        <v>306.67199599999998</v>
      </c>
      <c r="AY45" s="17"/>
      <c r="AZ45" s="42" t="str">
        <f t="shared" ca="1" si="53"/>
        <v>GS</v>
      </c>
      <c r="BA45" s="44">
        <f t="shared" ca="1" si="54"/>
        <v>0</v>
      </c>
      <c r="BB45" s="44">
        <f t="shared" ca="1" si="55"/>
        <v>21.496041200000001</v>
      </c>
      <c r="BC45" s="44">
        <f t="shared" ca="1" si="56"/>
        <v>999</v>
      </c>
      <c r="BD45" s="44">
        <f t="shared" ca="1" si="57"/>
        <v>0</v>
      </c>
      <c r="BE45" s="44">
        <f t="shared" ca="1" si="58"/>
        <v>0</v>
      </c>
      <c r="BF45" s="44">
        <f t="shared" ca="1" si="20"/>
        <v>214.96041199999999</v>
      </c>
    </row>
    <row r="46" spans="1:58" x14ac:dyDescent="0.25">
      <c r="A46">
        <v>32</v>
      </c>
      <c r="B46" s="21" t="str">
        <f t="shared" ca="1" si="21"/>
        <v>5cm</v>
      </c>
      <c r="C46" s="22">
        <f t="shared" ca="1" si="22"/>
        <v>0</v>
      </c>
      <c r="D46" s="22">
        <f t="shared" ca="1" si="22"/>
        <v>494.43586399999998</v>
      </c>
      <c r="E46" s="22">
        <f t="shared" ca="1" si="22"/>
        <v>0</v>
      </c>
      <c r="F46" s="22">
        <f t="shared" ca="1" si="22"/>
        <v>0</v>
      </c>
      <c r="G46" s="22">
        <f t="shared" ca="1" si="23"/>
        <v>0</v>
      </c>
      <c r="H46" s="22">
        <f t="shared" ca="1" si="23"/>
        <v>0</v>
      </c>
      <c r="I46" s="22">
        <f t="shared" ca="1" si="23"/>
        <v>0</v>
      </c>
      <c r="J46" s="22">
        <f t="shared" ca="1" si="23"/>
        <v>0</v>
      </c>
      <c r="K46" s="32"/>
      <c r="L46" s="23" t="str">
        <f t="shared" ca="1" si="24"/>
        <v>BC</v>
      </c>
      <c r="M46" s="24">
        <f t="shared" ca="1" si="25"/>
        <v>38.280456899999997</v>
      </c>
      <c r="N46" s="24">
        <f t="shared" ca="1" si="26"/>
        <v>0</v>
      </c>
      <c r="O46" s="25">
        <f t="shared" ca="1" si="12"/>
        <v>999</v>
      </c>
      <c r="P46" s="25">
        <f t="shared" ca="1" si="27"/>
        <v>0</v>
      </c>
      <c r="Q46" s="24">
        <f t="shared" ca="1" si="28"/>
        <v>0</v>
      </c>
      <c r="R46" s="25">
        <f t="shared" ca="1" si="13"/>
        <v>273.43183499999998</v>
      </c>
      <c r="S46" s="17"/>
      <c r="T46" s="28" t="str">
        <f t="shared" ca="1" si="29"/>
        <v>BC</v>
      </c>
      <c r="U46" s="29">
        <f t="shared" ca="1" si="30"/>
        <v>22.115649159999997</v>
      </c>
      <c r="V46" s="29">
        <f t="shared" ca="1" si="31"/>
        <v>0</v>
      </c>
      <c r="W46" s="29">
        <f t="shared" ca="1" si="32"/>
        <v>999</v>
      </c>
      <c r="X46" s="29">
        <f t="shared" ca="1" si="33"/>
        <v>0</v>
      </c>
      <c r="Y46" s="29">
        <f t="shared" ca="1" si="34"/>
        <v>0</v>
      </c>
      <c r="Z46" s="29">
        <f t="shared" ca="1" si="16"/>
        <v>201.051356</v>
      </c>
      <c r="AA46" s="27"/>
      <c r="AB46" s="33" t="str">
        <f t="shared" ca="1" si="35"/>
        <v>TRE</v>
      </c>
      <c r="AC46" s="34">
        <f t="shared" ca="1" si="36"/>
        <v>0</v>
      </c>
      <c r="AD46" s="34">
        <f t="shared" ca="1" si="37"/>
        <v>0</v>
      </c>
      <c r="AE46" s="34">
        <f t="shared" ca="1" si="38"/>
        <v>3</v>
      </c>
      <c r="AF46" s="34">
        <f t="shared" ca="1" si="39"/>
        <v>2</v>
      </c>
      <c r="AG46" s="34">
        <f t="shared" ca="1" si="40"/>
        <v>20</v>
      </c>
      <c r="AH46" s="34">
        <f t="shared" ca="1" si="17"/>
        <v>298.73243000000002</v>
      </c>
      <c r="AI46" s="17"/>
      <c r="AJ46" s="36" t="str">
        <f t="shared" ca="1" si="41"/>
        <v>GS</v>
      </c>
      <c r="AK46" s="37">
        <f t="shared" ca="1" si="42"/>
        <v>0</v>
      </c>
      <c r="AL46" s="37">
        <f t="shared" ca="1" si="43"/>
        <v>9.6612879599999992</v>
      </c>
      <c r="AM46" s="37">
        <f t="shared" ca="1" si="44"/>
        <v>999</v>
      </c>
      <c r="AN46" s="37">
        <f t="shared" ca="1" si="45"/>
        <v>0</v>
      </c>
      <c r="AO46" s="37">
        <f t="shared" ca="1" si="46"/>
        <v>0</v>
      </c>
      <c r="AP46" s="37">
        <f t="shared" ca="1" si="18"/>
        <v>322.04293200000001</v>
      </c>
      <c r="AQ46" s="17"/>
      <c r="AR46" s="39" t="str">
        <f t="shared" ca="1" si="47"/>
        <v>BC</v>
      </c>
      <c r="AS46" s="40">
        <f t="shared" ca="1" si="48"/>
        <v>15.3335998</v>
      </c>
      <c r="AT46" s="40">
        <f t="shared" ca="1" si="49"/>
        <v>0</v>
      </c>
      <c r="AU46" s="40">
        <f t="shared" ca="1" si="50"/>
        <v>999</v>
      </c>
      <c r="AV46" s="40">
        <f t="shared" ca="1" si="51"/>
        <v>0</v>
      </c>
      <c r="AW46" s="40">
        <f t="shared" ca="1" si="52"/>
        <v>0</v>
      </c>
      <c r="AX46" s="40">
        <f t="shared" ca="1" si="19"/>
        <v>306.67199599999998</v>
      </c>
      <c r="AY46" s="17"/>
      <c r="AZ46" s="42" t="str">
        <f t="shared" ca="1" si="53"/>
        <v>GS</v>
      </c>
      <c r="BA46" s="44">
        <f t="shared" ca="1" si="54"/>
        <v>0</v>
      </c>
      <c r="BB46" s="44">
        <f t="shared" ca="1" si="55"/>
        <v>2.1496041199999998</v>
      </c>
      <c r="BC46" s="44">
        <f t="shared" ca="1" si="56"/>
        <v>999</v>
      </c>
      <c r="BD46" s="44">
        <f t="shared" ca="1" si="57"/>
        <v>0</v>
      </c>
      <c r="BE46" s="44">
        <f t="shared" ca="1" si="58"/>
        <v>0</v>
      </c>
      <c r="BF46" s="44">
        <f t="shared" ca="1" si="20"/>
        <v>214.96041199999999</v>
      </c>
    </row>
    <row r="47" spans="1:58" x14ac:dyDescent="0.25">
      <c r="A47">
        <v>33</v>
      </c>
      <c r="B47" s="21" t="str">
        <f t="shared" ca="1" si="21"/>
        <v>20cm</v>
      </c>
      <c r="C47" s="22">
        <f t="shared" ca="1" si="22"/>
        <v>0</v>
      </c>
      <c r="D47" s="22">
        <f t="shared" ca="1" si="22"/>
        <v>0</v>
      </c>
      <c r="E47" s="22">
        <f t="shared" ca="1" si="22"/>
        <v>0</v>
      </c>
      <c r="F47" s="22">
        <f t="shared" ca="1" si="22"/>
        <v>0</v>
      </c>
      <c r="G47" s="22">
        <f t="shared" ca="1" si="23"/>
        <v>0</v>
      </c>
      <c r="H47" s="22">
        <f t="shared" ca="1" si="23"/>
        <v>0</v>
      </c>
      <c r="I47" s="22">
        <f t="shared" ca="1" si="23"/>
        <v>0</v>
      </c>
      <c r="J47" s="22">
        <f t="shared" ca="1" si="23"/>
        <v>921.11078899999995</v>
      </c>
      <c r="K47" s="32"/>
      <c r="L47" s="23" t="str">
        <f t="shared" ca="1" si="24"/>
        <v>BC</v>
      </c>
      <c r="M47" s="24">
        <f t="shared" ca="1" si="25"/>
        <v>21.874546799999997</v>
      </c>
      <c r="N47" s="24">
        <f t="shared" ca="1" si="26"/>
        <v>0</v>
      </c>
      <c r="O47" s="25">
        <f t="shared" ca="1" si="12"/>
        <v>999</v>
      </c>
      <c r="P47" s="25">
        <f t="shared" ca="1" si="27"/>
        <v>0</v>
      </c>
      <c r="Q47" s="24">
        <f t="shared" ca="1" si="28"/>
        <v>0</v>
      </c>
      <c r="R47" s="25">
        <f t="shared" ca="1" si="13"/>
        <v>273.43183499999998</v>
      </c>
      <c r="S47" s="17"/>
      <c r="T47" s="28" t="str">
        <f t="shared" ca="1" si="29"/>
        <v>GS</v>
      </c>
      <c r="U47" s="29">
        <f t="shared" ca="1" si="30"/>
        <v>0</v>
      </c>
      <c r="V47" s="29">
        <f t="shared" ca="1" si="31"/>
        <v>12.063081360000002</v>
      </c>
      <c r="W47" s="29">
        <f t="shared" ca="1" si="32"/>
        <v>999</v>
      </c>
      <c r="X47" s="29">
        <f t="shared" ca="1" si="33"/>
        <v>0</v>
      </c>
      <c r="Y47" s="29">
        <f t="shared" ca="1" si="34"/>
        <v>0</v>
      </c>
      <c r="Z47" s="29">
        <f t="shared" ca="1" si="16"/>
        <v>201.051356</v>
      </c>
      <c r="AA47" s="27"/>
      <c r="AB47" s="33" t="str">
        <f t="shared" ca="1" si="35"/>
        <v>GS</v>
      </c>
      <c r="AC47" s="34">
        <f t="shared" ca="1" si="36"/>
        <v>0</v>
      </c>
      <c r="AD47" s="34">
        <f t="shared" ca="1" si="37"/>
        <v>38.247891600000003</v>
      </c>
      <c r="AE47" s="34">
        <f t="shared" ca="1" si="38"/>
        <v>999</v>
      </c>
      <c r="AF47" s="34">
        <f t="shared" ca="1" si="39"/>
        <v>0</v>
      </c>
      <c r="AG47" s="34">
        <f t="shared" ca="1" si="40"/>
        <v>0</v>
      </c>
      <c r="AH47" s="34">
        <f t="shared" ca="1" si="17"/>
        <v>318.73243000000002</v>
      </c>
      <c r="AI47" s="17"/>
      <c r="AJ47" s="36" t="str">
        <f t="shared" ca="1" si="41"/>
        <v>BC</v>
      </c>
      <c r="AK47" s="37">
        <f t="shared" ca="1" si="42"/>
        <v>28.983863879999998</v>
      </c>
      <c r="AL47" s="37">
        <f t="shared" ca="1" si="43"/>
        <v>0</v>
      </c>
      <c r="AM47" s="37">
        <f t="shared" ca="1" si="44"/>
        <v>999</v>
      </c>
      <c r="AN47" s="37">
        <f t="shared" ca="1" si="45"/>
        <v>0</v>
      </c>
      <c r="AO47" s="37">
        <f t="shared" ca="1" si="46"/>
        <v>0</v>
      </c>
      <c r="AP47" s="37">
        <f t="shared" ca="1" si="18"/>
        <v>322.04293200000001</v>
      </c>
      <c r="AQ47" s="17"/>
      <c r="AR47" s="39" t="str">
        <f t="shared" ca="1" si="47"/>
        <v>TRE</v>
      </c>
      <c r="AS47" s="40">
        <f t="shared" ca="1" si="48"/>
        <v>0</v>
      </c>
      <c r="AT47" s="40">
        <f t="shared" ca="1" si="49"/>
        <v>0</v>
      </c>
      <c r="AU47" s="40">
        <f t="shared" ca="1" si="50"/>
        <v>0</v>
      </c>
      <c r="AV47" s="40">
        <f t="shared" ca="1" si="51"/>
        <v>0</v>
      </c>
      <c r="AW47" s="40">
        <f t="shared" ca="1" si="52"/>
        <v>0</v>
      </c>
      <c r="AX47" s="40">
        <f t="shared" ca="1" si="19"/>
        <v>306.67199599999998</v>
      </c>
      <c r="AY47" s="17"/>
      <c r="AZ47" s="42" t="str">
        <f t="shared" ca="1" si="53"/>
        <v>GS</v>
      </c>
      <c r="BA47" s="44">
        <f t="shared" ca="1" si="54"/>
        <v>0</v>
      </c>
      <c r="BB47" s="44">
        <f t="shared" ca="1" si="55"/>
        <v>30.094457680000001</v>
      </c>
      <c r="BC47" s="44">
        <f t="shared" ca="1" si="56"/>
        <v>999</v>
      </c>
      <c r="BD47" s="44">
        <f t="shared" ca="1" si="57"/>
        <v>0</v>
      </c>
      <c r="BE47" s="44">
        <f t="shared" ca="1" si="58"/>
        <v>0</v>
      </c>
      <c r="BF47" s="44">
        <f t="shared" ca="1" si="20"/>
        <v>214.96041199999999</v>
      </c>
    </row>
    <row r="48" spans="1:58" x14ac:dyDescent="0.25">
      <c r="A48">
        <v>34</v>
      </c>
      <c r="B48" s="21" t="str">
        <f t="shared" ca="1" si="21"/>
        <v>20cm</v>
      </c>
      <c r="C48" s="22">
        <f t="shared" ca="1" si="22"/>
        <v>0</v>
      </c>
      <c r="D48" s="22">
        <f t="shared" ca="1" si="22"/>
        <v>0</v>
      </c>
      <c r="E48" s="22">
        <f t="shared" ca="1" si="22"/>
        <v>0</v>
      </c>
      <c r="F48" s="22">
        <f t="shared" ca="1" si="22"/>
        <v>0</v>
      </c>
      <c r="G48" s="22">
        <f t="shared" ca="1" si="23"/>
        <v>0</v>
      </c>
      <c r="H48" s="22">
        <f t="shared" ca="1" si="23"/>
        <v>0</v>
      </c>
      <c r="I48" s="22">
        <f t="shared" ca="1" si="23"/>
        <v>505.97920699999997</v>
      </c>
      <c r="J48" s="22">
        <f t="shared" ca="1" si="23"/>
        <v>0</v>
      </c>
      <c r="K48" s="32"/>
      <c r="L48" s="23" t="str">
        <f t="shared" ca="1" si="24"/>
        <v>GS</v>
      </c>
      <c r="M48" s="24">
        <f t="shared" ca="1" si="25"/>
        <v>0</v>
      </c>
      <c r="N48" s="24">
        <f t="shared" ca="1" si="26"/>
        <v>21.874546799999997</v>
      </c>
      <c r="O48" s="25">
        <f t="shared" ref="O48:O79" ca="1" si="59">IF($L48="TRE",RANDBETWEEN(0,O$10),999)</f>
        <v>999</v>
      </c>
      <c r="P48" s="25">
        <f t="shared" ca="1" si="27"/>
        <v>0</v>
      </c>
      <c r="Q48" s="24">
        <f t="shared" ca="1" si="28"/>
        <v>0</v>
      </c>
      <c r="R48" s="25">
        <f t="shared" ca="1" si="13"/>
        <v>273.43183499999998</v>
      </c>
      <c r="S48" s="17"/>
      <c r="T48" s="28" t="str">
        <f t="shared" ca="1" si="29"/>
        <v>BC</v>
      </c>
      <c r="U48" s="29">
        <f t="shared" ca="1" si="30"/>
        <v>16.084108480000001</v>
      </c>
      <c r="V48" s="29">
        <f t="shared" ca="1" si="31"/>
        <v>0</v>
      </c>
      <c r="W48" s="29">
        <f t="shared" ca="1" si="32"/>
        <v>999</v>
      </c>
      <c r="X48" s="29">
        <f t="shared" ca="1" si="33"/>
        <v>0</v>
      </c>
      <c r="Y48" s="29">
        <f t="shared" ca="1" si="34"/>
        <v>0</v>
      </c>
      <c r="Z48" s="29">
        <f t="shared" ca="1" si="16"/>
        <v>201.051356</v>
      </c>
      <c r="AA48" s="27"/>
      <c r="AB48" s="33" t="str">
        <f t="shared" ca="1" si="35"/>
        <v>TRE</v>
      </c>
      <c r="AC48" s="34">
        <f t="shared" ca="1" si="36"/>
        <v>0</v>
      </c>
      <c r="AD48" s="34">
        <f t="shared" ca="1" si="37"/>
        <v>0</v>
      </c>
      <c r="AE48" s="34">
        <f t="shared" ca="1" si="38"/>
        <v>2</v>
      </c>
      <c r="AF48" s="34">
        <f t="shared" ca="1" si="39"/>
        <v>2</v>
      </c>
      <c r="AG48" s="34">
        <f t="shared" ca="1" si="40"/>
        <v>20</v>
      </c>
      <c r="AH48" s="34">
        <f t="shared" ca="1" si="17"/>
        <v>298.73243000000002</v>
      </c>
      <c r="AI48" s="17"/>
      <c r="AJ48" s="36" t="str">
        <f t="shared" ca="1" si="41"/>
        <v>GS</v>
      </c>
      <c r="AK48" s="37">
        <f t="shared" ca="1" si="42"/>
        <v>0</v>
      </c>
      <c r="AL48" s="37">
        <f t="shared" ca="1" si="43"/>
        <v>28.983863879999998</v>
      </c>
      <c r="AM48" s="37">
        <f t="shared" ca="1" si="44"/>
        <v>999</v>
      </c>
      <c r="AN48" s="37">
        <f t="shared" ca="1" si="45"/>
        <v>0</v>
      </c>
      <c r="AO48" s="37">
        <f t="shared" ca="1" si="46"/>
        <v>0</v>
      </c>
      <c r="AP48" s="37">
        <f t="shared" ca="1" si="18"/>
        <v>322.04293200000001</v>
      </c>
      <c r="AQ48" s="17"/>
      <c r="AR48" s="39" t="str">
        <f t="shared" ca="1" si="47"/>
        <v>GS</v>
      </c>
      <c r="AS48" s="40">
        <f t="shared" ca="1" si="48"/>
        <v>0</v>
      </c>
      <c r="AT48" s="40">
        <f t="shared" ca="1" si="49"/>
        <v>27.60047964</v>
      </c>
      <c r="AU48" s="40">
        <f t="shared" ca="1" si="50"/>
        <v>999</v>
      </c>
      <c r="AV48" s="40">
        <f t="shared" ca="1" si="51"/>
        <v>0</v>
      </c>
      <c r="AW48" s="40">
        <f t="shared" ca="1" si="52"/>
        <v>0</v>
      </c>
      <c r="AX48" s="40">
        <f t="shared" ca="1" si="19"/>
        <v>306.67199599999998</v>
      </c>
      <c r="AY48" s="17"/>
      <c r="AZ48" s="42" t="str">
        <f t="shared" ca="1" si="53"/>
        <v>BC</v>
      </c>
      <c r="BA48" s="44">
        <f t="shared" ca="1" si="54"/>
        <v>8.5984164799999991</v>
      </c>
      <c r="BB48" s="44">
        <f t="shared" ca="1" si="55"/>
        <v>0</v>
      </c>
      <c r="BC48" s="44">
        <f t="shared" ca="1" si="56"/>
        <v>999</v>
      </c>
      <c r="BD48" s="44">
        <f t="shared" ca="1" si="57"/>
        <v>0</v>
      </c>
      <c r="BE48" s="44">
        <f t="shared" ca="1" si="58"/>
        <v>0</v>
      </c>
      <c r="BF48" s="44">
        <f t="shared" ca="1" si="20"/>
        <v>214.96041199999999</v>
      </c>
    </row>
    <row r="49" spans="1:58" x14ac:dyDescent="0.25">
      <c r="A49">
        <v>35</v>
      </c>
      <c r="B49" s="21" t="str">
        <f t="shared" ca="1" si="21"/>
        <v>20cm</v>
      </c>
      <c r="C49" s="22">
        <f t="shared" ref="C49:F80" ca="1" si="60">IF($B49="5cm", (IF(RANDBETWEEN(0,1)=1,C$7,0)), 0)</f>
        <v>0</v>
      </c>
      <c r="D49" s="22">
        <f t="shared" ca="1" si="60"/>
        <v>0</v>
      </c>
      <c r="E49" s="22">
        <f t="shared" ca="1" si="60"/>
        <v>0</v>
      </c>
      <c r="F49" s="22">
        <f t="shared" ca="1" si="60"/>
        <v>0</v>
      </c>
      <c r="G49" s="22">
        <f t="shared" ref="G49:J80" ca="1" si="61">IF($B49="20cm", IF(RANDBETWEEN(0,1)=1,G$7,0), 0)</f>
        <v>0</v>
      </c>
      <c r="H49" s="22">
        <f t="shared" ca="1" si="61"/>
        <v>0</v>
      </c>
      <c r="I49" s="22">
        <f t="shared" ca="1" si="61"/>
        <v>505.97920699999997</v>
      </c>
      <c r="J49" s="22">
        <f t="shared" ca="1" si="61"/>
        <v>921.11078899999995</v>
      </c>
      <c r="K49" s="32"/>
      <c r="L49" s="23" t="str">
        <f t="shared" ca="1" si="24"/>
        <v>GS</v>
      </c>
      <c r="M49" s="24">
        <f t="shared" ca="1" si="25"/>
        <v>0</v>
      </c>
      <c r="N49" s="24">
        <f t="shared" ca="1" si="26"/>
        <v>30.077501849999997</v>
      </c>
      <c r="O49" s="25">
        <f t="shared" ca="1" si="59"/>
        <v>999</v>
      </c>
      <c r="P49" s="25">
        <f t="shared" ca="1" si="27"/>
        <v>0</v>
      </c>
      <c r="Q49" s="24">
        <f t="shared" ca="1" si="28"/>
        <v>0</v>
      </c>
      <c r="R49" s="25">
        <f t="shared" ca="1" si="13"/>
        <v>273.43183499999998</v>
      </c>
      <c r="S49" s="17"/>
      <c r="T49" s="28" t="str">
        <f t="shared" ca="1" si="29"/>
        <v>GS</v>
      </c>
      <c r="U49" s="29">
        <f t="shared" ca="1" si="30"/>
        <v>0</v>
      </c>
      <c r="V49" s="29">
        <f t="shared" ca="1" si="31"/>
        <v>6.0315406800000009</v>
      </c>
      <c r="W49" s="29">
        <f t="shared" ca="1" si="32"/>
        <v>999</v>
      </c>
      <c r="X49" s="29">
        <f t="shared" ca="1" si="33"/>
        <v>0</v>
      </c>
      <c r="Y49" s="29">
        <f t="shared" ca="1" si="34"/>
        <v>0</v>
      </c>
      <c r="Z49" s="29">
        <f t="shared" ca="1" si="16"/>
        <v>201.051356</v>
      </c>
      <c r="AA49" s="27"/>
      <c r="AB49" s="33" t="str">
        <f t="shared" ca="1" si="35"/>
        <v>GS</v>
      </c>
      <c r="AC49" s="34">
        <f t="shared" ca="1" si="36"/>
        <v>0</v>
      </c>
      <c r="AD49" s="34">
        <f t="shared" ca="1" si="37"/>
        <v>31.873243000000002</v>
      </c>
      <c r="AE49" s="34">
        <f t="shared" ca="1" si="38"/>
        <v>999</v>
      </c>
      <c r="AF49" s="34">
        <f t="shared" ca="1" si="39"/>
        <v>0</v>
      </c>
      <c r="AG49" s="34">
        <f t="shared" ca="1" si="40"/>
        <v>0</v>
      </c>
      <c r="AH49" s="34">
        <f t="shared" ca="1" si="17"/>
        <v>318.73243000000002</v>
      </c>
      <c r="AI49" s="17"/>
      <c r="AJ49" s="36" t="str">
        <f t="shared" ca="1" si="41"/>
        <v>BC</v>
      </c>
      <c r="AK49" s="37">
        <f t="shared" ca="1" si="42"/>
        <v>12.88171728</v>
      </c>
      <c r="AL49" s="37">
        <f t="shared" ca="1" si="43"/>
        <v>0</v>
      </c>
      <c r="AM49" s="37">
        <f t="shared" ca="1" si="44"/>
        <v>999</v>
      </c>
      <c r="AN49" s="37">
        <f t="shared" ca="1" si="45"/>
        <v>0</v>
      </c>
      <c r="AO49" s="37">
        <f t="shared" ca="1" si="46"/>
        <v>0</v>
      </c>
      <c r="AP49" s="37">
        <f t="shared" ca="1" si="18"/>
        <v>322.04293200000001</v>
      </c>
      <c r="AQ49" s="17"/>
      <c r="AR49" s="39" t="str">
        <f t="shared" ca="1" si="47"/>
        <v>BC</v>
      </c>
      <c r="AS49" s="40">
        <f t="shared" ca="1" si="48"/>
        <v>6.1334399199999998</v>
      </c>
      <c r="AT49" s="40">
        <f t="shared" ca="1" si="49"/>
        <v>0</v>
      </c>
      <c r="AU49" s="40">
        <f t="shared" ca="1" si="50"/>
        <v>999</v>
      </c>
      <c r="AV49" s="40">
        <f t="shared" ca="1" si="51"/>
        <v>0</v>
      </c>
      <c r="AW49" s="40">
        <f t="shared" ca="1" si="52"/>
        <v>0</v>
      </c>
      <c r="AX49" s="40">
        <f t="shared" ca="1" si="19"/>
        <v>306.67199599999998</v>
      </c>
      <c r="AY49" s="17"/>
      <c r="AZ49" s="42" t="str">
        <f t="shared" ca="1" si="53"/>
        <v>TRE</v>
      </c>
      <c r="BA49" s="44">
        <f t="shared" ca="1" si="54"/>
        <v>0</v>
      </c>
      <c r="BB49" s="44">
        <f t="shared" ca="1" si="55"/>
        <v>0</v>
      </c>
      <c r="BC49" s="44">
        <f t="shared" ca="1" si="56"/>
        <v>1</v>
      </c>
      <c r="BD49" s="44">
        <f t="shared" ca="1" si="57"/>
        <v>1</v>
      </c>
      <c r="BE49" s="44">
        <f t="shared" ca="1" si="58"/>
        <v>10</v>
      </c>
      <c r="BF49" s="44">
        <f t="shared" ca="1" si="20"/>
        <v>204.96041199999999</v>
      </c>
    </row>
    <row r="50" spans="1:58" x14ac:dyDescent="0.25">
      <c r="A50">
        <v>36</v>
      </c>
      <c r="B50" s="21" t="str">
        <f t="shared" ca="1" si="21"/>
        <v>20cm</v>
      </c>
      <c r="C50" s="22">
        <f t="shared" ca="1" si="60"/>
        <v>0</v>
      </c>
      <c r="D50" s="22">
        <f t="shared" ca="1" si="60"/>
        <v>0</v>
      </c>
      <c r="E50" s="22">
        <f t="shared" ca="1" si="60"/>
        <v>0</v>
      </c>
      <c r="F50" s="22">
        <f t="shared" ca="1" si="60"/>
        <v>0</v>
      </c>
      <c r="G50" s="22">
        <f t="shared" ca="1" si="61"/>
        <v>938.85789799999998</v>
      </c>
      <c r="H50" s="22">
        <f t="shared" ca="1" si="61"/>
        <v>0</v>
      </c>
      <c r="I50" s="22">
        <f t="shared" ca="1" si="61"/>
        <v>0</v>
      </c>
      <c r="J50" s="22">
        <f t="shared" ca="1" si="61"/>
        <v>0</v>
      </c>
      <c r="K50" s="32"/>
      <c r="L50" s="23" t="str">
        <f t="shared" ca="1" si="24"/>
        <v>BC</v>
      </c>
      <c r="M50" s="24">
        <f t="shared" ca="1" si="25"/>
        <v>16.4059101</v>
      </c>
      <c r="N50" s="24">
        <f t="shared" ca="1" si="26"/>
        <v>0</v>
      </c>
      <c r="O50" s="25">
        <f t="shared" ca="1" si="59"/>
        <v>999</v>
      </c>
      <c r="P50" s="25">
        <f t="shared" ca="1" si="27"/>
        <v>0</v>
      </c>
      <c r="Q50" s="24">
        <f t="shared" ca="1" si="28"/>
        <v>0</v>
      </c>
      <c r="R50" s="25">
        <f t="shared" ca="1" si="13"/>
        <v>273.43183499999998</v>
      </c>
      <c r="S50" s="17"/>
      <c r="T50" s="28" t="str">
        <f t="shared" ca="1" si="29"/>
        <v>BC</v>
      </c>
      <c r="U50" s="29">
        <f t="shared" ca="1" si="30"/>
        <v>30.157703399999999</v>
      </c>
      <c r="V50" s="29">
        <f t="shared" ca="1" si="31"/>
        <v>0</v>
      </c>
      <c r="W50" s="29">
        <f t="shared" ca="1" si="32"/>
        <v>999</v>
      </c>
      <c r="X50" s="29">
        <f t="shared" ca="1" si="33"/>
        <v>0</v>
      </c>
      <c r="Y50" s="29">
        <f t="shared" ca="1" si="34"/>
        <v>0</v>
      </c>
      <c r="Z50" s="29">
        <f t="shared" ca="1" si="16"/>
        <v>201.051356</v>
      </c>
      <c r="AA50" s="27"/>
      <c r="AB50" s="33" t="str">
        <f t="shared" ca="1" si="35"/>
        <v>BC</v>
      </c>
      <c r="AC50" s="34">
        <f t="shared" ca="1" si="36"/>
        <v>28.685918700000002</v>
      </c>
      <c r="AD50" s="34">
        <f t="shared" ca="1" si="37"/>
        <v>0</v>
      </c>
      <c r="AE50" s="34">
        <f t="shared" ca="1" si="38"/>
        <v>999</v>
      </c>
      <c r="AF50" s="34">
        <f t="shared" ca="1" si="39"/>
        <v>0</v>
      </c>
      <c r="AG50" s="34">
        <f t="shared" ca="1" si="40"/>
        <v>0</v>
      </c>
      <c r="AH50" s="34">
        <f t="shared" ca="1" si="17"/>
        <v>318.73243000000002</v>
      </c>
      <c r="AI50" s="17"/>
      <c r="AJ50" s="36" t="str">
        <f t="shared" ca="1" si="41"/>
        <v>BC</v>
      </c>
      <c r="AK50" s="37">
        <f t="shared" ca="1" si="42"/>
        <v>22.543005240000003</v>
      </c>
      <c r="AL50" s="37">
        <f t="shared" ca="1" si="43"/>
        <v>0</v>
      </c>
      <c r="AM50" s="37">
        <f t="shared" ca="1" si="44"/>
        <v>999</v>
      </c>
      <c r="AN50" s="37">
        <f t="shared" ca="1" si="45"/>
        <v>0</v>
      </c>
      <c r="AO50" s="37">
        <f t="shared" ca="1" si="46"/>
        <v>0</v>
      </c>
      <c r="AP50" s="37">
        <f t="shared" ca="1" si="18"/>
        <v>322.04293200000001</v>
      </c>
      <c r="AQ50" s="17"/>
      <c r="AR50" s="39" t="str">
        <f t="shared" ca="1" si="47"/>
        <v>GS</v>
      </c>
      <c r="AS50" s="40">
        <f t="shared" ca="1" si="48"/>
        <v>0</v>
      </c>
      <c r="AT50" s="40">
        <f t="shared" ca="1" si="49"/>
        <v>18.400319759999999</v>
      </c>
      <c r="AU50" s="40">
        <f t="shared" ca="1" si="50"/>
        <v>999</v>
      </c>
      <c r="AV50" s="40">
        <f t="shared" ca="1" si="51"/>
        <v>0</v>
      </c>
      <c r="AW50" s="40">
        <f t="shared" ca="1" si="52"/>
        <v>0</v>
      </c>
      <c r="AX50" s="40">
        <f t="shared" ca="1" si="19"/>
        <v>306.67199599999998</v>
      </c>
      <c r="AY50" s="17"/>
      <c r="AZ50" s="42" t="str">
        <f t="shared" ca="1" si="53"/>
        <v>GS</v>
      </c>
      <c r="BA50" s="44">
        <f t="shared" ca="1" si="54"/>
        <v>0</v>
      </c>
      <c r="BB50" s="44">
        <f t="shared" ca="1" si="55"/>
        <v>17.196832959999998</v>
      </c>
      <c r="BC50" s="44">
        <f t="shared" ca="1" si="56"/>
        <v>999</v>
      </c>
      <c r="BD50" s="44">
        <f t="shared" ca="1" si="57"/>
        <v>0</v>
      </c>
      <c r="BE50" s="44">
        <f t="shared" ca="1" si="58"/>
        <v>0</v>
      </c>
      <c r="BF50" s="44">
        <f t="shared" ca="1" si="20"/>
        <v>214.96041199999999</v>
      </c>
    </row>
    <row r="51" spans="1:58" x14ac:dyDescent="0.25">
      <c r="A51">
        <v>37</v>
      </c>
      <c r="B51" s="21" t="str">
        <f t="shared" ca="1" si="21"/>
        <v>5cm</v>
      </c>
      <c r="C51" s="22">
        <f t="shared" ca="1" si="60"/>
        <v>0</v>
      </c>
      <c r="D51" s="22">
        <f t="shared" ca="1" si="60"/>
        <v>0</v>
      </c>
      <c r="E51" s="22">
        <f t="shared" ca="1" si="60"/>
        <v>0</v>
      </c>
      <c r="F51" s="22">
        <f t="shared" ca="1" si="60"/>
        <v>921.11078899999995</v>
      </c>
      <c r="G51" s="22">
        <f t="shared" ca="1" si="61"/>
        <v>0</v>
      </c>
      <c r="H51" s="22">
        <f t="shared" ca="1" si="61"/>
        <v>0</v>
      </c>
      <c r="I51" s="22">
        <f t="shared" ca="1" si="61"/>
        <v>0</v>
      </c>
      <c r="J51" s="22">
        <f t="shared" ca="1" si="61"/>
        <v>0</v>
      </c>
      <c r="K51" s="32"/>
      <c r="L51" s="23" t="str">
        <f t="shared" ca="1" si="24"/>
        <v>BC</v>
      </c>
      <c r="M51" s="24">
        <f t="shared" ca="1" si="25"/>
        <v>27.343183499999995</v>
      </c>
      <c r="N51" s="24">
        <f t="shared" ca="1" si="26"/>
        <v>0</v>
      </c>
      <c r="O51" s="25">
        <f t="shared" ca="1" si="59"/>
        <v>999</v>
      </c>
      <c r="P51" s="25">
        <f t="shared" ca="1" si="27"/>
        <v>0</v>
      </c>
      <c r="Q51" s="24">
        <f t="shared" ca="1" si="28"/>
        <v>0</v>
      </c>
      <c r="R51" s="25">
        <f t="shared" ca="1" si="13"/>
        <v>273.43183499999998</v>
      </c>
      <c r="S51" s="17"/>
      <c r="T51" s="28" t="str">
        <f t="shared" ca="1" si="29"/>
        <v>GS</v>
      </c>
      <c r="U51" s="29">
        <f t="shared" ca="1" si="30"/>
        <v>0</v>
      </c>
      <c r="V51" s="29">
        <f t="shared" ca="1" si="31"/>
        <v>8.0420542400000006</v>
      </c>
      <c r="W51" s="29">
        <f t="shared" ca="1" si="32"/>
        <v>999</v>
      </c>
      <c r="X51" s="29">
        <f t="shared" ca="1" si="33"/>
        <v>0</v>
      </c>
      <c r="Y51" s="29">
        <f t="shared" ca="1" si="34"/>
        <v>0</v>
      </c>
      <c r="Z51" s="29">
        <f t="shared" ca="1" si="16"/>
        <v>201.051356</v>
      </c>
      <c r="AA51" s="27"/>
      <c r="AB51" s="33" t="str">
        <f t="shared" ca="1" si="35"/>
        <v>GS</v>
      </c>
      <c r="AC51" s="34">
        <f t="shared" ca="1" si="36"/>
        <v>0</v>
      </c>
      <c r="AD51" s="34">
        <f t="shared" ca="1" si="37"/>
        <v>6.3746486000000004</v>
      </c>
      <c r="AE51" s="34">
        <f t="shared" ca="1" si="38"/>
        <v>999</v>
      </c>
      <c r="AF51" s="34">
        <f t="shared" ca="1" si="39"/>
        <v>0</v>
      </c>
      <c r="AG51" s="34">
        <f t="shared" ca="1" si="40"/>
        <v>0</v>
      </c>
      <c r="AH51" s="34">
        <f t="shared" ca="1" si="17"/>
        <v>318.73243000000002</v>
      </c>
      <c r="AI51" s="17"/>
      <c r="AJ51" s="36" t="str">
        <f t="shared" ca="1" si="41"/>
        <v>GS</v>
      </c>
      <c r="AK51" s="37">
        <f t="shared" ca="1" si="42"/>
        <v>0</v>
      </c>
      <c r="AL51" s="37">
        <f t="shared" ca="1" si="43"/>
        <v>32.204293200000002</v>
      </c>
      <c r="AM51" s="37">
        <f t="shared" ca="1" si="44"/>
        <v>999</v>
      </c>
      <c r="AN51" s="37">
        <f t="shared" ca="1" si="45"/>
        <v>0</v>
      </c>
      <c r="AO51" s="37">
        <f t="shared" ca="1" si="46"/>
        <v>0</v>
      </c>
      <c r="AP51" s="37">
        <f t="shared" ca="1" si="18"/>
        <v>322.04293200000001</v>
      </c>
      <c r="AQ51" s="17"/>
      <c r="AR51" s="39" t="str">
        <f t="shared" ca="1" si="47"/>
        <v>GS</v>
      </c>
      <c r="AS51" s="40">
        <f t="shared" ca="1" si="48"/>
        <v>0</v>
      </c>
      <c r="AT51" s="40">
        <f t="shared" ca="1" si="49"/>
        <v>30.6671996</v>
      </c>
      <c r="AU51" s="40">
        <f t="shared" ca="1" si="50"/>
        <v>999</v>
      </c>
      <c r="AV51" s="40">
        <f t="shared" ca="1" si="51"/>
        <v>0</v>
      </c>
      <c r="AW51" s="40">
        <f t="shared" ca="1" si="52"/>
        <v>0</v>
      </c>
      <c r="AX51" s="40">
        <f t="shared" ca="1" si="19"/>
        <v>306.67199599999998</v>
      </c>
      <c r="AY51" s="17"/>
      <c r="AZ51" s="42" t="str">
        <f t="shared" ca="1" si="53"/>
        <v>BC</v>
      </c>
      <c r="BA51" s="44">
        <f t="shared" ca="1" si="54"/>
        <v>21.496041200000001</v>
      </c>
      <c r="BB51" s="44">
        <f t="shared" ca="1" si="55"/>
        <v>0</v>
      </c>
      <c r="BC51" s="44">
        <f t="shared" ca="1" si="56"/>
        <v>999</v>
      </c>
      <c r="BD51" s="44">
        <f t="shared" ca="1" si="57"/>
        <v>0</v>
      </c>
      <c r="BE51" s="44">
        <f t="shared" ca="1" si="58"/>
        <v>0</v>
      </c>
      <c r="BF51" s="44">
        <f t="shared" ca="1" si="20"/>
        <v>214.96041199999999</v>
      </c>
    </row>
    <row r="52" spans="1:58" x14ac:dyDescent="0.25">
      <c r="A52">
        <v>38</v>
      </c>
      <c r="B52" s="21" t="str">
        <f t="shared" ca="1" si="21"/>
        <v>5cm</v>
      </c>
      <c r="C52" s="22">
        <f t="shared" ca="1" si="60"/>
        <v>0</v>
      </c>
      <c r="D52" s="22">
        <f t="shared" ca="1" si="60"/>
        <v>494.43586399999998</v>
      </c>
      <c r="E52" s="22">
        <f t="shared" ca="1" si="60"/>
        <v>505.97920699999997</v>
      </c>
      <c r="F52" s="22">
        <f t="shared" ca="1" si="60"/>
        <v>0</v>
      </c>
      <c r="G52" s="22">
        <f t="shared" ca="1" si="61"/>
        <v>0</v>
      </c>
      <c r="H52" s="22">
        <f t="shared" ca="1" si="61"/>
        <v>0</v>
      </c>
      <c r="I52" s="22">
        <f t="shared" ca="1" si="61"/>
        <v>0</v>
      </c>
      <c r="J52" s="22">
        <f t="shared" ca="1" si="61"/>
        <v>0</v>
      </c>
      <c r="K52" s="32"/>
      <c r="L52" s="23" t="str">
        <f t="shared" ca="1" si="24"/>
        <v>BC</v>
      </c>
      <c r="M52" s="24">
        <f t="shared" ca="1" si="25"/>
        <v>30.077501849999997</v>
      </c>
      <c r="N52" s="24">
        <f t="shared" ca="1" si="26"/>
        <v>0</v>
      </c>
      <c r="O52" s="25">
        <f t="shared" ca="1" si="59"/>
        <v>999</v>
      </c>
      <c r="P52" s="25">
        <f t="shared" ca="1" si="27"/>
        <v>0</v>
      </c>
      <c r="Q52" s="24">
        <f t="shared" ca="1" si="28"/>
        <v>0</v>
      </c>
      <c r="R52" s="25">
        <f t="shared" ca="1" si="13"/>
        <v>273.43183499999998</v>
      </c>
      <c r="S52" s="17"/>
      <c r="T52" s="28" t="str">
        <f t="shared" ca="1" si="29"/>
        <v>BC</v>
      </c>
      <c r="U52" s="29">
        <f t="shared" ca="1" si="30"/>
        <v>6.0315406800000009</v>
      </c>
      <c r="V52" s="29">
        <f t="shared" ca="1" si="31"/>
        <v>0</v>
      </c>
      <c r="W52" s="29">
        <f t="shared" ca="1" si="32"/>
        <v>999</v>
      </c>
      <c r="X52" s="29">
        <f t="shared" ca="1" si="33"/>
        <v>0</v>
      </c>
      <c r="Y52" s="29">
        <f t="shared" ca="1" si="34"/>
        <v>0</v>
      </c>
      <c r="Z52" s="29">
        <f t="shared" ca="1" si="16"/>
        <v>201.051356</v>
      </c>
      <c r="AA52" s="27"/>
      <c r="AB52" s="33" t="str">
        <f t="shared" ca="1" si="35"/>
        <v>BC</v>
      </c>
      <c r="AC52" s="34">
        <f t="shared" ca="1" si="36"/>
        <v>28.685918700000002</v>
      </c>
      <c r="AD52" s="34">
        <f t="shared" ca="1" si="37"/>
        <v>0</v>
      </c>
      <c r="AE52" s="34">
        <f t="shared" ca="1" si="38"/>
        <v>999</v>
      </c>
      <c r="AF52" s="34">
        <f t="shared" ca="1" si="39"/>
        <v>0</v>
      </c>
      <c r="AG52" s="34">
        <f t="shared" ca="1" si="40"/>
        <v>0</v>
      </c>
      <c r="AH52" s="34">
        <f t="shared" ca="1" si="17"/>
        <v>318.73243000000002</v>
      </c>
      <c r="AI52" s="17"/>
      <c r="AJ52" s="36" t="str">
        <f t="shared" ca="1" si="41"/>
        <v>TRE</v>
      </c>
      <c r="AK52" s="37">
        <f t="shared" ca="1" si="42"/>
        <v>0</v>
      </c>
      <c r="AL52" s="37">
        <f t="shared" ca="1" si="43"/>
        <v>0</v>
      </c>
      <c r="AM52" s="37">
        <f t="shared" ca="1" si="44"/>
        <v>1</v>
      </c>
      <c r="AN52" s="37">
        <f t="shared" ca="1" si="45"/>
        <v>1</v>
      </c>
      <c r="AO52" s="37">
        <f t="shared" ca="1" si="46"/>
        <v>10</v>
      </c>
      <c r="AP52" s="37">
        <f t="shared" ca="1" si="18"/>
        <v>312.04293200000001</v>
      </c>
      <c r="AQ52" s="17"/>
      <c r="AR52" s="39" t="str">
        <f t="shared" ca="1" si="47"/>
        <v>BC</v>
      </c>
      <c r="AS52" s="40">
        <f t="shared" ca="1" si="48"/>
        <v>27.60047964</v>
      </c>
      <c r="AT52" s="40">
        <f t="shared" ca="1" si="49"/>
        <v>0</v>
      </c>
      <c r="AU52" s="40">
        <f t="shared" ca="1" si="50"/>
        <v>999</v>
      </c>
      <c r="AV52" s="40">
        <f t="shared" ca="1" si="51"/>
        <v>0</v>
      </c>
      <c r="AW52" s="40">
        <f t="shared" ca="1" si="52"/>
        <v>0</v>
      </c>
      <c r="AX52" s="40">
        <f t="shared" ca="1" si="19"/>
        <v>306.67199599999998</v>
      </c>
      <c r="AY52" s="17"/>
      <c r="AZ52" s="42" t="str">
        <f t="shared" ca="1" si="53"/>
        <v>GS</v>
      </c>
      <c r="BA52" s="44">
        <f t="shared" ca="1" si="54"/>
        <v>0</v>
      </c>
      <c r="BB52" s="44">
        <f t="shared" ca="1" si="55"/>
        <v>30.094457680000001</v>
      </c>
      <c r="BC52" s="44">
        <f t="shared" ca="1" si="56"/>
        <v>999</v>
      </c>
      <c r="BD52" s="44">
        <f t="shared" ca="1" si="57"/>
        <v>0</v>
      </c>
      <c r="BE52" s="44">
        <f t="shared" ca="1" si="58"/>
        <v>0</v>
      </c>
      <c r="BF52" s="44">
        <f t="shared" ca="1" si="20"/>
        <v>214.96041199999999</v>
      </c>
    </row>
    <row r="53" spans="1:58" x14ac:dyDescent="0.25">
      <c r="A53">
        <v>39</v>
      </c>
      <c r="B53" s="21" t="str">
        <f t="shared" ca="1" si="21"/>
        <v>20cm</v>
      </c>
      <c r="C53" s="22">
        <f t="shared" ca="1" si="60"/>
        <v>0</v>
      </c>
      <c r="D53" s="22">
        <f t="shared" ca="1" si="60"/>
        <v>0</v>
      </c>
      <c r="E53" s="22">
        <f t="shared" ca="1" si="60"/>
        <v>0</v>
      </c>
      <c r="F53" s="22">
        <f t="shared" ca="1" si="60"/>
        <v>0</v>
      </c>
      <c r="G53" s="22">
        <f t="shared" ca="1" si="61"/>
        <v>0</v>
      </c>
      <c r="H53" s="22">
        <f t="shared" ca="1" si="61"/>
        <v>0</v>
      </c>
      <c r="I53" s="22">
        <f t="shared" ca="1" si="61"/>
        <v>0</v>
      </c>
      <c r="J53" s="22">
        <f t="shared" ca="1" si="61"/>
        <v>921.11078899999995</v>
      </c>
      <c r="K53" s="32"/>
      <c r="L53" s="23" t="str">
        <f t="shared" ca="1" si="24"/>
        <v>GS</v>
      </c>
      <c r="M53" s="24">
        <f t="shared" ca="1" si="25"/>
        <v>0</v>
      </c>
      <c r="N53" s="24">
        <f t="shared" ca="1" si="26"/>
        <v>41.014775249999992</v>
      </c>
      <c r="O53" s="25">
        <f t="shared" ca="1" si="59"/>
        <v>999</v>
      </c>
      <c r="P53" s="25">
        <f t="shared" ca="1" si="27"/>
        <v>0</v>
      </c>
      <c r="Q53" s="24">
        <f t="shared" ca="1" si="28"/>
        <v>0</v>
      </c>
      <c r="R53" s="25">
        <f t="shared" ca="1" si="13"/>
        <v>273.43183499999998</v>
      </c>
      <c r="S53" s="17"/>
      <c r="T53" s="28" t="str">
        <f t="shared" ca="1" si="29"/>
        <v>TRE</v>
      </c>
      <c r="U53" s="29">
        <f t="shared" ca="1" si="30"/>
        <v>0</v>
      </c>
      <c r="V53" s="29">
        <f t="shared" ca="1" si="31"/>
        <v>0</v>
      </c>
      <c r="W53" s="29">
        <f t="shared" ca="1" si="32"/>
        <v>1</v>
      </c>
      <c r="X53" s="29">
        <f t="shared" ca="1" si="33"/>
        <v>1</v>
      </c>
      <c r="Y53" s="29">
        <f t="shared" ca="1" si="34"/>
        <v>10</v>
      </c>
      <c r="Z53" s="29">
        <f t="shared" ca="1" si="16"/>
        <v>191.051356</v>
      </c>
      <c r="AA53" s="27"/>
      <c r="AB53" s="33" t="str">
        <f t="shared" ca="1" si="35"/>
        <v>GS</v>
      </c>
      <c r="AC53" s="34">
        <f t="shared" ca="1" si="36"/>
        <v>0</v>
      </c>
      <c r="AD53" s="34">
        <f t="shared" ca="1" si="37"/>
        <v>0</v>
      </c>
      <c r="AE53" s="34">
        <f t="shared" ca="1" si="38"/>
        <v>999</v>
      </c>
      <c r="AF53" s="34">
        <f t="shared" ca="1" si="39"/>
        <v>0</v>
      </c>
      <c r="AG53" s="34">
        <f t="shared" ca="1" si="40"/>
        <v>0</v>
      </c>
      <c r="AH53" s="34">
        <f t="shared" ca="1" si="17"/>
        <v>318.73243000000002</v>
      </c>
      <c r="AI53" s="17"/>
      <c r="AJ53" s="36" t="str">
        <f t="shared" ca="1" si="41"/>
        <v>TRE</v>
      </c>
      <c r="AK53" s="37">
        <f t="shared" ca="1" si="42"/>
        <v>0</v>
      </c>
      <c r="AL53" s="37">
        <f t="shared" ca="1" si="43"/>
        <v>0</v>
      </c>
      <c r="AM53" s="37">
        <f t="shared" ca="1" si="44"/>
        <v>3</v>
      </c>
      <c r="AN53" s="37">
        <f t="shared" ca="1" si="45"/>
        <v>2</v>
      </c>
      <c r="AO53" s="37">
        <f t="shared" ca="1" si="46"/>
        <v>20</v>
      </c>
      <c r="AP53" s="37">
        <f t="shared" ca="1" si="18"/>
        <v>302.04293200000001</v>
      </c>
      <c r="AQ53" s="17"/>
      <c r="AR53" s="39" t="str">
        <f t="shared" ca="1" si="47"/>
        <v>TRE</v>
      </c>
      <c r="AS53" s="40">
        <f t="shared" ca="1" si="48"/>
        <v>0</v>
      </c>
      <c r="AT53" s="40">
        <f t="shared" ca="1" si="49"/>
        <v>0</v>
      </c>
      <c r="AU53" s="40">
        <f t="shared" ca="1" si="50"/>
        <v>5</v>
      </c>
      <c r="AV53" s="40">
        <f t="shared" ca="1" si="51"/>
        <v>3</v>
      </c>
      <c r="AW53" s="40">
        <f t="shared" ca="1" si="52"/>
        <v>30</v>
      </c>
      <c r="AX53" s="40">
        <f t="shared" ca="1" si="19"/>
        <v>276.67199599999998</v>
      </c>
      <c r="AY53" s="17"/>
      <c r="AZ53" s="42" t="str">
        <f t="shared" ca="1" si="53"/>
        <v>BC</v>
      </c>
      <c r="BA53" s="44">
        <f t="shared" ca="1" si="54"/>
        <v>25.795249439999999</v>
      </c>
      <c r="BB53" s="44">
        <f t="shared" ca="1" si="55"/>
        <v>0</v>
      </c>
      <c r="BC53" s="44">
        <f t="shared" ca="1" si="56"/>
        <v>999</v>
      </c>
      <c r="BD53" s="44">
        <f t="shared" ca="1" si="57"/>
        <v>0</v>
      </c>
      <c r="BE53" s="44">
        <f t="shared" ca="1" si="58"/>
        <v>0</v>
      </c>
      <c r="BF53" s="44">
        <f t="shared" ca="1" si="20"/>
        <v>214.96041199999999</v>
      </c>
    </row>
    <row r="54" spans="1:58" x14ac:dyDescent="0.25">
      <c r="A54">
        <v>40</v>
      </c>
      <c r="B54" s="21" t="str">
        <f t="shared" ca="1" si="21"/>
        <v>20cm</v>
      </c>
      <c r="C54" s="22">
        <f t="shared" ca="1" si="60"/>
        <v>0</v>
      </c>
      <c r="D54" s="22">
        <f t="shared" ca="1" si="60"/>
        <v>0</v>
      </c>
      <c r="E54" s="22">
        <f t="shared" ca="1" si="60"/>
        <v>0</v>
      </c>
      <c r="F54" s="22">
        <f t="shared" ca="1" si="60"/>
        <v>0</v>
      </c>
      <c r="G54" s="22">
        <f t="shared" ca="1" si="61"/>
        <v>938.85789799999998</v>
      </c>
      <c r="H54" s="22">
        <f t="shared" ca="1" si="61"/>
        <v>0</v>
      </c>
      <c r="I54" s="22">
        <f t="shared" ca="1" si="61"/>
        <v>0</v>
      </c>
      <c r="J54" s="22">
        <f t="shared" ca="1" si="61"/>
        <v>0</v>
      </c>
      <c r="K54" s="32"/>
      <c r="L54" s="23" t="str">
        <f t="shared" ca="1" si="24"/>
        <v>GS</v>
      </c>
      <c r="M54" s="24">
        <f t="shared" ca="1" si="25"/>
        <v>0</v>
      </c>
      <c r="N54" s="24">
        <f t="shared" ca="1" si="26"/>
        <v>13.671591749999997</v>
      </c>
      <c r="O54" s="25">
        <f t="shared" ca="1" si="59"/>
        <v>999</v>
      </c>
      <c r="P54" s="25">
        <f t="shared" ca="1" si="27"/>
        <v>0</v>
      </c>
      <c r="Q54" s="24">
        <f t="shared" ca="1" si="28"/>
        <v>0</v>
      </c>
      <c r="R54" s="25">
        <f t="shared" ca="1" si="13"/>
        <v>273.43183499999998</v>
      </c>
      <c r="S54" s="17"/>
      <c r="T54" s="28" t="str">
        <f t="shared" ca="1" si="29"/>
        <v>TRE</v>
      </c>
      <c r="U54" s="29">
        <f t="shared" ca="1" si="30"/>
        <v>0</v>
      </c>
      <c r="V54" s="29">
        <f t="shared" ca="1" si="31"/>
        <v>0</v>
      </c>
      <c r="W54" s="29">
        <f t="shared" ca="1" si="32"/>
        <v>2</v>
      </c>
      <c r="X54" s="29">
        <f t="shared" ca="1" si="33"/>
        <v>1</v>
      </c>
      <c r="Y54" s="29">
        <f t="shared" ca="1" si="34"/>
        <v>10</v>
      </c>
      <c r="Z54" s="29">
        <f t="shared" ca="1" si="16"/>
        <v>191.051356</v>
      </c>
      <c r="AA54" s="27"/>
      <c r="AB54" s="33" t="str">
        <f t="shared" ca="1" si="35"/>
        <v>GS</v>
      </c>
      <c r="AC54" s="34">
        <f t="shared" ca="1" si="36"/>
        <v>0</v>
      </c>
      <c r="AD54" s="34">
        <f t="shared" ca="1" si="37"/>
        <v>19.123945800000001</v>
      </c>
      <c r="AE54" s="34">
        <f t="shared" ca="1" si="38"/>
        <v>999</v>
      </c>
      <c r="AF54" s="34">
        <f t="shared" ca="1" si="39"/>
        <v>0</v>
      </c>
      <c r="AG54" s="34">
        <f t="shared" ca="1" si="40"/>
        <v>0</v>
      </c>
      <c r="AH54" s="34">
        <f t="shared" ca="1" si="17"/>
        <v>318.73243000000002</v>
      </c>
      <c r="AI54" s="17"/>
      <c r="AJ54" s="36" t="str">
        <f t="shared" ca="1" si="41"/>
        <v>TRE</v>
      </c>
      <c r="AK54" s="37">
        <f t="shared" ca="1" si="42"/>
        <v>0</v>
      </c>
      <c r="AL54" s="37">
        <f t="shared" ca="1" si="43"/>
        <v>0</v>
      </c>
      <c r="AM54" s="37">
        <f t="shared" ca="1" si="44"/>
        <v>4</v>
      </c>
      <c r="AN54" s="37">
        <f t="shared" ca="1" si="45"/>
        <v>3</v>
      </c>
      <c r="AO54" s="37">
        <f t="shared" ca="1" si="46"/>
        <v>30</v>
      </c>
      <c r="AP54" s="37">
        <f t="shared" ca="1" si="18"/>
        <v>292.04293200000001</v>
      </c>
      <c r="AQ54" s="17"/>
      <c r="AR54" s="39" t="str">
        <f t="shared" ca="1" si="47"/>
        <v>GS</v>
      </c>
      <c r="AS54" s="40">
        <f t="shared" ca="1" si="48"/>
        <v>0</v>
      </c>
      <c r="AT54" s="40">
        <f t="shared" ca="1" si="49"/>
        <v>27.60047964</v>
      </c>
      <c r="AU54" s="40">
        <f t="shared" ca="1" si="50"/>
        <v>999</v>
      </c>
      <c r="AV54" s="40">
        <f t="shared" ca="1" si="51"/>
        <v>0</v>
      </c>
      <c r="AW54" s="40">
        <f t="shared" ca="1" si="52"/>
        <v>0</v>
      </c>
      <c r="AX54" s="40">
        <f t="shared" ca="1" si="19"/>
        <v>306.67199599999998</v>
      </c>
      <c r="AY54" s="17"/>
      <c r="AZ54" s="42" t="str">
        <f t="shared" ca="1" si="53"/>
        <v>TRE</v>
      </c>
      <c r="BA54" s="44">
        <f t="shared" ca="1" si="54"/>
        <v>0</v>
      </c>
      <c r="BB54" s="44">
        <f t="shared" ca="1" si="55"/>
        <v>0</v>
      </c>
      <c r="BC54" s="44">
        <f t="shared" ca="1" si="56"/>
        <v>5</v>
      </c>
      <c r="BD54" s="44">
        <f t="shared" ca="1" si="57"/>
        <v>3</v>
      </c>
      <c r="BE54" s="44">
        <f t="shared" ca="1" si="58"/>
        <v>30</v>
      </c>
      <c r="BF54" s="44">
        <f t="shared" ca="1" si="20"/>
        <v>184.96041199999999</v>
      </c>
    </row>
    <row r="55" spans="1:58" x14ac:dyDescent="0.25">
      <c r="A55">
        <v>41</v>
      </c>
      <c r="B55" s="21" t="str">
        <f t="shared" ca="1" si="21"/>
        <v>5cm</v>
      </c>
      <c r="C55" s="22">
        <f t="shared" ca="1" si="60"/>
        <v>0</v>
      </c>
      <c r="D55" s="22">
        <f t="shared" ca="1" si="60"/>
        <v>0</v>
      </c>
      <c r="E55" s="22">
        <f t="shared" ca="1" si="60"/>
        <v>505.97920699999997</v>
      </c>
      <c r="F55" s="22">
        <f t="shared" ca="1" si="60"/>
        <v>921.11078899999995</v>
      </c>
      <c r="G55" s="22">
        <f t="shared" ca="1" si="61"/>
        <v>0</v>
      </c>
      <c r="H55" s="22">
        <f t="shared" ca="1" si="61"/>
        <v>0</v>
      </c>
      <c r="I55" s="22">
        <f t="shared" ca="1" si="61"/>
        <v>0</v>
      </c>
      <c r="J55" s="22">
        <f t="shared" ca="1" si="61"/>
        <v>0</v>
      </c>
      <c r="K55" s="32"/>
      <c r="L55" s="23" t="str">
        <f t="shared" ca="1" si="24"/>
        <v>GS</v>
      </c>
      <c r="M55" s="24">
        <f t="shared" ca="1" si="25"/>
        <v>0</v>
      </c>
      <c r="N55" s="24">
        <f t="shared" ca="1" si="26"/>
        <v>27.343183499999995</v>
      </c>
      <c r="O55" s="25">
        <f t="shared" ca="1" si="59"/>
        <v>999</v>
      </c>
      <c r="P55" s="25">
        <f t="shared" ca="1" si="27"/>
        <v>0</v>
      </c>
      <c r="Q55" s="24">
        <f t="shared" ca="1" si="28"/>
        <v>0</v>
      </c>
      <c r="R55" s="25">
        <f t="shared" ca="1" si="13"/>
        <v>273.43183499999998</v>
      </c>
      <c r="S55" s="17"/>
      <c r="T55" s="28" t="str">
        <f t="shared" ca="1" si="29"/>
        <v>GS</v>
      </c>
      <c r="U55" s="29">
        <f t="shared" ca="1" si="30"/>
        <v>0</v>
      </c>
      <c r="V55" s="29">
        <f t="shared" ca="1" si="31"/>
        <v>0</v>
      </c>
      <c r="W55" s="29">
        <f t="shared" ca="1" si="32"/>
        <v>999</v>
      </c>
      <c r="X55" s="29">
        <f t="shared" ca="1" si="33"/>
        <v>0</v>
      </c>
      <c r="Y55" s="29">
        <f t="shared" ca="1" si="34"/>
        <v>0</v>
      </c>
      <c r="Z55" s="29">
        <f t="shared" ca="1" si="16"/>
        <v>201.051356</v>
      </c>
      <c r="AA55" s="27"/>
      <c r="AB55" s="33" t="str">
        <f t="shared" ca="1" si="35"/>
        <v>TRE</v>
      </c>
      <c r="AC55" s="34">
        <f t="shared" ca="1" si="36"/>
        <v>0</v>
      </c>
      <c r="AD55" s="34">
        <f t="shared" ca="1" si="37"/>
        <v>0</v>
      </c>
      <c r="AE55" s="34">
        <f t="shared" ca="1" si="38"/>
        <v>5</v>
      </c>
      <c r="AF55" s="34">
        <f t="shared" ca="1" si="39"/>
        <v>4</v>
      </c>
      <c r="AG55" s="34">
        <f t="shared" ca="1" si="40"/>
        <v>40</v>
      </c>
      <c r="AH55" s="34">
        <f t="shared" ca="1" si="17"/>
        <v>278.73243000000002</v>
      </c>
      <c r="AI55" s="17"/>
      <c r="AJ55" s="36" t="str">
        <f t="shared" ca="1" si="41"/>
        <v>BC</v>
      </c>
      <c r="AK55" s="37">
        <f t="shared" ca="1" si="42"/>
        <v>9.6612879599999992</v>
      </c>
      <c r="AL55" s="37">
        <f t="shared" ca="1" si="43"/>
        <v>0</v>
      </c>
      <c r="AM55" s="37">
        <f t="shared" ca="1" si="44"/>
        <v>999</v>
      </c>
      <c r="AN55" s="37">
        <f t="shared" ca="1" si="45"/>
        <v>0</v>
      </c>
      <c r="AO55" s="37">
        <f t="shared" ca="1" si="46"/>
        <v>0</v>
      </c>
      <c r="AP55" s="37">
        <f t="shared" ca="1" si="18"/>
        <v>322.04293200000001</v>
      </c>
      <c r="AQ55" s="17"/>
      <c r="AR55" s="39" t="str">
        <f t="shared" ca="1" si="47"/>
        <v>GS</v>
      </c>
      <c r="AS55" s="40">
        <f t="shared" ca="1" si="48"/>
        <v>0</v>
      </c>
      <c r="AT55" s="40">
        <f t="shared" ca="1" si="49"/>
        <v>15.3335998</v>
      </c>
      <c r="AU55" s="40">
        <f t="shared" ca="1" si="50"/>
        <v>999</v>
      </c>
      <c r="AV55" s="40">
        <f t="shared" ca="1" si="51"/>
        <v>0</v>
      </c>
      <c r="AW55" s="40">
        <f t="shared" ca="1" si="52"/>
        <v>0</v>
      </c>
      <c r="AX55" s="40">
        <f t="shared" ca="1" si="19"/>
        <v>306.67199599999998</v>
      </c>
      <c r="AY55" s="17"/>
      <c r="AZ55" s="42" t="str">
        <f t="shared" ca="1" si="53"/>
        <v>BC</v>
      </c>
      <c r="BA55" s="44">
        <f t="shared" ca="1" si="54"/>
        <v>21.496041200000001</v>
      </c>
      <c r="BB55" s="44">
        <f t="shared" ca="1" si="55"/>
        <v>0</v>
      </c>
      <c r="BC55" s="44">
        <f t="shared" ca="1" si="56"/>
        <v>999</v>
      </c>
      <c r="BD55" s="44">
        <f t="shared" ca="1" si="57"/>
        <v>0</v>
      </c>
      <c r="BE55" s="44">
        <f t="shared" ca="1" si="58"/>
        <v>0</v>
      </c>
      <c r="BF55" s="44">
        <f t="shared" ca="1" si="20"/>
        <v>214.96041199999999</v>
      </c>
    </row>
    <row r="56" spans="1:58" x14ac:dyDescent="0.25">
      <c r="A56">
        <v>42</v>
      </c>
      <c r="B56" s="21" t="str">
        <f t="shared" ca="1" si="21"/>
        <v>5cm</v>
      </c>
      <c r="C56" s="22">
        <f t="shared" ca="1" si="60"/>
        <v>0</v>
      </c>
      <c r="D56" s="22">
        <f t="shared" ca="1" si="60"/>
        <v>494.43586399999998</v>
      </c>
      <c r="E56" s="22">
        <f t="shared" ca="1" si="60"/>
        <v>505.97920699999997</v>
      </c>
      <c r="F56" s="22">
        <f t="shared" ca="1" si="60"/>
        <v>921.11078899999995</v>
      </c>
      <c r="G56" s="22">
        <f t="shared" ca="1" si="61"/>
        <v>0</v>
      </c>
      <c r="H56" s="22">
        <f t="shared" ca="1" si="61"/>
        <v>0</v>
      </c>
      <c r="I56" s="22">
        <f t="shared" ca="1" si="61"/>
        <v>0</v>
      </c>
      <c r="J56" s="22">
        <f t="shared" ca="1" si="61"/>
        <v>0</v>
      </c>
      <c r="K56" s="32"/>
      <c r="L56" s="23" t="str">
        <f t="shared" ca="1" si="24"/>
        <v>GS</v>
      </c>
      <c r="M56" s="24">
        <f t="shared" ca="1" si="25"/>
        <v>0</v>
      </c>
      <c r="N56" s="24">
        <f t="shared" ca="1" si="26"/>
        <v>38.280456899999997</v>
      </c>
      <c r="O56" s="25">
        <f t="shared" ca="1" si="59"/>
        <v>999</v>
      </c>
      <c r="P56" s="25">
        <f t="shared" ca="1" si="27"/>
        <v>0</v>
      </c>
      <c r="Q56" s="24">
        <f t="shared" ca="1" si="28"/>
        <v>0</v>
      </c>
      <c r="R56" s="25">
        <f t="shared" ca="1" si="13"/>
        <v>273.43183499999998</v>
      </c>
      <c r="S56" s="17"/>
      <c r="T56" s="28" t="str">
        <f t="shared" ca="1" si="29"/>
        <v>GS</v>
      </c>
      <c r="U56" s="29">
        <f t="shared" ca="1" si="30"/>
        <v>0</v>
      </c>
      <c r="V56" s="29">
        <f t="shared" ca="1" si="31"/>
        <v>20.105135599999997</v>
      </c>
      <c r="W56" s="29">
        <f t="shared" ca="1" si="32"/>
        <v>999</v>
      </c>
      <c r="X56" s="29">
        <f t="shared" ca="1" si="33"/>
        <v>0</v>
      </c>
      <c r="Y56" s="29">
        <f t="shared" ca="1" si="34"/>
        <v>0</v>
      </c>
      <c r="Z56" s="29">
        <f t="shared" ca="1" si="16"/>
        <v>201.051356</v>
      </c>
      <c r="AA56" s="27"/>
      <c r="AB56" s="33" t="str">
        <f t="shared" ca="1" si="35"/>
        <v>GS</v>
      </c>
      <c r="AC56" s="34">
        <f t="shared" ca="1" si="36"/>
        <v>0</v>
      </c>
      <c r="AD56" s="34">
        <f t="shared" ca="1" si="37"/>
        <v>47.809864500000003</v>
      </c>
      <c r="AE56" s="34">
        <f t="shared" ca="1" si="38"/>
        <v>999</v>
      </c>
      <c r="AF56" s="34">
        <f t="shared" ca="1" si="39"/>
        <v>0</v>
      </c>
      <c r="AG56" s="34">
        <f t="shared" ca="1" si="40"/>
        <v>0</v>
      </c>
      <c r="AH56" s="34">
        <f t="shared" ca="1" si="17"/>
        <v>318.73243000000002</v>
      </c>
      <c r="AI56" s="17"/>
      <c r="AJ56" s="36" t="str">
        <f t="shared" ca="1" si="41"/>
        <v>TRE</v>
      </c>
      <c r="AK56" s="37">
        <f t="shared" ca="1" si="42"/>
        <v>0</v>
      </c>
      <c r="AL56" s="37">
        <f t="shared" ca="1" si="43"/>
        <v>0</v>
      </c>
      <c r="AM56" s="37">
        <f t="shared" ca="1" si="44"/>
        <v>5</v>
      </c>
      <c r="AN56" s="37">
        <f t="shared" ca="1" si="45"/>
        <v>4</v>
      </c>
      <c r="AO56" s="37">
        <f t="shared" ca="1" si="46"/>
        <v>40</v>
      </c>
      <c r="AP56" s="37">
        <f t="shared" ca="1" si="18"/>
        <v>282.04293200000001</v>
      </c>
      <c r="AQ56" s="17"/>
      <c r="AR56" s="39" t="str">
        <f t="shared" ca="1" si="47"/>
        <v>GS</v>
      </c>
      <c r="AS56" s="40">
        <f t="shared" ca="1" si="48"/>
        <v>0</v>
      </c>
      <c r="AT56" s="40">
        <f t="shared" ca="1" si="49"/>
        <v>42.934079439999998</v>
      </c>
      <c r="AU56" s="40">
        <f t="shared" ca="1" si="50"/>
        <v>999</v>
      </c>
      <c r="AV56" s="40">
        <f t="shared" ca="1" si="51"/>
        <v>0</v>
      </c>
      <c r="AW56" s="40">
        <f t="shared" ca="1" si="52"/>
        <v>0</v>
      </c>
      <c r="AX56" s="40">
        <f t="shared" ca="1" si="19"/>
        <v>306.67199599999998</v>
      </c>
      <c r="AY56" s="17"/>
      <c r="AZ56" s="42" t="str">
        <f t="shared" ca="1" si="53"/>
        <v>GS</v>
      </c>
      <c r="BA56" s="44">
        <f t="shared" ca="1" si="54"/>
        <v>0</v>
      </c>
      <c r="BB56" s="44">
        <f t="shared" ca="1" si="55"/>
        <v>25.795249439999999</v>
      </c>
      <c r="BC56" s="44">
        <f t="shared" ca="1" si="56"/>
        <v>999</v>
      </c>
      <c r="BD56" s="44">
        <f t="shared" ca="1" si="57"/>
        <v>0</v>
      </c>
      <c r="BE56" s="44">
        <f t="shared" ca="1" si="58"/>
        <v>0</v>
      </c>
      <c r="BF56" s="44">
        <f t="shared" ca="1" si="20"/>
        <v>214.96041199999999</v>
      </c>
    </row>
    <row r="57" spans="1:58" x14ac:dyDescent="0.25">
      <c r="A57">
        <v>43</v>
      </c>
      <c r="B57" s="21" t="str">
        <f t="shared" ca="1" si="21"/>
        <v>20cm</v>
      </c>
      <c r="C57" s="22">
        <f t="shared" ca="1" si="60"/>
        <v>0</v>
      </c>
      <c r="D57" s="22">
        <f t="shared" ca="1" si="60"/>
        <v>0</v>
      </c>
      <c r="E57" s="22">
        <f t="shared" ca="1" si="60"/>
        <v>0</v>
      </c>
      <c r="F57" s="22">
        <f t="shared" ca="1" si="60"/>
        <v>0</v>
      </c>
      <c r="G57" s="22">
        <f t="shared" ca="1" si="61"/>
        <v>938.85789799999998</v>
      </c>
      <c r="H57" s="22">
        <f t="shared" ca="1" si="61"/>
        <v>0</v>
      </c>
      <c r="I57" s="22">
        <f t="shared" ca="1" si="61"/>
        <v>505.97920699999997</v>
      </c>
      <c r="J57" s="22">
        <f t="shared" ca="1" si="61"/>
        <v>921.11078899999995</v>
      </c>
      <c r="K57" s="32"/>
      <c r="L57" s="23" t="str">
        <f t="shared" ca="1" si="24"/>
        <v>GS</v>
      </c>
      <c r="M57" s="24">
        <f t="shared" ca="1" si="25"/>
        <v>0</v>
      </c>
      <c r="N57" s="24">
        <f t="shared" ca="1" si="26"/>
        <v>32.8118202</v>
      </c>
      <c r="O57" s="25">
        <f t="shared" ca="1" si="59"/>
        <v>999</v>
      </c>
      <c r="P57" s="25">
        <f t="shared" ca="1" si="27"/>
        <v>0</v>
      </c>
      <c r="Q57" s="24">
        <f t="shared" ca="1" si="28"/>
        <v>0</v>
      </c>
      <c r="R57" s="25">
        <f t="shared" ca="1" si="13"/>
        <v>273.43183499999998</v>
      </c>
      <c r="S57" s="17"/>
      <c r="T57" s="28" t="str">
        <f t="shared" ca="1" si="29"/>
        <v>GS</v>
      </c>
      <c r="U57" s="29">
        <f t="shared" ca="1" si="30"/>
        <v>0</v>
      </c>
      <c r="V57" s="29">
        <f t="shared" ca="1" si="31"/>
        <v>8.0420542400000006</v>
      </c>
      <c r="W57" s="29">
        <f t="shared" ca="1" si="32"/>
        <v>999</v>
      </c>
      <c r="X57" s="29">
        <f t="shared" ca="1" si="33"/>
        <v>0</v>
      </c>
      <c r="Y57" s="29">
        <f t="shared" ca="1" si="34"/>
        <v>0</v>
      </c>
      <c r="Z57" s="29">
        <f t="shared" ca="1" si="16"/>
        <v>201.051356</v>
      </c>
      <c r="AA57" s="27"/>
      <c r="AB57" s="33" t="str">
        <f t="shared" ca="1" si="35"/>
        <v>GS</v>
      </c>
      <c r="AC57" s="34">
        <f t="shared" ca="1" si="36"/>
        <v>0</v>
      </c>
      <c r="AD57" s="34">
        <f t="shared" ca="1" si="37"/>
        <v>6.3746486000000004</v>
      </c>
      <c r="AE57" s="34">
        <f t="shared" ca="1" si="38"/>
        <v>999</v>
      </c>
      <c r="AF57" s="34">
        <f t="shared" ca="1" si="39"/>
        <v>0</v>
      </c>
      <c r="AG57" s="34">
        <f t="shared" ca="1" si="40"/>
        <v>0</v>
      </c>
      <c r="AH57" s="34">
        <f t="shared" ca="1" si="17"/>
        <v>318.73243000000002</v>
      </c>
      <c r="AI57" s="17"/>
      <c r="AJ57" s="36" t="str">
        <f t="shared" ca="1" si="41"/>
        <v>BC</v>
      </c>
      <c r="AK57" s="37">
        <f t="shared" ca="1" si="42"/>
        <v>41.865581160000005</v>
      </c>
      <c r="AL57" s="37">
        <f t="shared" ca="1" si="43"/>
        <v>0</v>
      </c>
      <c r="AM57" s="37">
        <f t="shared" ca="1" si="44"/>
        <v>999</v>
      </c>
      <c r="AN57" s="37">
        <f t="shared" ca="1" si="45"/>
        <v>0</v>
      </c>
      <c r="AO57" s="37">
        <f t="shared" ca="1" si="46"/>
        <v>0</v>
      </c>
      <c r="AP57" s="37">
        <f t="shared" ca="1" si="18"/>
        <v>322.04293200000001</v>
      </c>
      <c r="AQ57" s="17"/>
      <c r="AR57" s="39" t="str">
        <f t="shared" ca="1" si="47"/>
        <v>TRE</v>
      </c>
      <c r="AS57" s="40">
        <f t="shared" ca="1" si="48"/>
        <v>0</v>
      </c>
      <c r="AT57" s="40">
        <f t="shared" ca="1" si="49"/>
        <v>0</v>
      </c>
      <c r="AU57" s="40">
        <f t="shared" ca="1" si="50"/>
        <v>4</v>
      </c>
      <c r="AV57" s="40">
        <f t="shared" ca="1" si="51"/>
        <v>3</v>
      </c>
      <c r="AW57" s="40">
        <f t="shared" ca="1" si="52"/>
        <v>30</v>
      </c>
      <c r="AX57" s="40">
        <f t="shared" ca="1" si="19"/>
        <v>276.67199599999998</v>
      </c>
      <c r="AY57" s="17"/>
      <c r="AZ57" s="42" t="str">
        <f t="shared" ca="1" si="53"/>
        <v>GS</v>
      </c>
      <c r="BA57" s="44">
        <f t="shared" ca="1" si="54"/>
        <v>0</v>
      </c>
      <c r="BB57" s="44">
        <f t="shared" ca="1" si="55"/>
        <v>23.64564532</v>
      </c>
      <c r="BC57" s="44">
        <f t="shared" ca="1" si="56"/>
        <v>999</v>
      </c>
      <c r="BD57" s="44">
        <f t="shared" ca="1" si="57"/>
        <v>0</v>
      </c>
      <c r="BE57" s="44">
        <f t="shared" ca="1" si="58"/>
        <v>0</v>
      </c>
      <c r="BF57" s="44">
        <f t="shared" ca="1" si="20"/>
        <v>214.96041199999999</v>
      </c>
    </row>
    <row r="58" spans="1:58" x14ac:dyDescent="0.25">
      <c r="A58">
        <v>44</v>
      </c>
      <c r="B58" s="21" t="str">
        <f t="shared" ca="1" si="21"/>
        <v>20cm</v>
      </c>
      <c r="C58" s="22">
        <f t="shared" ca="1" si="60"/>
        <v>0</v>
      </c>
      <c r="D58" s="22">
        <f t="shared" ca="1" si="60"/>
        <v>0</v>
      </c>
      <c r="E58" s="22">
        <f t="shared" ca="1" si="60"/>
        <v>0</v>
      </c>
      <c r="F58" s="22">
        <f t="shared" ca="1" si="60"/>
        <v>0</v>
      </c>
      <c r="G58" s="22">
        <f t="shared" ca="1" si="61"/>
        <v>0</v>
      </c>
      <c r="H58" s="22">
        <f t="shared" ca="1" si="61"/>
        <v>494.43586399999998</v>
      </c>
      <c r="I58" s="22">
        <f t="shared" ca="1" si="61"/>
        <v>0</v>
      </c>
      <c r="J58" s="22">
        <f t="shared" ca="1" si="61"/>
        <v>0</v>
      </c>
      <c r="K58" s="32"/>
      <c r="L58" s="23" t="str">
        <f t="shared" ca="1" si="24"/>
        <v>GS</v>
      </c>
      <c r="M58" s="24">
        <f t="shared" ca="1" si="25"/>
        <v>0</v>
      </c>
      <c r="N58" s="24">
        <f t="shared" ca="1" si="26"/>
        <v>27.343183499999995</v>
      </c>
      <c r="O58" s="25">
        <f t="shared" ca="1" si="59"/>
        <v>999</v>
      </c>
      <c r="P58" s="25">
        <f t="shared" ca="1" si="27"/>
        <v>0</v>
      </c>
      <c r="Q58" s="24">
        <f t="shared" ca="1" si="28"/>
        <v>0</v>
      </c>
      <c r="R58" s="25">
        <f t="shared" ca="1" si="13"/>
        <v>273.43183499999998</v>
      </c>
      <c r="S58" s="17"/>
      <c r="T58" s="28" t="str">
        <f t="shared" ca="1" si="29"/>
        <v>BC</v>
      </c>
      <c r="U58" s="29">
        <f t="shared" ca="1" si="30"/>
        <v>0</v>
      </c>
      <c r="V58" s="29">
        <f t="shared" ca="1" si="31"/>
        <v>0</v>
      </c>
      <c r="W58" s="29">
        <f t="shared" ca="1" si="32"/>
        <v>999</v>
      </c>
      <c r="X58" s="29">
        <f t="shared" ca="1" si="33"/>
        <v>0</v>
      </c>
      <c r="Y58" s="29">
        <f t="shared" ca="1" si="34"/>
        <v>0</v>
      </c>
      <c r="Z58" s="29">
        <f t="shared" ca="1" si="16"/>
        <v>201.051356</v>
      </c>
      <c r="AA58" s="27"/>
      <c r="AB58" s="33" t="str">
        <f t="shared" ca="1" si="35"/>
        <v>GS</v>
      </c>
      <c r="AC58" s="34">
        <f t="shared" ca="1" si="36"/>
        <v>0</v>
      </c>
      <c r="AD58" s="34">
        <f t="shared" ca="1" si="37"/>
        <v>15.936621500000001</v>
      </c>
      <c r="AE58" s="34">
        <f t="shared" ca="1" si="38"/>
        <v>999</v>
      </c>
      <c r="AF58" s="34">
        <f t="shared" ca="1" si="39"/>
        <v>0</v>
      </c>
      <c r="AG58" s="34">
        <f t="shared" ca="1" si="40"/>
        <v>0</v>
      </c>
      <c r="AH58" s="34">
        <f t="shared" ca="1" si="17"/>
        <v>318.73243000000002</v>
      </c>
      <c r="AI58" s="17"/>
      <c r="AJ58" s="36" t="str">
        <f t="shared" ca="1" si="41"/>
        <v>BC</v>
      </c>
      <c r="AK58" s="37">
        <f t="shared" ca="1" si="42"/>
        <v>25.76343456</v>
      </c>
      <c r="AL58" s="37">
        <f t="shared" ca="1" si="43"/>
        <v>0</v>
      </c>
      <c r="AM58" s="37">
        <f t="shared" ca="1" si="44"/>
        <v>999</v>
      </c>
      <c r="AN58" s="37">
        <f t="shared" ca="1" si="45"/>
        <v>0</v>
      </c>
      <c r="AO58" s="37">
        <f t="shared" ca="1" si="46"/>
        <v>0</v>
      </c>
      <c r="AP58" s="37">
        <f t="shared" ca="1" si="18"/>
        <v>322.04293200000001</v>
      </c>
      <c r="AQ58" s="17"/>
      <c r="AR58" s="39" t="str">
        <f t="shared" ca="1" si="47"/>
        <v>GS</v>
      </c>
      <c r="AS58" s="40">
        <f t="shared" ca="1" si="48"/>
        <v>0</v>
      </c>
      <c r="AT58" s="40">
        <f t="shared" ca="1" si="49"/>
        <v>46.000799399999998</v>
      </c>
      <c r="AU58" s="40">
        <f t="shared" ca="1" si="50"/>
        <v>999</v>
      </c>
      <c r="AV58" s="40">
        <f t="shared" ca="1" si="51"/>
        <v>0</v>
      </c>
      <c r="AW58" s="40">
        <f t="shared" ca="1" si="52"/>
        <v>0</v>
      </c>
      <c r="AX58" s="40">
        <f t="shared" ca="1" si="19"/>
        <v>306.67199599999998</v>
      </c>
      <c r="AY58" s="17"/>
      <c r="AZ58" s="42" t="str">
        <f t="shared" ca="1" si="53"/>
        <v>GS</v>
      </c>
      <c r="BA58" s="44">
        <f t="shared" ca="1" si="54"/>
        <v>0</v>
      </c>
      <c r="BB58" s="44">
        <f t="shared" ca="1" si="55"/>
        <v>25.795249439999999</v>
      </c>
      <c r="BC58" s="44">
        <f t="shared" ca="1" si="56"/>
        <v>999</v>
      </c>
      <c r="BD58" s="44">
        <f t="shared" ca="1" si="57"/>
        <v>0</v>
      </c>
      <c r="BE58" s="44">
        <f t="shared" ca="1" si="58"/>
        <v>0</v>
      </c>
      <c r="BF58" s="44">
        <f t="shared" ca="1" si="20"/>
        <v>214.96041199999999</v>
      </c>
    </row>
    <row r="59" spans="1:58" x14ac:dyDescent="0.25">
      <c r="A59">
        <v>45</v>
      </c>
      <c r="B59" s="21" t="str">
        <f t="shared" ca="1" si="21"/>
        <v>20cm</v>
      </c>
      <c r="C59" s="22">
        <f t="shared" ca="1" si="60"/>
        <v>0</v>
      </c>
      <c r="D59" s="22">
        <f t="shared" ca="1" si="60"/>
        <v>0</v>
      </c>
      <c r="E59" s="22">
        <f t="shared" ca="1" si="60"/>
        <v>0</v>
      </c>
      <c r="F59" s="22">
        <f t="shared" ca="1" si="60"/>
        <v>0</v>
      </c>
      <c r="G59" s="22">
        <f t="shared" ca="1" si="61"/>
        <v>938.85789799999998</v>
      </c>
      <c r="H59" s="22">
        <f t="shared" ca="1" si="61"/>
        <v>0</v>
      </c>
      <c r="I59" s="22">
        <f t="shared" ca="1" si="61"/>
        <v>505.97920699999997</v>
      </c>
      <c r="J59" s="22">
        <f t="shared" ca="1" si="61"/>
        <v>0</v>
      </c>
      <c r="K59" s="32"/>
      <c r="L59" s="23" t="str">
        <f t="shared" ca="1" si="24"/>
        <v>BC</v>
      </c>
      <c r="M59" s="24">
        <f t="shared" ca="1" si="25"/>
        <v>0</v>
      </c>
      <c r="N59" s="24">
        <f t="shared" ca="1" si="26"/>
        <v>0</v>
      </c>
      <c r="O59" s="25">
        <f t="shared" ca="1" si="59"/>
        <v>999</v>
      </c>
      <c r="P59" s="25">
        <f t="shared" ca="1" si="27"/>
        <v>0</v>
      </c>
      <c r="Q59" s="24">
        <f t="shared" ca="1" si="28"/>
        <v>0</v>
      </c>
      <c r="R59" s="25">
        <f t="shared" ca="1" si="13"/>
        <v>273.43183499999998</v>
      </c>
      <c r="S59" s="17"/>
      <c r="T59" s="28" t="str">
        <f t="shared" ca="1" si="29"/>
        <v>BC</v>
      </c>
      <c r="U59" s="29">
        <f t="shared" ca="1" si="30"/>
        <v>8.0420542400000006</v>
      </c>
      <c r="V59" s="29">
        <f t="shared" ca="1" si="31"/>
        <v>0</v>
      </c>
      <c r="W59" s="29">
        <f t="shared" ca="1" si="32"/>
        <v>999</v>
      </c>
      <c r="X59" s="29">
        <f t="shared" ca="1" si="33"/>
        <v>0</v>
      </c>
      <c r="Y59" s="29">
        <f t="shared" ca="1" si="34"/>
        <v>0</v>
      </c>
      <c r="Z59" s="29">
        <f t="shared" ca="1" si="16"/>
        <v>201.051356</v>
      </c>
      <c r="AA59" s="27"/>
      <c r="AB59" s="33" t="str">
        <f t="shared" ca="1" si="35"/>
        <v>GS</v>
      </c>
      <c r="AC59" s="34">
        <f t="shared" ca="1" si="36"/>
        <v>0</v>
      </c>
      <c r="AD59" s="34">
        <f t="shared" ca="1" si="37"/>
        <v>0</v>
      </c>
      <c r="AE59" s="34">
        <f t="shared" ca="1" si="38"/>
        <v>999</v>
      </c>
      <c r="AF59" s="34">
        <f t="shared" ca="1" si="39"/>
        <v>0</v>
      </c>
      <c r="AG59" s="34">
        <f t="shared" ca="1" si="40"/>
        <v>0</v>
      </c>
      <c r="AH59" s="34">
        <f t="shared" ca="1" si="17"/>
        <v>318.73243000000002</v>
      </c>
      <c r="AI59" s="17"/>
      <c r="AJ59" s="36" t="str">
        <f t="shared" ca="1" si="41"/>
        <v>GS</v>
      </c>
      <c r="AK59" s="37">
        <f t="shared" ca="1" si="42"/>
        <v>0</v>
      </c>
      <c r="AL59" s="37">
        <f t="shared" ca="1" si="43"/>
        <v>12.88171728</v>
      </c>
      <c r="AM59" s="37">
        <f t="shared" ca="1" si="44"/>
        <v>999</v>
      </c>
      <c r="AN59" s="37">
        <f t="shared" ca="1" si="45"/>
        <v>0</v>
      </c>
      <c r="AO59" s="37">
        <f t="shared" ca="1" si="46"/>
        <v>0</v>
      </c>
      <c r="AP59" s="37">
        <f t="shared" ca="1" si="18"/>
        <v>322.04293200000001</v>
      </c>
      <c r="AQ59" s="17"/>
      <c r="AR59" s="39" t="str">
        <f t="shared" ca="1" si="47"/>
        <v>GS</v>
      </c>
      <c r="AS59" s="40">
        <f t="shared" ca="1" si="48"/>
        <v>0</v>
      </c>
      <c r="AT59" s="40">
        <f t="shared" ca="1" si="49"/>
        <v>24.533759679999999</v>
      </c>
      <c r="AU59" s="40">
        <f t="shared" ca="1" si="50"/>
        <v>999</v>
      </c>
      <c r="AV59" s="40">
        <f t="shared" ca="1" si="51"/>
        <v>0</v>
      </c>
      <c r="AW59" s="40">
        <f t="shared" ca="1" si="52"/>
        <v>0</v>
      </c>
      <c r="AX59" s="40">
        <f t="shared" ca="1" si="19"/>
        <v>306.67199599999998</v>
      </c>
      <c r="AY59" s="17"/>
      <c r="AZ59" s="42" t="str">
        <f t="shared" ca="1" si="53"/>
        <v>TRE</v>
      </c>
      <c r="BA59" s="44">
        <f t="shared" ca="1" si="54"/>
        <v>0</v>
      </c>
      <c r="BB59" s="44">
        <f t="shared" ca="1" si="55"/>
        <v>0</v>
      </c>
      <c r="BC59" s="44">
        <f t="shared" ca="1" si="56"/>
        <v>3</v>
      </c>
      <c r="BD59" s="44">
        <f t="shared" ca="1" si="57"/>
        <v>2</v>
      </c>
      <c r="BE59" s="44">
        <f t="shared" ca="1" si="58"/>
        <v>20</v>
      </c>
      <c r="BF59" s="44">
        <f t="shared" ca="1" si="20"/>
        <v>194.96041199999999</v>
      </c>
    </row>
    <row r="60" spans="1:58" x14ac:dyDescent="0.25">
      <c r="A60">
        <v>46</v>
      </c>
      <c r="B60" s="21" t="str">
        <f t="shared" ca="1" si="21"/>
        <v>5cm</v>
      </c>
      <c r="C60" s="22">
        <f t="shared" ca="1" si="60"/>
        <v>938.85789799999998</v>
      </c>
      <c r="D60" s="22">
        <f t="shared" ca="1" si="60"/>
        <v>494.43586399999998</v>
      </c>
      <c r="E60" s="22">
        <f t="shared" ca="1" si="60"/>
        <v>505.97920699999997</v>
      </c>
      <c r="F60" s="22">
        <f t="shared" ca="1" si="60"/>
        <v>921.11078899999995</v>
      </c>
      <c r="G60" s="22">
        <f t="shared" ca="1" si="61"/>
        <v>0</v>
      </c>
      <c r="H60" s="22">
        <f t="shared" ca="1" si="61"/>
        <v>0</v>
      </c>
      <c r="I60" s="22">
        <f t="shared" ca="1" si="61"/>
        <v>0</v>
      </c>
      <c r="J60" s="22">
        <f t="shared" ca="1" si="61"/>
        <v>0</v>
      </c>
      <c r="K60" s="32"/>
      <c r="L60" s="23" t="str">
        <f t="shared" ca="1" si="24"/>
        <v>BC</v>
      </c>
      <c r="M60" s="24">
        <f t="shared" ca="1" si="25"/>
        <v>0</v>
      </c>
      <c r="N60" s="24">
        <f t="shared" ca="1" si="26"/>
        <v>0</v>
      </c>
      <c r="O60" s="25">
        <f t="shared" ca="1" si="59"/>
        <v>999</v>
      </c>
      <c r="P60" s="25">
        <f t="shared" ca="1" si="27"/>
        <v>0</v>
      </c>
      <c r="Q60" s="24">
        <f t="shared" ca="1" si="28"/>
        <v>0</v>
      </c>
      <c r="R60" s="25">
        <f t="shared" ca="1" si="13"/>
        <v>273.43183499999998</v>
      </c>
      <c r="S60" s="17"/>
      <c r="T60" s="28" t="str">
        <f t="shared" ca="1" si="29"/>
        <v>TRE</v>
      </c>
      <c r="U60" s="29">
        <f t="shared" ca="1" si="30"/>
        <v>0</v>
      </c>
      <c r="V60" s="29">
        <f t="shared" ca="1" si="31"/>
        <v>0</v>
      </c>
      <c r="W60" s="29">
        <f t="shared" ca="1" si="32"/>
        <v>2</v>
      </c>
      <c r="X60" s="29">
        <f t="shared" ca="1" si="33"/>
        <v>1</v>
      </c>
      <c r="Y60" s="29">
        <f t="shared" ca="1" si="34"/>
        <v>10</v>
      </c>
      <c r="Z60" s="29">
        <f t="shared" ca="1" si="16"/>
        <v>191.051356</v>
      </c>
      <c r="AA60" s="27"/>
      <c r="AB60" s="33" t="str">
        <f t="shared" ca="1" si="35"/>
        <v>BC</v>
      </c>
      <c r="AC60" s="34">
        <f t="shared" ca="1" si="36"/>
        <v>3.1873243000000002</v>
      </c>
      <c r="AD60" s="34">
        <f t="shared" ca="1" si="37"/>
        <v>0</v>
      </c>
      <c r="AE60" s="34">
        <f t="shared" ca="1" si="38"/>
        <v>999</v>
      </c>
      <c r="AF60" s="34">
        <f t="shared" ca="1" si="39"/>
        <v>0</v>
      </c>
      <c r="AG60" s="34">
        <f t="shared" ca="1" si="40"/>
        <v>0</v>
      </c>
      <c r="AH60" s="34">
        <f t="shared" ca="1" si="17"/>
        <v>318.73243000000002</v>
      </c>
      <c r="AI60" s="17"/>
      <c r="AJ60" s="36" t="str">
        <f t="shared" ca="1" si="41"/>
        <v>TRE</v>
      </c>
      <c r="AK60" s="37">
        <f t="shared" ca="1" si="42"/>
        <v>0</v>
      </c>
      <c r="AL60" s="37">
        <f t="shared" ca="1" si="43"/>
        <v>0</v>
      </c>
      <c r="AM60" s="37">
        <f t="shared" ca="1" si="44"/>
        <v>0</v>
      </c>
      <c r="AN60" s="37">
        <f t="shared" ca="1" si="45"/>
        <v>0</v>
      </c>
      <c r="AO60" s="37">
        <f t="shared" ca="1" si="46"/>
        <v>0</v>
      </c>
      <c r="AP60" s="37">
        <f t="shared" ca="1" si="18"/>
        <v>322.04293200000001</v>
      </c>
      <c r="AQ60" s="17"/>
      <c r="AR60" s="39" t="str">
        <f t="shared" ca="1" si="47"/>
        <v>BC</v>
      </c>
      <c r="AS60" s="40">
        <f t="shared" ca="1" si="48"/>
        <v>24.533759679999999</v>
      </c>
      <c r="AT60" s="40">
        <f t="shared" ca="1" si="49"/>
        <v>0</v>
      </c>
      <c r="AU60" s="40">
        <f t="shared" ca="1" si="50"/>
        <v>999</v>
      </c>
      <c r="AV60" s="40">
        <f t="shared" ca="1" si="51"/>
        <v>0</v>
      </c>
      <c r="AW60" s="40">
        <f t="shared" ca="1" si="52"/>
        <v>0</v>
      </c>
      <c r="AX60" s="40">
        <f t="shared" ca="1" si="19"/>
        <v>306.67199599999998</v>
      </c>
      <c r="AY60" s="17"/>
      <c r="AZ60" s="42" t="str">
        <f t="shared" ca="1" si="53"/>
        <v>BC</v>
      </c>
      <c r="BA60" s="44">
        <f t="shared" ca="1" si="54"/>
        <v>8.5984164799999991</v>
      </c>
      <c r="BB60" s="44">
        <f t="shared" ca="1" si="55"/>
        <v>0</v>
      </c>
      <c r="BC60" s="44">
        <f t="shared" ca="1" si="56"/>
        <v>999</v>
      </c>
      <c r="BD60" s="44">
        <f t="shared" ca="1" si="57"/>
        <v>0</v>
      </c>
      <c r="BE60" s="44">
        <f t="shared" ca="1" si="58"/>
        <v>0</v>
      </c>
      <c r="BF60" s="44">
        <f t="shared" ca="1" si="20"/>
        <v>214.96041199999999</v>
      </c>
    </row>
    <row r="61" spans="1:58" x14ac:dyDescent="0.25">
      <c r="A61">
        <v>47</v>
      </c>
      <c r="B61" s="21" t="str">
        <f t="shared" ca="1" si="21"/>
        <v>20cm</v>
      </c>
      <c r="C61" s="22">
        <f t="shared" ca="1" si="60"/>
        <v>0</v>
      </c>
      <c r="D61" s="22">
        <f t="shared" ca="1" si="60"/>
        <v>0</v>
      </c>
      <c r="E61" s="22">
        <f t="shared" ca="1" si="60"/>
        <v>0</v>
      </c>
      <c r="F61" s="22">
        <f t="shared" ca="1" si="60"/>
        <v>0</v>
      </c>
      <c r="G61" s="22">
        <f t="shared" ca="1" si="61"/>
        <v>0</v>
      </c>
      <c r="H61" s="22">
        <f t="shared" ca="1" si="61"/>
        <v>494.43586399999998</v>
      </c>
      <c r="I61" s="22">
        <f t="shared" ca="1" si="61"/>
        <v>0</v>
      </c>
      <c r="J61" s="22">
        <f t="shared" ca="1" si="61"/>
        <v>0</v>
      </c>
      <c r="K61" s="32"/>
      <c r="L61" s="23" t="str">
        <f t="shared" ca="1" si="24"/>
        <v>BC</v>
      </c>
      <c r="M61" s="24">
        <f t="shared" ca="1" si="25"/>
        <v>16.4059101</v>
      </c>
      <c r="N61" s="24">
        <f t="shared" ca="1" si="26"/>
        <v>0</v>
      </c>
      <c r="O61" s="25">
        <f t="shared" ca="1" si="59"/>
        <v>999</v>
      </c>
      <c r="P61" s="25">
        <f t="shared" ca="1" si="27"/>
        <v>0</v>
      </c>
      <c r="Q61" s="24">
        <f t="shared" ca="1" si="28"/>
        <v>0</v>
      </c>
      <c r="R61" s="25">
        <f t="shared" ca="1" si="13"/>
        <v>273.43183499999998</v>
      </c>
      <c r="S61" s="17"/>
      <c r="T61" s="28" t="str">
        <f t="shared" ca="1" si="29"/>
        <v>GS</v>
      </c>
      <c r="U61" s="29">
        <f t="shared" ca="1" si="30"/>
        <v>0</v>
      </c>
      <c r="V61" s="29">
        <f t="shared" ca="1" si="31"/>
        <v>22.115649159999997</v>
      </c>
      <c r="W61" s="29">
        <f t="shared" ca="1" si="32"/>
        <v>999</v>
      </c>
      <c r="X61" s="29">
        <f t="shared" ca="1" si="33"/>
        <v>0</v>
      </c>
      <c r="Y61" s="29">
        <f t="shared" ca="1" si="34"/>
        <v>0</v>
      </c>
      <c r="Z61" s="29">
        <f t="shared" ca="1" si="16"/>
        <v>201.051356</v>
      </c>
      <c r="AA61" s="27"/>
      <c r="AB61" s="33" t="str">
        <f t="shared" ca="1" si="35"/>
        <v>BC</v>
      </c>
      <c r="AC61" s="34">
        <f t="shared" ca="1" si="36"/>
        <v>15.936621500000001</v>
      </c>
      <c r="AD61" s="34">
        <f t="shared" ca="1" si="37"/>
        <v>0</v>
      </c>
      <c r="AE61" s="34">
        <f t="shared" ca="1" si="38"/>
        <v>999</v>
      </c>
      <c r="AF61" s="34">
        <f t="shared" ca="1" si="39"/>
        <v>0</v>
      </c>
      <c r="AG61" s="34">
        <f t="shared" ca="1" si="40"/>
        <v>0</v>
      </c>
      <c r="AH61" s="34">
        <f t="shared" ca="1" si="17"/>
        <v>318.73243000000002</v>
      </c>
      <c r="AI61" s="17"/>
      <c r="AJ61" s="36" t="str">
        <f t="shared" ca="1" si="41"/>
        <v>BC</v>
      </c>
      <c r="AK61" s="37">
        <f t="shared" ca="1" si="42"/>
        <v>9.6612879599999992</v>
      </c>
      <c r="AL61" s="37">
        <f t="shared" ca="1" si="43"/>
        <v>0</v>
      </c>
      <c r="AM61" s="37">
        <f t="shared" ca="1" si="44"/>
        <v>999</v>
      </c>
      <c r="AN61" s="37">
        <f t="shared" ca="1" si="45"/>
        <v>0</v>
      </c>
      <c r="AO61" s="37">
        <f t="shared" ca="1" si="46"/>
        <v>0</v>
      </c>
      <c r="AP61" s="37">
        <f t="shared" ca="1" si="18"/>
        <v>322.04293200000001</v>
      </c>
      <c r="AQ61" s="17"/>
      <c r="AR61" s="39" t="str">
        <f t="shared" ca="1" si="47"/>
        <v>GS</v>
      </c>
      <c r="AS61" s="40">
        <f t="shared" ca="1" si="48"/>
        <v>0</v>
      </c>
      <c r="AT61" s="40">
        <f t="shared" ca="1" si="49"/>
        <v>39.867359479999998</v>
      </c>
      <c r="AU61" s="40">
        <f t="shared" ca="1" si="50"/>
        <v>999</v>
      </c>
      <c r="AV61" s="40">
        <f t="shared" ca="1" si="51"/>
        <v>0</v>
      </c>
      <c r="AW61" s="40">
        <f t="shared" ca="1" si="52"/>
        <v>0</v>
      </c>
      <c r="AX61" s="40">
        <f t="shared" ca="1" si="19"/>
        <v>306.67199599999998</v>
      </c>
      <c r="AY61" s="17"/>
      <c r="AZ61" s="42" t="str">
        <f t="shared" ca="1" si="53"/>
        <v>BC</v>
      </c>
      <c r="BA61" s="44">
        <f t="shared" ca="1" si="54"/>
        <v>21.496041200000001</v>
      </c>
      <c r="BB61" s="44">
        <f t="shared" ca="1" si="55"/>
        <v>0</v>
      </c>
      <c r="BC61" s="44">
        <f t="shared" ca="1" si="56"/>
        <v>999</v>
      </c>
      <c r="BD61" s="44">
        <f t="shared" ca="1" si="57"/>
        <v>0</v>
      </c>
      <c r="BE61" s="44">
        <f t="shared" ca="1" si="58"/>
        <v>0</v>
      </c>
      <c r="BF61" s="44">
        <f t="shared" ca="1" si="20"/>
        <v>214.96041199999999</v>
      </c>
    </row>
    <row r="62" spans="1:58" x14ac:dyDescent="0.25">
      <c r="A62">
        <v>48</v>
      </c>
      <c r="B62" s="21" t="str">
        <f t="shared" ca="1" si="21"/>
        <v>20cm</v>
      </c>
      <c r="C62" s="22">
        <f t="shared" ca="1" si="60"/>
        <v>0</v>
      </c>
      <c r="D62" s="22">
        <f t="shared" ca="1" si="60"/>
        <v>0</v>
      </c>
      <c r="E62" s="22">
        <f t="shared" ca="1" si="60"/>
        <v>0</v>
      </c>
      <c r="F62" s="22">
        <f t="shared" ca="1" si="60"/>
        <v>0</v>
      </c>
      <c r="G62" s="22">
        <f t="shared" ca="1" si="61"/>
        <v>938.85789799999998</v>
      </c>
      <c r="H62" s="22">
        <f t="shared" ca="1" si="61"/>
        <v>0</v>
      </c>
      <c r="I62" s="22">
        <f t="shared" ca="1" si="61"/>
        <v>0</v>
      </c>
      <c r="J62" s="22">
        <f t="shared" ca="1" si="61"/>
        <v>0</v>
      </c>
      <c r="K62" s="32"/>
      <c r="L62" s="23" t="str">
        <f t="shared" ca="1" si="24"/>
        <v>TRE</v>
      </c>
      <c r="M62" s="24">
        <f t="shared" ca="1" si="25"/>
        <v>0</v>
      </c>
      <c r="N62" s="24">
        <f t="shared" ca="1" si="26"/>
        <v>0</v>
      </c>
      <c r="O62" s="25">
        <f t="shared" ca="1" si="59"/>
        <v>3</v>
      </c>
      <c r="P62" s="25">
        <f t="shared" ca="1" si="27"/>
        <v>2</v>
      </c>
      <c r="Q62" s="24">
        <f t="shared" ca="1" si="28"/>
        <v>20</v>
      </c>
      <c r="R62" s="25">
        <f t="shared" ca="1" si="13"/>
        <v>253.43183499999998</v>
      </c>
      <c r="S62" s="17"/>
      <c r="T62" s="28" t="str">
        <f t="shared" ca="1" si="29"/>
        <v>GS</v>
      </c>
      <c r="U62" s="29">
        <f t="shared" ca="1" si="30"/>
        <v>0</v>
      </c>
      <c r="V62" s="29">
        <f t="shared" ca="1" si="31"/>
        <v>20.105135599999997</v>
      </c>
      <c r="W62" s="29">
        <f t="shared" ca="1" si="32"/>
        <v>999</v>
      </c>
      <c r="X62" s="29">
        <f t="shared" ca="1" si="33"/>
        <v>0</v>
      </c>
      <c r="Y62" s="29">
        <f t="shared" ca="1" si="34"/>
        <v>0</v>
      </c>
      <c r="Z62" s="29">
        <f t="shared" ca="1" si="16"/>
        <v>201.051356</v>
      </c>
      <c r="AA62" s="27"/>
      <c r="AB62" s="33" t="str">
        <f t="shared" ca="1" si="35"/>
        <v>BC</v>
      </c>
      <c r="AC62" s="34">
        <f t="shared" ca="1" si="36"/>
        <v>0</v>
      </c>
      <c r="AD62" s="34">
        <f t="shared" ca="1" si="37"/>
        <v>0</v>
      </c>
      <c r="AE62" s="34">
        <f t="shared" ca="1" si="38"/>
        <v>999</v>
      </c>
      <c r="AF62" s="34">
        <f t="shared" ca="1" si="39"/>
        <v>0</v>
      </c>
      <c r="AG62" s="34">
        <f t="shared" ca="1" si="40"/>
        <v>0</v>
      </c>
      <c r="AH62" s="34">
        <f t="shared" ca="1" si="17"/>
        <v>318.73243000000002</v>
      </c>
      <c r="AI62" s="17"/>
      <c r="AJ62" s="36" t="str">
        <f t="shared" ca="1" si="41"/>
        <v>TRE</v>
      </c>
      <c r="AK62" s="37">
        <f t="shared" ca="1" si="42"/>
        <v>0</v>
      </c>
      <c r="AL62" s="37">
        <f t="shared" ca="1" si="43"/>
        <v>0</v>
      </c>
      <c r="AM62" s="37">
        <f t="shared" ca="1" si="44"/>
        <v>3</v>
      </c>
      <c r="AN62" s="37">
        <f t="shared" ca="1" si="45"/>
        <v>2</v>
      </c>
      <c r="AO62" s="37">
        <f t="shared" ca="1" si="46"/>
        <v>20</v>
      </c>
      <c r="AP62" s="37">
        <f t="shared" ca="1" si="18"/>
        <v>302.04293200000001</v>
      </c>
      <c r="AQ62" s="17"/>
      <c r="AR62" s="39" t="str">
        <f t="shared" ca="1" si="47"/>
        <v>GS</v>
      </c>
      <c r="AS62" s="40">
        <f t="shared" ca="1" si="48"/>
        <v>0</v>
      </c>
      <c r="AT62" s="40">
        <f t="shared" ca="1" si="49"/>
        <v>21.467039719999999</v>
      </c>
      <c r="AU62" s="40">
        <f t="shared" ca="1" si="50"/>
        <v>999</v>
      </c>
      <c r="AV62" s="40">
        <f t="shared" ca="1" si="51"/>
        <v>0</v>
      </c>
      <c r="AW62" s="40">
        <f t="shared" ca="1" si="52"/>
        <v>0</v>
      </c>
      <c r="AX62" s="40">
        <f t="shared" ca="1" si="19"/>
        <v>306.67199599999998</v>
      </c>
      <c r="AY62" s="17"/>
      <c r="AZ62" s="42" t="str">
        <f t="shared" ca="1" si="53"/>
        <v>TRE</v>
      </c>
      <c r="BA62" s="44">
        <f t="shared" ca="1" si="54"/>
        <v>0</v>
      </c>
      <c r="BB62" s="44">
        <f t="shared" ca="1" si="55"/>
        <v>0</v>
      </c>
      <c r="BC62" s="44">
        <f t="shared" ca="1" si="56"/>
        <v>2</v>
      </c>
      <c r="BD62" s="44">
        <f t="shared" ca="1" si="57"/>
        <v>1</v>
      </c>
      <c r="BE62" s="44">
        <f t="shared" ca="1" si="58"/>
        <v>10</v>
      </c>
      <c r="BF62" s="44">
        <f t="shared" ca="1" si="20"/>
        <v>204.96041199999999</v>
      </c>
    </row>
    <row r="63" spans="1:58" x14ac:dyDescent="0.25">
      <c r="A63">
        <v>49</v>
      </c>
      <c r="B63" s="21" t="str">
        <f t="shared" ca="1" si="21"/>
        <v>5cm</v>
      </c>
      <c r="C63" s="22">
        <f t="shared" ca="1" si="60"/>
        <v>938.85789799999998</v>
      </c>
      <c r="D63" s="22">
        <f t="shared" ca="1" si="60"/>
        <v>494.43586399999998</v>
      </c>
      <c r="E63" s="22">
        <f t="shared" ca="1" si="60"/>
        <v>0</v>
      </c>
      <c r="F63" s="22">
        <f t="shared" ca="1" si="60"/>
        <v>921.11078899999995</v>
      </c>
      <c r="G63" s="22">
        <f t="shared" ca="1" si="61"/>
        <v>0</v>
      </c>
      <c r="H63" s="22">
        <f t="shared" ca="1" si="61"/>
        <v>0</v>
      </c>
      <c r="I63" s="22">
        <f t="shared" ca="1" si="61"/>
        <v>0</v>
      </c>
      <c r="J63" s="22">
        <f t="shared" ca="1" si="61"/>
        <v>0</v>
      </c>
      <c r="K63" s="32"/>
      <c r="L63" s="23" t="str">
        <f t="shared" ca="1" si="24"/>
        <v>GS</v>
      </c>
      <c r="M63" s="24">
        <f t="shared" ca="1" si="25"/>
        <v>0</v>
      </c>
      <c r="N63" s="24">
        <f t="shared" ca="1" si="26"/>
        <v>27.343183499999995</v>
      </c>
      <c r="O63" s="25">
        <f t="shared" ca="1" si="59"/>
        <v>999</v>
      </c>
      <c r="P63" s="25">
        <f t="shared" ca="1" si="27"/>
        <v>0</v>
      </c>
      <c r="Q63" s="24">
        <f t="shared" ca="1" si="28"/>
        <v>0</v>
      </c>
      <c r="R63" s="25">
        <f t="shared" ca="1" si="13"/>
        <v>273.43183499999998</v>
      </c>
      <c r="S63" s="17"/>
      <c r="T63" s="28" t="str">
        <f t="shared" ca="1" si="29"/>
        <v>BC</v>
      </c>
      <c r="U63" s="29">
        <f t="shared" ca="1" si="30"/>
        <v>16.084108480000001</v>
      </c>
      <c r="V63" s="29">
        <f t="shared" ca="1" si="31"/>
        <v>0</v>
      </c>
      <c r="W63" s="29">
        <f t="shared" ca="1" si="32"/>
        <v>999</v>
      </c>
      <c r="X63" s="29">
        <f t="shared" ca="1" si="33"/>
        <v>0</v>
      </c>
      <c r="Y63" s="29">
        <f t="shared" ca="1" si="34"/>
        <v>0</v>
      </c>
      <c r="Z63" s="29">
        <f t="shared" ca="1" si="16"/>
        <v>201.051356</v>
      </c>
      <c r="AA63" s="27"/>
      <c r="AB63" s="33" t="str">
        <f t="shared" ca="1" si="35"/>
        <v>BC</v>
      </c>
      <c r="AC63" s="34">
        <f t="shared" ca="1" si="36"/>
        <v>44.622540200000003</v>
      </c>
      <c r="AD63" s="34">
        <f t="shared" ca="1" si="37"/>
        <v>0</v>
      </c>
      <c r="AE63" s="34">
        <f t="shared" ca="1" si="38"/>
        <v>999</v>
      </c>
      <c r="AF63" s="34">
        <f t="shared" ca="1" si="39"/>
        <v>0</v>
      </c>
      <c r="AG63" s="34">
        <f t="shared" ca="1" si="40"/>
        <v>0</v>
      </c>
      <c r="AH63" s="34">
        <f t="shared" ca="1" si="17"/>
        <v>318.73243000000002</v>
      </c>
      <c r="AI63" s="17"/>
      <c r="AJ63" s="36" t="str">
        <f t="shared" ca="1" si="41"/>
        <v>GS</v>
      </c>
      <c r="AK63" s="37">
        <f t="shared" ca="1" si="42"/>
        <v>0</v>
      </c>
      <c r="AL63" s="37">
        <f t="shared" ca="1" si="43"/>
        <v>41.865581160000005</v>
      </c>
      <c r="AM63" s="37">
        <f t="shared" ca="1" si="44"/>
        <v>999</v>
      </c>
      <c r="AN63" s="37">
        <f t="shared" ca="1" si="45"/>
        <v>0</v>
      </c>
      <c r="AO63" s="37">
        <f t="shared" ca="1" si="46"/>
        <v>0</v>
      </c>
      <c r="AP63" s="37">
        <f t="shared" ca="1" si="18"/>
        <v>322.04293200000001</v>
      </c>
      <c r="AQ63" s="17"/>
      <c r="AR63" s="39" t="str">
        <f t="shared" ca="1" si="47"/>
        <v>BC</v>
      </c>
      <c r="AS63" s="40">
        <f t="shared" ca="1" si="48"/>
        <v>27.60047964</v>
      </c>
      <c r="AT63" s="40">
        <f t="shared" ca="1" si="49"/>
        <v>0</v>
      </c>
      <c r="AU63" s="40">
        <f t="shared" ca="1" si="50"/>
        <v>999</v>
      </c>
      <c r="AV63" s="40">
        <f t="shared" ca="1" si="51"/>
        <v>0</v>
      </c>
      <c r="AW63" s="40">
        <f t="shared" ca="1" si="52"/>
        <v>0</v>
      </c>
      <c r="AX63" s="40">
        <f t="shared" ca="1" si="19"/>
        <v>306.67199599999998</v>
      </c>
      <c r="AY63" s="17"/>
      <c r="AZ63" s="42" t="str">
        <f t="shared" ca="1" si="53"/>
        <v>GS</v>
      </c>
      <c r="BA63" s="44">
        <f t="shared" ca="1" si="54"/>
        <v>0</v>
      </c>
      <c r="BB63" s="44">
        <f t="shared" ca="1" si="55"/>
        <v>27.944853559999999</v>
      </c>
      <c r="BC63" s="44">
        <f t="shared" ca="1" si="56"/>
        <v>999</v>
      </c>
      <c r="BD63" s="44">
        <f t="shared" ca="1" si="57"/>
        <v>0</v>
      </c>
      <c r="BE63" s="44">
        <f t="shared" ca="1" si="58"/>
        <v>0</v>
      </c>
      <c r="BF63" s="44">
        <f t="shared" ca="1" si="20"/>
        <v>214.96041199999999</v>
      </c>
    </row>
    <row r="64" spans="1:58" x14ac:dyDescent="0.25">
      <c r="A64">
        <v>50</v>
      </c>
      <c r="B64" s="21" t="str">
        <f t="shared" ca="1" si="21"/>
        <v>20cm</v>
      </c>
      <c r="C64" s="22">
        <f t="shared" ca="1" si="60"/>
        <v>0</v>
      </c>
      <c r="D64" s="22">
        <f t="shared" ca="1" si="60"/>
        <v>0</v>
      </c>
      <c r="E64" s="22">
        <f t="shared" ca="1" si="60"/>
        <v>0</v>
      </c>
      <c r="F64" s="22">
        <f t="shared" ca="1" si="60"/>
        <v>0</v>
      </c>
      <c r="G64" s="22">
        <f t="shared" ca="1" si="61"/>
        <v>938.85789799999998</v>
      </c>
      <c r="H64" s="22">
        <f t="shared" ca="1" si="61"/>
        <v>494.43586399999998</v>
      </c>
      <c r="I64" s="22">
        <f t="shared" ca="1" si="61"/>
        <v>505.97920699999997</v>
      </c>
      <c r="J64" s="22">
        <f t="shared" ca="1" si="61"/>
        <v>0</v>
      </c>
      <c r="K64" s="32"/>
      <c r="L64" s="23" t="str">
        <f t="shared" ca="1" si="24"/>
        <v>GS</v>
      </c>
      <c r="M64" s="24">
        <f t="shared" ca="1" si="25"/>
        <v>0</v>
      </c>
      <c r="N64" s="24">
        <f t="shared" ca="1" si="26"/>
        <v>0</v>
      </c>
      <c r="O64" s="25">
        <f t="shared" ca="1" si="59"/>
        <v>999</v>
      </c>
      <c r="P64" s="25">
        <f t="shared" ca="1" si="27"/>
        <v>0</v>
      </c>
      <c r="Q64" s="24">
        <f t="shared" ca="1" si="28"/>
        <v>0</v>
      </c>
      <c r="R64" s="25">
        <f t="shared" ca="1" si="13"/>
        <v>273.43183499999998</v>
      </c>
      <c r="S64" s="17"/>
      <c r="T64" s="28" t="str">
        <f t="shared" ca="1" si="29"/>
        <v>GS</v>
      </c>
      <c r="U64" s="29">
        <f t="shared" ca="1" si="30"/>
        <v>0</v>
      </c>
      <c r="V64" s="29">
        <f t="shared" ca="1" si="31"/>
        <v>20.105135599999997</v>
      </c>
      <c r="W64" s="29">
        <f t="shared" ca="1" si="32"/>
        <v>999</v>
      </c>
      <c r="X64" s="29">
        <f t="shared" ca="1" si="33"/>
        <v>0</v>
      </c>
      <c r="Y64" s="29">
        <f t="shared" ca="1" si="34"/>
        <v>0</v>
      </c>
      <c r="Z64" s="29">
        <f t="shared" ca="1" si="16"/>
        <v>201.051356</v>
      </c>
      <c r="AA64" s="27"/>
      <c r="AB64" s="33" t="str">
        <f t="shared" ca="1" si="35"/>
        <v>GS</v>
      </c>
      <c r="AC64" s="34">
        <f t="shared" ca="1" si="36"/>
        <v>0</v>
      </c>
      <c r="AD64" s="34">
        <f t="shared" ca="1" si="37"/>
        <v>38.247891600000003</v>
      </c>
      <c r="AE64" s="34">
        <f t="shared" ca="1" si="38"/>
        <v>999</v>
      </c>
      <c r="AF64" s="34">
        <f t="shared" ca="1" si="39"/>
        <v>0</v>
      </c>
      <c r="AG64" s="34">
        <f t="shared" ca="1" si="40"/>
        <v>0</v>
      </c>
      <c r="AH64" s="34">
        <f t="shared" ca="1" si="17"/>
        <v>318.73243000000002</v>
      </c>
      <c r="AI64" s="17"/>
      <c r="AJ64" s="36" t="str">
        <f t="shared" ca="1" si="41"/>
        <v>BC</v>
      </c>
      <c r="AK64" s="37">
        <f t="shared" ca="1" si="42"/>
        <v>48.3064398</v>
      </c>
      <c r="AL64" s="37">
        <f t="shared" ca="1" si="43"/>
        <v>0</v>
      </c>
      <c r="AM64" s="37">
        <f t="shared" ca="1" si="44"/>
        <v>999</v>
      </c>
      <c r="AN64" s="37">
        <f t="shared" ca="1" si="45"/>
        <v>0</v>
      </c>
      <c r="AO64" s="37">
        <f t="shared" ca="1" si="46"/>
        <v>0</v>
      </c>
      <c r="AP64" s="37">
        <f t="shared" ca="1" si="18"/>
        <v>322.04293200000001</v>
      </c>
      <c r="AQ64" s="17"/>
      <c r="AR64" s="39" t="str">
        <f t="shared" ca="1" si="47"/>
        <v>GS</v>
      </c>
      <c r="AS64" s="40">
        <f t="shared" ca="1" si="48"/>
        <v>0</v>
      </c>
      <c r="AT64" s="40">
        <f t="shared" ca="1" si="49"/>
        <v>9.2001598799999993</v>
      </c>
      <c r="AU64" s="40">
        <f t="shared" ca="1" si="50"/>
        <v>999</v>
      </c>
      <c r="AV64" s="40">
        <f t="shared" ca="1" si="51"/>
        <v>0</v>
      </c>
      <c r="AW64" s="40">
        <f t="shared" ca="1" si="52"/>
        <v>0</v>
      </c>
      <c r="AX64" s="40">
        <f t="shared" ca="1" si="19"/>
        <v>306.67199599999998</v>
      </c>
      <c r="AY64" s="17"/>
      <c r="AZ64" s="42" t="str">
        <f t="shared" ca="1" si="53"/>
        <v>BC</v>
      </c>
      <c r="BA64" s="44">
        <f t="shared" ca="1" si="54"/>
        <v>4.2992082399999996</v>
      </c>
      <c r="BB64" s="44">
        <f t="shared" ca="1" si="55"/>
        <v>0</v>
      </c>
      <c r="BC64" s="44">
        <f t="shared" ca="1" si="56"/>
        <v>999</v>
      </c>
      <c r="BD64" s="44">
        <f t="shared" ca="1" si="57"/>
        <v>0</v>
      </c>
      <c r="BE64" s="44">
        <f t="shared" ca="1" si="58"/>
        <v>0</v>
      </c>
      <c r="BF64" s="44">
        <f t="shared" ca="1" si="20"/>
        <v>214.96041199999999</v>
      </c>
    </row>
    <row r="65" spans="1:58" x14ac:dyDescent="0.25">
      <c r="A65">
        <v>51</v>
      </c>
      <c r="B65" s="21" t="str">
        <f t="shared" ca="1" si="21"/>
        <v>5cm</v>
      </c>
      <c r="C65" s="22">
        <f t="shared" ca="1" si="60"/>
        <v>938.85789799999998</v>
      </c>
      <c r="D65" s="22">
        <f t="shared" ca="1" si="60"/>
        <v>0</v>
      </c>
      <c r="E65" s="22">
        <f t="shared" ca="1" si="60"/>
        <v>505.97920699999997</v>
      </c>
      <c r="F65" s="22">
        <f t="shared" ca="1" si="60"/>
        <v>0</v>
      </c>
      <c r="G65" s="22">
        <f t="shared" ca="1" si="61"/>
        <v>0</v>
      </c>
      <c r="H65" s="22">
        <f t="shared" ca="1" si="61"/>
        <v>0</v>
      </c>
      <c r="I65" s="22">
        <f t="shared" ca="1" si="61"/>
        <v>0</v>
      </c>
      <c r="J65" s="22">
        <f t="shared" ca="1" si="61"/>
        <v>0</v>
      </c>
      <c r="K65" s="32"/>
      <c r="L65" s="23" t="str">
        <f t="shared" ca="1" si="24"/>
        <v>TRE</v>
      </c>
      <c r="M65" s="24">
        <f t="shared" ca="1" si="25"/>
        <v>0</v>
      </c>
      <c r="N65" s="24">
        <f t="shared" ca="1" si="26"/>
        <v>0</v>
      </c>
      <c r="O65" s="25">
        <f t="shared" ca="1" si="59"/>
        <v>4</v>
      </c>
      <c r="P65" s="25">
        <f t="shared" ca="1" si="27"/>
        <v>3</v>
      </c>
      <c r="Q65" s="24">
        <f t="shared" ca="1" si="28"/>
        <v>30</v>
      </c>
      <c r="R65" s="25">
        <f t="shared" ca="1" si="13"/>
        <v>243.43183499999998</v>
      </c>
      <c r="S65" s="17"/>
      <c r="T65" s="28" t="str">
        <f t="shared" ca="1" si="29"/>
        <v>BC</v>
      </c>
      <c r="U65" s="29">
        <f t="shared" ca="1" si="30"/>
        <v>10.052567799999998</v>
      </c>
      <c r="V65" s="29">
        <f t="shared" ca="1" si="31"/>
        <v>0</v>
      </c>
      <c r="W65" s="29">
        <f t="shared" ca="1" si="32"/>
        <v>999</v>
      </c>
      <c r="X65" s="29">
        <f t="shared" ca="1" si="33"/>
        <v>0</v>
      </c>
      <c r="Y65" s="29">
        <f t="shared" ca="1" si="34"/>
        <v>0</v>
      </c>
      <c r="Z65" s="29">
        <f t="shared" ca="1" si="16"/>
        <v>201.051356</v>
      </c>
      <c r="AA65" s="27"/>
      <c r="AB65" s="33" t="str">
        <f t="shared" ca="1" si="35"/>
        <v>GS</v>
      </c>
      <c r="AC65" s="34">
        <f t="shared" ca="1" si="36"/>
        <v>0</v>
      </c>
      <c r="AD65" s="34">
        <f t="shared" ca="1" si="37"/>
        <v>38.247891600000003</v>
      </c>
      <c r="AE65" s="34">
        <f t="shared" ca="1" si="38"/>
        <v>999</v>
      </c>
      <c r="AF65" s="34">
        <f t="shared" ca="1" si="39"/>
        <v>0</v>
      </c>
      <c r="AG65" s="34">
        <f t="shared" ca="1" si="40"/>
        <v>0</v>
      </c>
      <c r="AH65" s="34">
        <f t="shared" ca="1" si="17"/>
        <v>318.73243000000002</v>
      </c>
      <c r="AI65" s="17"/>
      <c r="AJ65" s="36" t="str">
        <f t="shared" ca="1" si="41"/>
        <v>TRE</v>
      </c>
      <c r="AK65" s="37">
        <f t="shared" ca="1" si="42"/>
        <v>0</v>
      </c>
      <c r="AL65" s="37">
        <f t="shared" ca="1" si="43"/>
        <v>0</v>
      </c>
      <c r="AM65" s="37">
        <f t="shared" ca="1" si="44"/>
        <v>1</v>
      </c>
      <c r="AN65" s="37">
        <f t="shared" ca="1" si="45"/>
        <v>1</v>
      </c>
      <c r="AO65" s="37">
        <f t="shared" ca="1" si="46"/>
        <v>10</v>
      </c>
      <c r="AP65" s="37">
        <f t="shared" ca="1" si="18"/>
        <v>312.04293200000001</v>
      </c>
      <c r="AQ65" s="17"/>
      <c r="AR65" s="39" t="str">
        <f t="shared" ca="1" si="47"/>
        <v>TRE</v>
      </c>
      <c r="AS65" s="40">
        <f t="shared" ca="1" si="48"/>
        <v>0</v>
      </c>
      <c r="AT65" s="40">
        <f t="shared" ca="1" si="49"/>
        <v>0</v>
      </c>
      <c r="AU65" s="40">
        <f t="shared" ca="1" si="50"/>
        <v>4</v>
      </c>
      <c r="AV65" s="40">
        <f t="shared" ca="1" si="51"/>
        <v>3</v>
      </c>
      <c r="AW65" s="40">
        <f t="shared" ca="1" si="52"/>
        <v>30</v>
      </c>
      <c r="AX65" s="40">
        <f t="shared" ca="1" si="19"/>
        <v>276.67199599999998</v>
      </c>
      <c r="AY65" s="17"/>
      <c r="AZ65" s="42" t="str">
        <f t="shared" ca="1" si="53"/>
        <v>BC</v>
      </c>
      <c r="BA65" s="44">
        <f t="shared" ca="1" si="54"/>
        <v>6.4488123599999998</v>
      </c>
      <c r="BB65" s="44">
        <f t="shared" ca="1" si="55"/>
        <v>0</v>
      </c>
      <c r="BC65" s="44">
        <f t="shared" ca="1" si="56"/>
        <v>999</v>
      </c>
      <c r="BD65" s="44">
        <f t="shared" ca="1" si="57"/>
        <v>0</v>
      </c>
      <c r="BE65" s="44">
        <f t="shared" ca="1" si="58"/>
        <v>0</v>
      </c>
      <c r="BF65" s="44">
        <f t="shared" ca="1" si="20"/>
        <v>214.96041199999999</v>
      </c>
    </row>
    <row r="66" spans="1:58" x14ac:dyDescent="0.25">
      <c r="A66">
        <v>52</v>
      </c>
      <c r="B66" s="21" t="str">
        <f t="shared" ca="1" si="21"/>
        <v>5cm</v>
      </c>
      <c r="C66" s="22">
        <f t="shared" ca="1" si="60"/>
        <v>0</v>
      </c>
      <c r="D66" s="22">
        <f t="shared" ca="1" si="60"/>
        <v>494.43586399999998</v>
      </c>
      <c r="E66" s="22">
        <f t="shared" ca="1" si="60"/>
        <v>505.97920699999997</v>
      </c>
      <c r="F66" s="22">
        <f t="shared" ca="1" si="60"/>
        <v>921.11078899999995</v>
      </c>
      <c r="G66" s="22">
        <f t="shared" ca="1" si="61"/>
        <v>0</v>
      </c>
      <c r="H66" s="22">
        <f t="shared" ca="1" si="61"/>
        <v>0</v>
      </c>
      <c r="I66" s="22">
        <f t="shared" ca="1" si="61"/>
        <v>0</v>
      </c>
      <c r="J66" s="22">
        <f t="shared" ca="1" si="61"/>
        <v>0</v>
      </c>
      <c r="K66" s="32"/>
      <c r="L66" s="23" t="str">
        <f t="shared" ca="1" si="24"/>
        <v>BC</v>
      </c>
      <c r="M66" s="24">
        <f t="shared" ca="1" si="25"/>
        <v>30.077501849999997</v>
      </c>
      <c r="N66" s="24">
        <f t="shared" ca="1" si="26"/>
        <v>0</v>
      </c>
      <c r="O66" s="25">
        <f t="shared" ca="1" si="59"/>
        <v>999</v>
      </c>
      <c r="P66" s="25">
        <f t="shared" ca="1" si="27"/>
        <v>0</v>
      </c>
      <c r="Q66" s="24">
        <f t="shared" ca="1" si="28"/>
        <v>0</v>
      </c>
      <c r="R66" s="25">
        <f t="shared" ca="1" si="13"/>
        <v>273.43183499999998</v>
      </c>
      <c r="S66" s="17"/>
      <c r="T66" s="28" t="str">
        <f t="shared" ca="1" si="29"/>
        <v>BC</v>
      </c>
      <c r="U66" s="29">
        <f t="shared" ca="1" si="30"/>
        <v>18.094622040000001</v>
      </c>
      <c r="V66" s="29">
        <f t="shared" ca="1" si="31"/>
        <v>0</v>
      </c>
      <c r="W66" s="29">
        <f t="shared" ca="1" si="32"/>
        <v>999</v>
      </c>
      <c r="X66" s="29">
        <f t="shared" ca="1" si="33"/>
        <v>0</v>
      </c>
      <c r="Y66" s="29">
        <f t="shared" ca="1" si="34"/>
        <v>0</v>
      </c>
      <c r="Z66" s="29">
        <f t="shared" ca="1" si="16"/>
        <v>201.051356</v>
      </c>
      <c r="AA66" s="27"/>
      <c r="AB66" s="33" t="str">
        <f t="shared" ca="1" si="35"/>
        <v>TRE</v>
      </c>
      <c r="AC66" s="34">
        <f t="shared" ca="1" si="36"/>
        <v>0</v>
      </c>
      <c r="AD66" s="34">
        <f t="shared" ca="1" si="37"/>
        <v>0</v>
      </c>
      <c r="AE66" s="34">
        <f t="shared" ca="1" si="38"/>
        <v>2</v>
      </c>
      <c r="AF66" s="34">
        <f t="shared" ca="1" si="39"/>
        <v>2</v>
      </c>
      <c r="AG66" s="34">
        <f t="shared" ca="1" si="40"/>
        <v>20</v>
      </c>
      <c r="AH66" s="34">
        <f t="shared" ca="1" si="17"/>
        <v>298.73243000000002</v>
      </c>
      <c r="AI66" s="17"/>
      <c r="AJ66" s="36" t="str">
        <f t="shared" ca="1" si="41"/>
        <v>TRE</v>
      </c>
      <c r="AK66" s="37">
        <f t="shared" ca="1" si="42"/>
        <v>0</v>
      </c>
      <c r="AL66" s="37">
        <f t="shared" ca="1" si="43"/>
        <v>0</v>
      </c>
      <c r="AM66" s="37">
        <f t="shared" ca="1" si="44"/>
        <v>0</v>
      </c>
      <c r="AN66" s="37">
        <f t="shared" ca="1" si="45"/>
        <v>0</v>
      </c>
      <c r="AO66" s="37">
        <f t="shared" ca="1" si="46"/>
        <v>0</v>
      </c>
      <c r="AP66" s="37">
        <f t="shared" ca="1" si="18"/>
        <v>322.04293200000001</v>
      </c>
      <c r="AQ66" s="17"/>
      <c r="AR66" s="39" t="str">
        <f t="shared" ca="1" si="47"/>
        <v>BC</v>
      </c>
      <c r="AS66" s="40">
        <f t="shared" ca="1" si="48"/>
        <v>27.60047964</v>
      </c>
      <c r="AT66" s="40">
        <f t="shared" ca="1" si="49"/>
        <v>0</v>
      </c>
      <c r="AU66" s="40">
        <f t="shared" ca="1" si="50"/>
        <v>999</v>
      </c>
      <c r="AV66" s="40">
        <f t="shared" ca="1" si="51"/>
        <v>0</v>
      </c>
      <c r="AW66" s="40">
        <f t="shared" ca="1" si="52"/>
        <v>0</v>
      </c>
      <c r="AX66" s="40">
        <f t="shared" ca="1" si="19"/>
        <v>306.67199599999998</v>
      </c>
      <c r="AY66" s="17"/>
      <c r="AZ66" s="42" t="str">
        <f t="shared" ca="1" si="53"/>
        <v>BC</v>
      </c>
      <c r="BA66" s="44">
        <f t="shared" ca="1" si="54"/>
        <v>0</v>
      </c>
      <c r="BB66" s="44">
        <f t="shared" ca="1" si="55"/>
        <v>0</v>
      </c>
      <c r="BC66" s="44">
        <f t="shared" ca="1" si="56"/>
        <v>999</v>
      </c>
      <c r="BD66" s="44">
        <f t="shared" ca="1" si="57"/>
        <v>0</v>
      </c>
      <c r="BE66" s="44">
        <f t="shared" ca="1" si="58"/>
        <v>0</v>
      </c>
      <c r="BF66" s="44">
        <f t="shared" ca="1" si="20"/>
        <v>214.96041199999999</v>
      </c>
    </row>
    <row r="67" spans="1:58" x14ac:dyDescent="0.25">
      <c r="A67">
        <v>53</v>
      </c>
      <c r="B67" s="21" t="str">
        <f t="shared" ca="1" si="21"/>
        <v>5cm</v>
      </c>
      <c r="C67" s="22">
        <f t="shared" ca="1" si="60"/>
        <v>938.85789799999998</v>
      </c>
      <c r="D67" s="22">
        <f t="shared" ca="1" si="60"/>
        <v>0</v>
      </c>
      <c r="E67" s="22">
        <f t="shared" ca="1" si="60"/>
        <v>0</v>
      </c>
      <c r="F67" s="22">
        <f t="shared" ca="1" si="60"/>
        <v>921.11078899999995</v>
      </c>
      <c r="G67" s="22">
        <f t="shared" ca="1" si="61"/>
        <v>0</v>
      </c>
      <c r="H67" s="22">
        <f t="shared" ca="1" si="61"/>
        <v>0</v>
      </c>
      <c r="I67" s="22">
        <f t="shared" ca="1" si="61"/>
        <v>0</v>
      </c>
      <c r="J67" s="22">
        <f t="shared" ca="1" si="61"/>
        <v>0</v>
      </c>
      <c r="K67" s="32"/>
      <c r="L67" s="23" t="str">
        <f t="shared" ca="1" si="24"/>
        <v>GS</v>
      </c>
      <c r="M67" s="24">
        <f t="shared" ca="1" si="25"/>
        <v>0</v>
      </c>
      <c r="N67" s="24">
        <f t="shared" ca="1" si="26"/>
        <v>0</v>
      </c>
      <c r="O67" s="25">
        <f t="shared" ca="1" si="59"/>
        <v>999</v>
      </c>
      <c r="P67" s="25">
        <f t="shared" ca="1" si="27"/>
        <v>0</v>
      </c>
      <c r="Q67" s="24">
        <f t="shared" ca="1" si="28"/>
        <v>0</v>
      </c>
      <c r="R67" s="25">
        <f t="shared" ca="1" si="13"/>
        <v>273.43183499999998</v>
      </c>
      <c r="S67" s="17"/>
      <c r="T67" s="28" t="str">
        <f t="shared" ca="1" si="29"/>
        <v>GS</v>
      </c>
      <c r="U67" s="29">
        <f t="shared" ca="1" si="30"/>
        <v>0</v>
      </c>
      <c r="V67" s="29">
        <f t="shared" ca="1" si="31"/>
        <v>12.063081360000002</v>
      </c>
      <c r="W67" s="29">
        <f t="shared" ca="1" si="32"/>
        <v>999</v>
      </c>
      <c r="X67" s="29">
        <f t="shared" ca="1" si="33"/>
        <v>0</v>
      </c>
      <c r="Y67" s="29">
        <f t="shared" ca="1" si="34"/>
        <v>0</v>
      </c>
      <c r="Z67" s="29">
        <f t="shared" ca="1" si="16"/>
        <v>201.051356</v>
      </c>
      <c r="AA67" s="27"/>
      <c r="AB67" s="33" t="str">
        <f t="shared" ca="1" si="35"/>
        <v>TRE</v>
      </c>
      <c r="AC67" s="34">
        <f t="shared" ca="1" si="36"/>
        <v>0</v>
      </c>
      <c r="AD67" s="34">
        <f t="shared" ca="1" si="37"/>
        <v>0</v>
      </c>
      <c r="AE67" s="34">
        <f t="shared" ca="1" si="38"/>
        <v>5</v>
      </c>
      <c r="AF67" s="34">
        <f t="shared" ca="1" si="39"/>
        <v>4</v>
      </c>
      <c r="AG67" s="34">
        <f t="shared" ca="1" si="40"/>
        <v>40</v>
      </c>
      <c r="AH67" s="34">
        <f t="shared" ca="1" si="17"/>
        <v>278.73243000000002</v>
      </c>
      <c r="AI67" s="17"/>
      <c r="AJ67" s="36" t="str">
        <f t="shared" ca="1" si="41"/>
        <v>BC</v>
      </c>
      <c r="AK67" s="37">
        <f t="shared" ca="1" si="42"/>
        <v>35.424722520000003</v>
      </c>
      <c r="AL67" s="37">
        <f t="shared" ca="1" si="43"/>
        <v>0</v>
      </c>
      <c r="AM67" s="37">
        <f t="shared" ca="1" si="44"/>
        <v>999</v>
      </c>
      <c r="AN67" s="37">
        <f t="shared" ca="1" si="45"/>
        <v>0</v>
      </c>
      <c r="AO67" s="37">
        <f t="shared" ca="1" si="46"/>
        <v>0</v>
      </c>
      <c r="AP67" s="37">
        <f t="shared" ca="1" si="18"/>
        <v>322.04293200000001</v>
      </c>
      <c r="AQ67" s="17"/>
      <c r="AR67" s="39" t="str">
        <f t="shared" ca="1" si="47"/>
        <v>GS</v>
      </c>
      <c r="AS67" s="40">
        <f t="shared" ca="1" si="48"/>
        <v>0</v>
      </c>
      <c r="AT67" s="40">
        <f t="shared" ca="1" si="49"/>
        <v>3.0667199599999999</v>
      </c>
      <c r="AU67" s="40">
        <f t="shared" ca="1" si="50"/>
        <v>999</v>
      </c>
      <c r="AV67" s="40">
        <f t="shared" ca="1" si="51"/>
        <v>0</v>
      </c>
      <c r="AW67" s="40">
        <f t="shared" ca="1" si="52"/>
        <v>0</v>
      </c>
      <c r="AX67" s="40">
        <f t="shared" ca="1" si="19"/>
        <v>306.67199599999998</v>
      </c>
      <c r="AY67" s="17"/>
      <c r="AZ67" s="42" t="str">
        <f t="shared" ca="1" si="53"/>
        <v>BC</v>
      </c>
      <c r="BA67" s="44">
        <f t="shared" ca="1" si="54"/>
        <v>6.4488123599999998</v>
      </c>
      <c r="BB67" s="44">
        <f t="shared" ca="1" si="55"/>
        <v>0</v>
      </c>
      <c r="BC67" s="44">
        <f t="shared" ca="1" si="56"/>
        <v>999</v>
      </c>
      <c r="BD67" s="44">
        <f t="shared" ca="1" si="57"/>
        <v>0</v>
      </c>
      <c r="BE67" s="44">
        <f t="shared" ca="1" si="58"/>
        <v>0</v>
      </c>
      <c r="BF67" s="44">
        <f t="shared" ca="1" si="20"/>
        <v>214.96041199999999</v>
      </c>
    </row>
    <row r="68" spans="1:58" x14ac:dyDescent="0.25">
      <c r="A68">
        <v>54</v>
      </c>
      <c r="B68" s="21" t="str">
        <f t="shared" ca="1" si="21"/>
        <v>20cm</v>
      </c>
      <c r="C68" s="22">
        <f t="shared" ca="1" si="60"/>
        <v>0</v>
      </c>
      <c r="D68" s="22">
        <f t="shared" ca="1" si="60"/>
        <v>0</v>
      </c>
      <c r="E68" s="22">
        <f t="shared" ca="1" si="60"/>
        <v>0</v>
      </c>
      <c r="F68" s="22">
        <f t="shared" ca="1" si="60"/>
        <v>0</v>
      </c>
      <c r="G68" s="22">
        <f t="shared" ca="1" si="61"/>
        <v>0</v>
      </c>
      <c r="H68" s="22">
        <f t="shared" ca="1" si="61"/>
        <v>494.43586399999998</v>
      </c>
      <c r="I68" s="22">
        <f t="shared" ca="1" si="61"/>
        <v>505.97920699999997</v>
      </c>
      <c r="J68" s="22">
        <f t="shared" ca="1" si="61"/>
        <v>0</v>
      </c>
      <c r="K68" s="32"/>
      <c r="L68" s="23" t="str">
        <f t="shared" ca="1" si="24"/>
        <v>GS</v>
      </c>
      <c r="M68" s="24">
        <f t="shared" ca="1" si="25"/>
        <v>0</v>
      </c>
      <c r="N68" s="24">
        <f t="shared" ca="1" si="26"/>
        <v>32.8118202</v>
      </c>
      <c r="O68" s="25">
        <f t="shared" ca="1" si="59"/>
        <v>999</v>
      </c>
      <c r="P68" s="25">
        <f t="shared" ca="1" si="27"/>
        <v>0</v>
      </c>
      <c r="Q68" s="24">
        <f t="shared" ca="1" si="28"/>
        <v>0</v>
      </c>
      <c r="R68" s="25">
        <f t="shared" ca="1" si="13"/>
        <v>273.43183499999998</v>
      </c>
      <c r="S68" s="17"/>
      <c r="T68" s="28" t="str">
        <f t="shared" ca="1" si="29"/>
        <v>GS</v>
      </c>
      <c r="U68" s="29">
        <f t="shared" ca="1" si="30"/>
        <v>0</v>
      </c>
      <c r="V68" s="29">
        <f t="shared" ca="1" si="31"/>
        <v>22.115649159999997</v>
      </c>
      <c r="W68" s="29">
        <f t="shared" ca="1" si="32"/>
        <v>999</v>
      </c>
      <c r="X68" s="29">
        <f t="shared" ca="1" si="33"/>
        <v>0</v>
      </c>
      <c r="Y68" s="29">
        <f t="shared" ca="1" si="34"/>
        <v>0</v>
      </c>
      <c r="Z68" s="29">
        <f t="shared" ca="1" si="16"/>
        <v>201.051356</v>
      </c>
      <c r="AA68" s="27"/>
      <c r="AB68" s="33" t="str">
        <f t="shared" ca="1" si="35"/>
        <v>GS</v>
      </c>
      <c r="AC68" s="34">
        <f t="shared" ca="1" si="36"/>
        <v>0</v>
      </c>
      <c r="AD68" s="34">
        <f t="shared" ca="1" si="37"/>
        <v>9.5619729000000007</v>
      </c>
      <c r="AE68" s="34">
        <f t="shared" ca="1" si="38"/>
        <v>999</v>
      </c>
      <c r="AF68" s="34">
        <f t="shared" ca="1" si="39"/>
        <v>0</v>
      </c>
      <c r="AG68" s="34">
        <f t="shared" ca="1" si="40"/>
        <v>0</v>
      </c>
      <c r="AH68" s="34">
        <f t="shared" ca="1" si="17"/>
        <v>318.73243000000002</v>
      </c>
      <c r="AI68" s="17"/>
      <c r="AJ68" s="36" t="str">
        <f t="shared" ca="1" si="41"/>
        <v>GS</v>
      </c>
      <c r="AK68" s="37">
        <f t="shared" ca="1" si="42"/>
        <v>0</v>
      </c>
      <c r="AL68" s="37">
        <f t="shared" ca="1" si="43"/>
        <v>32.204293200000002</v>
      </c>
      <c r="AM68" s="37">
        <f t="shared" ca="1" si="44"/>
        <v>999</v>
      </c>
      <c r="AN68" s="37">
        <f t="shared" ca="1" si="45"/>
        <v>0</v>
      </c>
      <c r="AO68" s="37">
        <f t="shared" ca="1" si="46"/>
        <v>0</v>
      </c>
      <c r="AP68" s="37">
        <f t="shared" ca="1" si="18"/>
        <v>322.04293200000001</v>
      </c>
      <c r="AQ68" s="17"/>
      <c r="AR68" s="39" t="str">
        <f t="shared" ca="1" si="47"/>
        <v>BC</v>
      </c>
      <c r="AS68" s="40">
        <f t="shared" ca="1" si="48"/>
        <v>30.6671996</v>
      </c>
      <c r="AT68" s="40">
        <f t="shared" ca="1" si="49"/>
        <v>0</v>
      </c>
      <c r="AU68" s="40">
        <f t="shared" ca="1" si="50"/>
        <v>999</v>
      </c>
      <c r="AV68" s="40">
        <f t="shared" ca="1" si="51"/>
        <v>0</v>
      </c>
      <c r="AW68" s="40">
        <f t="shared" ca="1" si="52"/>
        <v>0</v>
      </c>
      <c r="AX68" s="40">
        <f t="shared" ca="1" si="19"/>
        <v>306.67199599999998</v>
      </c>
      <c r="AY68" s="17"/>
      <c r="AZ68" s="42" t="str">
        <f t="shared" ca="1" si="53"/>
        <v>TRE</v>
      </c>
      <c r="BA68" s="44">
        <f t="shared" ca="1" si="54"/>
        <v>0</v>
      </c>
      <c r="BB68" s="44">
        <f t="shared" ca="1" si="55"/>
        <v>0</v>
      </c>
      <c r="BC68" s="44">
        <f t="shared" ca="1" si="56"/>
        <v>5</v>
      </c>
      <c r="BD68" s="44">
        <f t="shared" ca="1" si="57"/>
        <v>3</v>
      </c>
      <c r="BE68" s="44">
        <f t="shared" ca="1" si="58"/>
        <v>30</v>
      </c>
      <c r="BF68" s="44">
        <f t="shared" ca="1" si="20"/>
        <v>184.96041199999999</v>
      </c>
    </row>
    <row r="69" spans="1:58" x14ac:dyDescent="0.25">
      <c r="A69">
        <v>55</v>
      </c>
      <c r="B69" s="21" t="str">
        <f t="shared" ca="1" si="21"/>
        <v>5cm</v>
      </c>
      <c r="C69" s="22">
        <f t="shared" ca="1" si="60"/>
        <v>938.85789799999998</v>
      </c>
      <c r="D69" s="22">
        <f t="shared" ca="1" si="60"/>
        <v>494.43586399999998</v>
      </c>
      <c r="E69" s="22">
        <f t="shared" ca="1" si="60"/>
        <v>505.97920699999997</v>
      </c>
      <c r="F69" s="22">
        <f t="shared" ca="1" si="60"/>
        <v>921.11078899999995</v>
      </c>
      <c r="G69" s="22">
        <f t="shared" ca="1" si="61"/>
        <v>0</v>
      </c>
      <c r="H69" s="22">
        <f t="shared" ca="1" si="61"/>
        <v>0</v>
      </c>
      <c r="I69" s="22">
        <f t="shared" ca="1" si="61"/>
        <v>0</v>
      </c>
      <c r="J69" s="22">
        <f t="shared" ca="1" si="61"/>
        <v>0</v>
      </c>
      <c r="K69" s="32"/>
      <c r="L69" s="23" t="str">
        <f t="shared" ca="1" si="24"/>
        <v>TRE</v>
      </c>
      <c r="M69" s="24">
        <f t="shared" ca="1" si="25"/>
        <v>0</v>
      </c>
      <c r="N69" s="24">
        <f t="shared" ca="1" si="26"/>
        <v>0</v>
      </c>
      <c r="O69" s="25">
        <f t="shared" ca="1" si="59"/>
        <v>1</v>
      </c>
      <c r="P69" s="25">
        <f t="shared" ca="1" si="27"/>
        <v>1</v>
      </c>
      <c r="Q69" s="24">
        <f t="shared" ca="1" si="28"/>
        <v>10</v>
      </c>
      <c r="R69" s="25">
        <f t="shared" ca="1" si="13"/>
        <v>263.43183499999998</v>
      </c>
      <c r="S69" s="17"/>
      <c r="T69" s="28" t="str">
        <f t="shared" ca="1" si="29"/>
        <v>BC</v>
      </c>
      <c r="U69" s="29">
        <f t="shared" ca="1" si="30"/>
        <v>16.084108480000001</v>
      </c>
      <c r="V69" s="29">
        <f t="shared" ca="1" si="31"/>
        <v>0</v>
      </c>
      <c r="W69" s="29">
        <f t="shared" ca="1" si="32"/>
        <v>999</v>
      </c>
      <c r="X69" s="29">
        <f t="shared" ca="1" si="33"/>
        <v>0</v>
      </c>
      <c r="Y69" s="29">
        <f t="shared" ca="1" si="34"/>
        <v>0</v>
      </c>
      <c r="Z69" s="29">
        <f t="shared" ca="1" si="16"/>
        <v>201.051356</v>
      </c>
      <c r="AA69" s="27"/>
      <c r="AB69" s="33" t="str">
        <f t="shared" ca="1" si="35"/>
        <v>GS</v>
      </c>
      <c r="AC69" s="34">
        <f t="shared" ca="1" si="36"/>
        <v>0</v>
      </c>
      <c r="AD69" s="34">
        <f t="shared" ca="1" si="37"/>
        <v>41.435215900000003</v>
      </c>
      <c r="AE69" s="34">
        <f t="shared" ca="1" si="38"/>
        <v>999</v>
      </c>
      <c r="AF69" s="34">
        <f t="shared" ca="1" si="39"/>
        <v>0</v>
      </c>
      <c r="AG69" s="34">
        <f t="shared" ca="1" si="40"/>
        <v>0</v>
      </c>
      <c r="AH69" s="34">
        <f t="shared" ca="1" si="17"/>
        <v>318.73243000000002</v>
      </c>
      <c r="AI69" s="17"/>
      <c r="AJ69" s="36" t="str">
        <f t="shared" ca="1" si="41"/>
        <v>GS</v>
      </c>
      <c r="AK69" s="37">
        <f t="shared" ca="1" si="42"/>
        <v>0</v>
      </c>
      <c r="AL69" s="37">
        <f t="shared" ca="1" si="43"/>
        <v>38.645151839999997</v>
      </c>
      <c r="AM69" s="37">
        <f t="shared" ca="1" si="44"/>
        <v>999</v>
      </c>
      <c r="AN69" s="37">
        <f t="shared" ca="1" si="45"/>
        <v>0</v>
      </c>
      <c r="AO69" s="37">
        <f t="shared" ca="1" si="46"/>
        <v>0</v>
      </c>
      <c r="AP69" s="37">
        <f t="shared" ca="1" si="18"/>
        <v>322.04293200000001</v>
      </c>
      <c r="AQ69" s="17"/>
      <c r="AR69" s="39" t="str">
        <f t="shared" ca="1" si="47"/>
        <v>GS</v>
      </c>
      <c r="AS69" s="40">
        <f t="shared" ca="1" si="48"/>
        <v>0</v>
      </c>
      <c r="AT69" s="40">
        <f t="shared" ca="1" si="49"/>
        <v>0</v>
      </c>
      <c r="AU69" s="40">
        <f t="shared" ca="1" si="50"/>
        <v>999</v>
      </c>
      <c r="AV69" s="40">
        <f t="shared" ca="1" si="51"/>
        <v>0</v>
      </c>
      <c r="AW69" s="40">
        <f t="shared" ca="1" si="52"/>
        <v>0</v>
      </c>
      <c r="AX69" s="40">
        <f t="shared" ca="1" si="19"/>
        <v>306.67199599999998</v>
      </c>
      <c r="AY69" s="17"/>
      <c r="AZ69" s="42" t="str">
        <f t="shared" ca="1" si="53"/>
        <v>GS</v>
      </c>
      <c r="BA69" s="44">
        <f t="shared" ca="1" si="54"/>
        <v>0</v>
      </c>
      <c r="BB69" s="44">
        <f t="shared" ca="1" si="55"/>
        <v>8.5984164799999991</v>
      </c>
      <c r="BC69" s="44">
        <f t="shared" ca="1" si="56"/>
        <v>999</v>
      </c>
      <c r="BD69" s="44">
        <f t="shared" ca="1" si="57"/>
        <v>0</v>
      </c>
      <c r="BE69" s="44">
        <f t="shared" ca="1" si="58"/>
        <v>0</v>
      </c>
      <c r="BF69" s="44">
        <f t="shared" ca="1" si="20"/>
        <v>214.96041199999999</v>
      </c>
    </row>
    <row r="70" spans="1:58" x14ac:dyDescent="0.25">
      <c r="A70">
        <v>56</v>
      </c>
      <c r="B70" s="21" t="str">
        <f t="shared" ca="1" si="21"/>
        <v>20cm</v>
      </c>
      <c r="C70" s="22">
        <f t="shared" ca="1" si="60"/>
        <v>0</v>
      </c>
      <c r="D70" s="22">
        <f t="shared" ca="1" si="60"/>
        <v>0</v>
      </c>
      <c r="E70" s="22">
        <f t="shared" ca="1" si="60"/>
        <v>0</v>
      </c>
      <c r="F70" s="22">
        <f t="shared" ca="1" si="60"/>
        <v>0</v>
      </c>
      <c r="G70" s="22">
        <f t="shared" ca="1" si="61"/>
        <v>938.85789799999998</v>
      </c>
      <c r="H70" s="22">
        <f t="shared" ca="1" si="61"/>
        <v>0</v>
      </c>
      <c r="I70" s="22">
        <f t="shared" ca="1" si="61"/>
        <v>505.97920699999997</v>
      </c>
      <c r="J70" s="22">
        <f t="shared" ca="1" si="61"/>
        <v>921.11078899999995</v>
      </c>
      <c r="K70" s="32"/>
      <c r="L70" s="23" t="str">
        <f t="shared" ca="1" si="24"/>
        <v>BC</v>
      </c>
      <c r="M70" s="24">
        <f t="shared" ca="1" si="25"/>
        <v>32.8118202</v>
      </c>
      <c r="N70" s="24">
        <f t="shared" ca="1" si="26"/>
        <v>0</v>
      </c>
      <c r="O70" s="25">
        <f t="shared" ca="1" si="59"/>
        <v>999</v>
      </c>
      <c r="P70" s="25">
        <f t="shared" ca="1" si="27"/>
        <v>0</v>
      </c>
      <c r="Q70" s="24">
        <f t="shared" ca="1" si="28"/>
        <v>0</v>
      </c>
      <c r="R70" s="25">
        <f t="shared" ca="1" si="13"/>
        <v>273.43183499999998</v>
      </c>
      <c r="S70" s="17"/>
      <c r="T70" s="28" t="str">
        <f t="shared" ca="1" si="29"/>
        <v>GS</v>
      </c>
      <c r="U70" s="29">
        <f t="shared" ca="1" si="30"/>
        <v>0</v>
      </c>
      <c r="V70" s="29">
        <f t="shared" ca="1" si="31"/>
        <v>4.0210271200000003</v>
      </c>
      <c r="W70" s="29">
        <f t="shared" ca="1" si="32"/>
        <v>999</v>
      </c>
      <c r="X70" s="29">
        <f t="shared" ca="1" si="33"/>
        <v>0</v>
      </c>
      <c r="Y70" s="29">
        <f t="shared" ca="1" si="34"/>
        <v>0</v>
      </c>
      <c r="Z70" s="29">
        <f t="shared" ca="1" si="16"/>
        <v>201.051356</v>
      </c>
      <c r="AA70" s="27"/>
      <c r="AB70" s="33" t="str">
        <f t="shared" ca="1" si="35"/>
        <v>BC</v>
      </c>
      <c r="AC70" s="34">
        <f t="shared" ca="1" si="36"/>
        <v>0</v>
      </c>
      <c r="AD70" s="34">
        <f t="shared" ca="1" si="37"/>
        <v>0</v>
      </c>
      <c r="AE70" s="34">
        <f t="shared" ca="1" si="38"/>
        <v>999</v>
      </c>
      <c r="AF70" s="34">
        <f t="shared" ca="1" si="39"/>
        <v>0</v>
      </c>
      <c r="AG70" s="34">
        <f t="shared" ca="1" si="40"/>
        <v>0</v>
      </c>
      <c r="AH70" s="34">
        <f t="shared" ca="1" si="17"/>
        <v>318.73243000000002</v>
      </c>
      <c r="AI70" s="17"/>
      <c r="AJ70" s="36" t="str">
        <f t="shared" ca="1" si="41"/>
        <v>GS</v>
      </c>
      <c r="AK70" s="37">
        <f t="shared" ca="1" si="42"/>
        <v>0</v>
      </c>
      <c r="AL70" s="37">
        <f t="shared" ca="1" si="43"/>
        <v>9.6612879599999992</v>
      </c>
      <c r="AM70" s="37">
        <f t="shared" ca="1" si="44"/>
        <v>999</v>
      </c>
      <c r="AN70" s="37">
        <f t="shared" ca="1" si="45"/>
        <v>0</v>
      </c>
      <c r="AO70" s="37">
        <f t="shared" ca="1" si="46"/>
        <v>0</v>
      </c>
      <c r="AP70" s="37">
        <f t="shared" ca="1" si="18"/>
        <v>322.04293200000001</v>
      </c>
      <c r="AQ70" s="17"/>
      <c r="AR70" s="39" t="str">
        <f t="shared" ca="1" si="47"/>
        <v>GS</v>
      </c>
      <c r="AS70" s="40">
        <f t="shared" ca="1" si="48"/>
        <v>0</v>
      </c>
      <c r="AT70" s="40">
        <f t="shared" ca="1" si="49"/>
        <v>33.733919559999997</v>
      </c>
      <c r="AU70" s="40">
        <f t="shared" ca="1" si="50"/>
        <v>999</v>
      </c>
      <c r="AV70" s="40">
        <f t="shared" ca="1" si="51"/>
        <v>0</v>
      </c>
      <c r="AW70" s="40">
        <f t="shared" ca="1" si="52"/>
        <v>0</v>
      </c>
      <c r="AX70" s="40">
        <f t="shared" ca="1" si="19"/>
        <v>306.67199599999998</v>
      </c>
      <c r="AY70" s="17"/>
      <c r="AZ70" s="42" t="str">
        <f t="shared" ca="1" si="53"/>
        <v>TRE</v>
      </c>
      <c r="BA70" s="44">
        <f t="shared" ca="1" si="54"/>
        <v>0</v>
      </c>
      <c r="BB70" s="44">
        <f t="shared" ca="1" si="55"/>
        <v>0</v>
      </c>
      <c r="BC70" s="44">
        <f t="shared" ca="1" si="56"/>
        <v>2</v>
      </c>
      <c r="BD70" s="44">
        <f t="shared" ca="1" si="57"/>
        <v>1</v>
      </c>
      <c r="BE70" s="44">
        <f t="shared" ca="1" si="58"/>
        <v>10</v>
      </c>
      <c r="BF70" s="44">
        <f t="shared" ca="1" si="20"/>
        <v>204.96041199999999</v>
      </c>
    </row>
    <row r="71" spans="1:58" x14ac:dyDescent="0.25">
      <c r="A71">
        <v>57</v>
      </c>
      <c r="B71" s="21" t="str">
        <f t="shared" ca="1" si="21"/>
        <v>20cm</v>
      </c>
      <c r="C71" s="22">
        <f t="shared" ca="1" si="60"/>
        <v>0</v>
      </c>
      <c r="D71" s="22">
        <f t="shared" ca="1" si="60"/>
        <v>0</v>
      </c>
      <c r="E71" s="22">
        <f t="shared" ca="1" si="60"/>
        <v>0</v>
      </c>
      <c r="F71" s="22">
        <f t="shared" ca="1" si="60"/>
        <v>0</v>
      </c>
      <c r="G71" s="22">
        <f t="shared" ca="1" si="61"/>
        <v>0</v>
      </c>
      <c r="H71" s="22">
        <f t="shared" ca="1" si="61"/>
        <v>0</v>
      </c>
      <c r="I71" s="22">
        <f t="shared" ca="1" si="61"/>
        <v>0</v>
      </c>
      <c r="J71" s="22">
        <f t="shared" ca="1" si="61"/>
        <v>921.11078899999995</v>
      </c>
      <c r="K71" s="32"/>
      <c r="L71" s="23" t="str">
        <f t="shared" ca="1" si="24"/>
        <v>GS</v>
      </c>
      <c r="M71" s="24">
        <f t="shared" ca="1" si="25"/>
        <v>0</v>
      </c>
      <c r="N71" s="24">
        <f t="shared" ca="1" si="26"/>
        <v>16.4059101</v>
      </c>
      <c r="O71" s="25">
        <f t="shared" ca="1" si="59"/>
        <v>999</v>
      </c>
      <c r="P71" s="25">
        <f t="shared" ca="1" si="27"/>
        <v>0</v>
      </c>
      <c r="Q71" s="24">
        <f t="shared" ca="1" si="28"/>
        <v>0</v>
      </c>
      <c r="R71" s="25">
        <f t="shared" ca="1" si="13"/>
        <v>273.43183499999998</v>
      </c>
      <c r="S71" s="17"/>
      <c r="T71" s="28" t="str">
        <f t="shared" ca="1" si="29"/>
        <v>GS</v>
      </c>
      <c r="U71" s="29">
        <f t="shared" ca="1" si="30"/>
        <v>0</v>
      </c>
      <c r="V71" s="29">
        <f t="shared" ca="1" si="31"/>
        <v>12.063081360000002</v>
      </c>
      <c r="W71" s="29">
        <f t="shared" ca="1" si="32"/>
        <v>999</v>
      </c>
      <c r="X71" s="29">
        <f t="shared" ca="1" si="33"/>
        <v>0</v>
      </c>
      <c r="Y71" s="29">
        <f t="shared" ca="1" si="34"/>
        <v>0</v>
      </c>
      <c r="Z71" s="29">
        <f t="shared" ca="1" si="16"/>
        <v>201.051356</v>
      </c>
      <c r="AA71" s="27"/>
      <c r="AB71" s="33" t="str">
        <f t="shared" ca="1" si="35"/>
        <v>GS</v>
      </c>
      <c r="AC71" s="34">
        <f t="shared" ca="1" si="36"/>
        <v>0</v>
      </c>
      <c r="AD71" s="34">
        <f t="shared" ca="1" si="37"/>
        <v>28.685918700000002</v>
      </c>
      <c r="AE71" s="34">
        <f t="shared" ca="1" si="38"/>
        <v>999</v>
      </c>
      <c r="AF71" s="34">
        <f t="shared" ca="1" si="39"/>
        <v>0</v>
      </c>
      <c r="AG71" s="34">
        <f t="shared" ca="1" si="40"/>
        <v>0</v>
      </c>
      <c r="AH71" s="34">
        <f t="shared" ca="1" si="17"/>
        <v>318.73243000000002</v>
      </c>
      <c r="AI71" s="17"/>
      <c r="AJ71" s="36" t="str">
        <f t="shared" ca="1" si="41"/>
        <v>GS</v>
      </c>
      <c r="AK71" s="37">
        <f t="shared" ca="1" si="42"/>
        <v>0</v>
      </c>
      <c r="AL71" s="37">
        <f t="shared" ca="1" si="43"/>
        <v>12.88171728</v>
      </c>
      <c r="AM71" s="37">
        <f t="shared" ca="1" si="44"/>
        <v>999</v>
      </c>
      <c r="AN71" s="37">
        <f t="shared" ca="1" si="45"/>
        <v>0</v>
      </c>
      <c r="AO71" s="37">
        <f t="shared" ca="1" si="46"/>
        <v>0</v>
      </c>
      <c r="AP71" s="37">
        <f t="shared" ca="1" si="18"/>
        <v>322.04293200000001</v>
      </c>
      <c r="AQ71" s="17"/>
      <c r="AR71" s="39" t="str">
        <f t="shared" ca="1" si="47"/>
        <v>BC</v>
      </c>
      <c r="AS71" s="40">
        <f t="shared" ca="1" si="48"/>
        <v>42.934079439999998</v>
      </c>
      <c r="AT71" s="40">
        <f t="shared" ca="1" si="49"/>
        <v>0</v>
      </c>
      <c r="AU71" s="40">
        <f t="shared" ca="1" si="50"/>
        <v>999</v>
      </c>
      <c r="AV71" s="40">
        <f t="shared" ca="1" si="51"/>
        <v>0</v>
      </c>
      <c r="AW71" s="40">
        <f t="shared" ca="1" si="52"/>
        <v>0</v>
      </c>
      <c r="AX71" s="40">
        <f t="shared" ca="1" si="19"/>
        <v>306.67199599999998</v>
      </c>
      <c r="AY71" s="17"/>
      <c r="AZ71" s="42" t="str">
        <f t="shared" ca="1" si="53"/>
        <v>BC</v>
      </c>
      <c r="BA71" s="44">
        <f t="shared" ca="1" si="54"/>
        <v>2.1496041199999998</v>
      </c>
      <c r="BB71" s="44">
        <f t="shared" ca="1" si="55"/>
        <v>0</v>
      </c>
      <c r="BC71" s="44">
        <f t="shared" ca="1" si="56"/>
        <v>999</v>
      </c>
      <c r="BD71" s="44">
        <f t="shared" ca="1" si="57"/>
        <v>0</v>
      </c>
      <c r="BE71" s="44">
        <f t="shared" ca="1" si="58"/>
        <v>0</v>
      </c>
      <c r="BF71" s="44">
        <f t="shared" ca="1" si="20"/>
        <v>214.96041199999999</v>
      </c>
    </row>
    <row r="72" spans="1:58" x14ac:dyDescent="0.25">
      <c r="A72">
        <v>58</v>
      </c>
      <c r="B72" s="21" t="str">
        <f t="shared" ca="1" si="21"/>
        <v>5cm</v>
      </c>
      <c r="C72" s="22">
        <f t="shared" ca="1" si="60"/>
        <v>938.85789799999998</v>
      </c>
      <c r="D72" s="22">
        <f t="shared" ca="1" si="60"/>
        <v>0</v>
      </c>
      <c r="E72" s="22">
        <f t="shared" ca="1" si="60"/>
        <v>505.97920699999997</v>
      </c>
      <c r="F72" s="22">
        <f t="shared" ca="1" si="60"/>
        <v>0</v>
      </c>
      <c r="G72" s="22">
        <f t="shared" ca="1" si="61"/>
        <v>0</v>
      </c>
      <c r="H72" s="22">
        <f t="shared" ca="1" si="61"/>
        <v>0</v>
      </c>
      <c r="I72" s="22">
        <f t="shared" ca="1" si="61"/>
        <v>0</v>
      </c>
      <c r="J72" s="22">
        <f t="shared" ca="1" si="61"/>
        <v>0</v>
      </c>
      <c r="K72" s="32"/>
      <c r="L72" s="23" t="str">
        <f t="shared" ca="1" si="24"/>
        <v>GS</v>
      </c>
      <c r="M72" s="24">
        <f t="shared" ca="1" si="25"/>
        <v>0</v>
      </c>
      <c r="N72" s="24">
        <f t="shared" ca="1" si="26"/>
        <v>41.014775249999992</v>
      </c>
      <c r="O72" s="25">
        <f t="shared" ca="1" si="59"/>
        <v>999</v>
      </c>
      <c r="P72" s="25">
        <f t="shared" ca="1" si="27"/>
        <v>0</v>
      </c>
      <c r="Q72" s="24">
        <f t="shared" ca="1" si="28"/>
        <v>0</v>
      </c>
      <c r="R72" s="25">
        <f t="shared" ca="1" si="13"/>
        <v>273.43183499999998</v>
      </c>
      <c r="S72" s="17"/>
      <c r="T72" s="28" t="str">
        <f t="shared" ca="1" si="29"/>
        <v>TRE</v>
      </c>
      <c r="U72" s="29">
        <f t="shared" ca="1" si="30"/>
        <v>0</v>
      </c>
      <c r="V72" s="29">
        <f t="shared" ca="1" si="31"/>
        <v>0</v>
      </c>
      <c r="W72" s="29">
        <f t="shared" ca="1" si="32"/>
        <v>3</v>
      </c>
      <c r="X72" s="29">
        <f t="shared" ca="1" si="33"/>
        <v>2</v>
      </c>
      <c r="Y72" s="29">
        <f t="shared" ca="1" si="34"/>
        <v>20</v>
      </c>
      <c r="Z72" s="29">
        <f t="shared" ca="1" si="16"/>
        <v>181.051356</v>
      </c>
      <c r="AA72" s="27"/>
      <c r="AB72" s="33" t="str">
        <f t="shared" ca="1" si="35"/>
        <v>BC</v>
      </c>
      <c r="AC72" s="34">
        <f t="shared" ca="1" si="36"/>
        <v>31.873243000000002</v>
      </c>
      <c r="AD72" s="34">
        <f t="shared" ca="1" si="37"/>
        <v>0</v>
      </c>
      <c r="AE72" s="34">
        <f t="shared" ca="1" si="38"/>
        <v>999</v>
      </c>
      <c r="AF72" s="34">
        <f t="shared" ca="1" si="39"/>
        <v>0</v>
      </c>
      <c r="AG72" s="34">
        <f t="shared" ca="1" si="40"/>
        <v>0</v>
      </c>
      <c r="AH72" s="34">
        <f t="shared" ca="1" si="17"/>
        <v>318.73243000000002</v>
      </c>
      <c r="AI72" s="17"/>
      <c r="AJ72" s="36" t="str">
        <f t="shared" ca="1" si="41"/>
        <v>GS</v>
      </c>
      <c r="AK72" s="37">
        <f t="shared" ca="1" si="42"/>
        <v>0</v>
      </c>
      <c r="AL72" s="37">
        <f t="shared" ca="1" si="43"/>
        <v>25.76343456</v>
      </c>
      <c r="AM72" s="37">
        <f t="shared" ca="1" si="44"/>
        <v>999</v>
      </c>
      <c r="AN72" s="37">
        <f t="shared" ca="1" si="45"/>
        <v>0</v>
      </c>
      <c r="AO72" s="37">
        <f t="shared" ca="1" si="46"/>
        <v>0</v>
      </c>
      <c r="AP72" s="37">
        <f t="shared" ca="1" si="18"/>
        <v>322.04293200000001</v>
      </c>
      <c r="AQ72" s="17"/>
      <c r="AR72" s="39" t="str">
        <f t="shared" ca="1" si="47"/>
        <v>GS</v>
      </c>
      <c r="AS72" s="40">
        <f t="shared" ca="1" si="48"/>
        <v>0</v>
      </c>
      <c r="AT72" s="40">
        <f t="shared" ca="1" si="49"/>
        <v>39.867359479999998</v>
      </c>
      <c r="AU72" s="40">
        <f t="shared" ca="1" si="50"/>
        <v>999</v>
      </c>
      <c r="AV72" s="40">
        <f t="shared" ca="1" si="51"/>
        <v>0</v>
      </c>
      <c r="AW72" s="40">
        <f t="shared" ca="1" si="52"/>
        <v>0</v>
      </c>
      <c r="AX72" s="40">
        <f t="shared" ca="1" si="19"/>
        <v>306.67199599999998</v>
      </c>
      <c r="AY72" s="17"/>
      <c r="AZ72" s="42" t="str">
        <f t="shared" ca="1" si="53"/>
        <v>GS</v>
      </c>
      <c r="BA72" s="44">
        <f t="shared" ca="1" si="54"/>
        <v>0</v>
      </c>
      <c r="BB72" s="44">
        <f t="shared" ca="1" si="55"/>
        <v>30.094457680000001</v>
      </c>
      <c r="BC72" s="44">
        <f t="shared" ca="1" si="56"/>
        <v>999</v>
      </c>
      <c r="BD72" s="44">
        <f t="shared" ca="1" si="57"/>
        <v>0</v>
      </c>
      <c r="BE72" s="44">
        <f t="shared" ca="1" si="58"/>
        <v>0</v>
      </c>
      <c r="BF72" s="44">
        <f t="shared" ca="1" si="20"/>
        <v>214.96041199999999</v>
      </c>
    </row>
    <row r="73" spans="1:58" x14ac:dyDescent="0.25">
      <c r="A73">
        <v>59</v>
      </c>
      <c r="B73" s="21" t="str">
        <f t="shared" ca="1" si="21"/>
        <v>5cm</v>
      </c>
      <c r="C73" s="22">
        <f t="shared" ca="1" si="60"/>
        <v>0</v>
      </c>
      <c r="D73" s="22">
        <f t="shared" ca="1" si="60"/>
        <v>494.43586399999998</v>
      </c>
      <c r="E73" s="22">
        <f t="shared" ca="1" si="60"/>
        <v>0</v>
      </c>
      <c r="F73" s="22">
        <f t="shared" ca="1" si="60"/>
        <v>921.11078899999995</v>
      </c>
      <c r="G73" s="22">
        <f t="shared" ca="1" si="61"/>
        <v>0</v>
      </c>
      <c r="H73" s="22">
        <f t="shared" ca="1" si="61"/>
        <v>0</v>
      </c>
      <c r="I73" s="22">
        <f t="shared" ca="1" si="61"/>
        <v>0</v>
      </c>
      <c r="J73" s="22">
        <f t="shared" ca="1" si="61"/>
        <v>0</v>
      </c>
      <c r="K73" s="32"/>
      <c r="L73" s="23" t="str">
        <f t="shared" ca="1" si="24"/>
        <v>GS</v>
      </c>
      <c r="M73" s="24">
        <f t="shared" ca="1" si="25"/>
        <v>0</v>
      </c>
      <c r="N73" s="24">
        <f t="shared" ca="1" si="26"/>
        <v>5.4686366999999994</v>
      </c>
      <c r="O73" s="25">
        <f t="shared" ca="1" si="59"/>
        <v>999</v>
      </c>
      <c r="P73" s="25">
        <f t="shared" ca="1" si="27"/>
        <v>0</v>
      </c>
      <c r="Q73" s="24">
        <f t="shared" ca="1" si="28"/>
        <v>0</v>
      </c>
      <c r="R73" s="25">
        <f t="shared" ca="1" si="13"/>
        <v>273.43183499999998</v>
      </c>
      <c r="S73" s="17"/>
      <c r="T73" s="28" t="str">
        <f t="shared" ca="1" si="29"/>
        <v>BC</v>
      </c>
      <c r="U73" s="29">
        <f t="shared" ca="1" si="30"/>
        <v>26.136676280000003</v>
      </c>
      <c r="V73" s="29">
        <f t="shared" ca="1" si="31"/>
        <v>0</v>
      </c>
      <c r="W73" s="29">
        <f t="shared" ca="1" si="32"/>
        <v>999</v>
      </c>
      <c r="X73" s="29">
        <f t="shared" ca="1" si="33"/>
        <v>0</v>
      </c>
      <c r="Y73" s="29">
        <f t="shared" ca="1" si="34"/>
        <v>0</v>
      </c>
      <c r="Z73" s="29">
        <f t="shared" ca="1" si="16"/>
        <v>201.051356</v>
      </c>
      <c r="AA73" s="27"/>
      <c r="AB73" s="33" t="str">
        <f t="shared" ca="1" si="35"/>
        <v>TRE</v>
      </c>
      <c r="AC73" s="34">
        <f t="shared" ca="1" si="36"/>
        <v>0</v>
      </c>
      <c r="AD73" s="34">
        <f t="shared" ca="1" si="37"/>
        <v>0</v>
      </c>
      <c r="AE73" s="34">
        <f t="shared" ca="1" si="38"/>
        <v>5</v>
      </c>
      <c r="AF73" s="34">
        <f t="shared" ca="1" si="39"/>
        <v>4</v>
      </c>
      <c r="AG73" s="34">
        <f t="shared" ca="1" si="40"/>
        <v>40</v>
      </c>
      <c r="AH73" s="34">
        <f t="shared" ca="1" si="17"/>
        <v>278.73243000000002</v>
      </c>
      <c r="AI73" s="17"/>
      <c r="AJ73" s="36" t="str">
        <f t="shared" ca="1" si="41"/>
        <v>BC</v>
      </c>
      <c r="AK73" s="37">
        <f t="shared" ca="1" si="42"/>
        <v>0</v>
      </c>
      <c r="AL73" s="37">
        <f t="shared" ca="1" si="43"/>
        <v>0</v>
      </c>
      <c r="AM73" s="37">
        <f t="shared" ca="1" si="44"/>
        <v>999</v>
      </c>
      <c r="AN73" s="37">
        <f t="shared" ca="1" si="45"/>
        <v>0</v>
      </c>
      <c r="AO73" s="37">
        <f t="shared" ca="1" si="46"/>
        <v>0</v>
      </c>
      <c r="AP73" s="37">
        <f t="shared" ca="1" si="18"/>
        <v>322.04293200000001</v>
      </c>
      <c r="AQ73" s="17"/>
      <c r="AR73" s="39" t="str">
        <f t="shared" ca="1" si="47"/>
        <v>GS</v>
      </c>
      <c r="AS73" s="40">
        <f t="shared" ca="1" si="48"/>
        <v>0</v>
      </c>
      <c r="AT73" s="40">
        <f t="shared" ca="1" si="49"/>
        <v>46.000799399999998</v>
      </c>
      <c r="AU73" s="40">
        <f t="shared" ca="1" si="50"/>
        <v>999</v>
      </c>
      <c r="AV73" s="40">
        <f t="shared" ca="1" si="51"/>
        <v>0</v>
      </c>
      <c r="AW73" s="40">
        <f t="shared" ca="1" si="52"/>
        <v>0</v>
      </c>
      <c r="AX73" s="40">
        <f t="shared" ca="1" si="19"/>
        <v>306.67199599999998</v>
      </c>
      <c r="AY73" s="17"/>
      <c r="AZ73" s="42" t="str">
        <f t="shared" ca="1" si="53"/>
        <v>TRE</v>
      </c>
      <c r="BA73" s="44">
        <f t="shared" ca="1" si="54"/>
        <v>0</v>
      </c>
      <c r="BB73" s="44">
        <f t="shared" ca="1" si="55"/>
        <v>0</v>
      </c>
      <c r="BC73" s="44">
        <f t="shared" ca="1" si="56"/>
        <v>2</v>
      </c>
      <c r="BD73" s="44">
        <f t="shared" ca="1" si="57"/>
        <v>1</v>
      </c>
      <c r="BE73" s="44">
        <f t="shared" ca="1" si="58"/>
        <v>10</v>
      </c>
      <c r="BF73" s="44">
        <f t="shared" ca="1" si="20"/>
        <v>204.96041199999999</v>
      </c>
    </row>
    <row r="74" spans="1:58" x14ac:dyDescent="0.25">
      <c r="A74">
        <v>60</v>
      </c>
      <c r="B74" s="21" t="str">
        <f t="shared" ca="1" si="21"/>
        <v>20cm</v>
      </c>
      <c r="C74" s="22">
        <f t="shared" ca="1" si="60"/>
        <v>0</v>
      </c>
      <c r="D74" s="22">
        <f t="shared" ca="1" si="60"/>
        <v>0</v>
      </c>
      <c r="E74" s="22">
        <f t="shared" ca="1" si="60"/>
        <v>0</v>
      </c>
      <c r="F74" s="22">
        <f t="shared" ca="1" si="60"/>
        <v>0</v>
      </c>
      <c r="G74" s="22">
        <f t="shared" ca="1" si="61"/>
        <v>0</v>
      </c>
      <c r="H74" s="22">
        <f t="shared" ca="1" si="61"/>
        <v>494.43586399999998</v>
      </c>
      <c r="I74" s="22">
        <f t="shared" ca="1" si="61"/>
        <v>0</v>
      </c>
      <c r="J74" s="22">
        <f t="shared" ca="1" si="61"/>
        <v>921.11078899999995</v>
      </c>
      <c r="K74" s="32"/>
      <c r="L74" s="23" t="str">
        <f t="shared" ca="1" si="24"/>
        <v>TRE</v>
      </c>
      <c r="M74" s="24">
        <f t="shared" ca="1" si="25"/>
        <v>0</v>
      </c>
      <c r="N74" s="24">
        <f t="shared" ca="1" si="26"/>
        <v>0</v>
      </c>
      <c r="O74" s="25">
        <f t="shared" ca="1" si="59"/>
        <v>1</v>
      </c>
      <c r="P74" s="25">
        <f t="shared" ca="1" si="27"/>
        <v>1</v>
      </c>
      <c r="Q74" s="24">
        <f t="shared" ca="1" si="28"/>
        <v>10</v>
      </c>
      <c r="R74" s="25">
        <f t="shared" ca="1" si="13"/>
        <v>263.43183499999998</v>
      </c>
      <c r="S74" s="17"/>
      <c r="T74" s="28" t="str">
        <f t="shared" ca="1" si="29"/>
        <v>GS</v>
      </c>
      <c r="U74" s="29">
        <f t="shared" ca="1" si="30"/>
        <v>0</v>
      </c>
      <c r="V74" s="29">
        <f t="shared" ca="1" si="31"/>
        <v>26.136676280000003</v>
      </c>
      <c r="W74" s="29">
        <f t="shared" ca="1" si="32"/>
        <v>999</v>
      </c>
      <c r="X74" s="29">
        <f t="shared" ca="1" si="33"/>
        <v>0</v>
      </c>
      <c r="Y74" s="29">
        <f t="shared" ca="1" si="34"/>
        <v>0</v>
      </c>
      <c r="Z74" s="29">
        <f t="shared" ca="1" si="16"/>
        <v>201.051356</v>
      </c>
      <c r="AA74" s="27"/>
      <c r="AB74" s="33" t="str">
        <f t="shared" ca="1" si="35"/>
        <v>BC</v>
      </c>
      <c r="AC74" s="34">
        <f t="shared" ca="1" si="36"/>
        <v>35.060567300000002</v>
      </c>
      <c r="AD74" s="34">
        <f t="shared" ca="1" si="37"/>
        <v>0</v>
      </c>
      <c r="AE74" s="34">
        <f t="shared" ca="1" si="38"/>
        <v>999</v>
      </c>
      <c r="AF74" s="34">
        <f t="shared" ca="1" si="39"/>
        <v>0</v>
      </c>
      <c r="AG74" s="34">
        <f t="shared" ca="1" si="40"/>
        <v>0</v>
      </c>
      <c r="AH74" s="34">
        <f t="shared" ca="1" si="17"/>
        <v>318.73243000000002</v>
      </c>
      <c r="AI74" s="17"/>
      <c r="AJ74" s="36" t="str">
        <f t="shared" ca="1" si="41"/>
        <v>TRE</v>
      </c>
      <c r="AK74" s="37">
        <f t="shared" ca="1" si="42"/>
        <v>0</v>
      </c>
      <c r="AL74" s="37">
        <f t="shared" ca="1" si="43"/>
        <v>0</v>
      </c>
      <c r="AM74" s="37">
        <f t="shared" ca="1" si="44"/>
        <v>5</v>
      </c>
      <c r="AN74" s="37">
        <f t="shared" ca="1" si="45"/>
        <v>4</v>
      </c>
      <c r="AO74" s="37">
        <f t="shared" ca="1" si="46"/>
        <v>40</v>
      </c>
      <c r="AP74" s="37">
        <f t="shared" ca="1" si="18"/>
        <v>282.04293200000001</v>
      </c>
      <c r="AQ74" s="17"/>
      <c r="AR74" s="39" t="str">
        <f t="shared" ca="1" si="47"/>
        <v>BC</v>
      </c>
      <c r="AS74" s="40">
        <f t="shared" ca="1" si="48"/>
        <v>18.400319759999999</v>
      </c>
      <c r="AT74" s="40">
        <f t="shared" ca="1" si="49"/>
        <v>0</v>
      </c>
      <c r="AU74" s="40">
        <f t="shared" ca="1" si="50"/>
        <v>999</v>
      </c>
      <c r="AV74" s="40">
        <f t="shared" ca="1" si="51"/>
        <v>0</v>
      </c>
      <c r="AW74" s="40">
        <f t="shared" ca="1" si="52"/>
        <v>0</v>
      </c>
      <c r="AX74" s="40">
        <f t="shared" ca="1" si="19"/>
        <v>306.67199599999998</v>
      </c>
      <c r="AY74" s="17"/>
      <c r="AZ74" s="42" t="str">
        <f t="shared" ca="1" si="53"/>
        <v>BC</v>
      </c>
      <c r="BA74" s="44">
        <f t="shared" ca="1" si="54"/>
        <v>25.795249439999999</v>
      </c>
      <c r="BB74" s="44">
        <f t="shared" ca="1" si="55"/>
        <v>0</v>
      </c>
      <c r="BC74" s="44">
        <f t="shared" ca="1" si="56"/>
        <v>999</v>
      </c>
      <c r="BD74" s="44">
        <f t="shared" ca="1" si="57"/>
        <v>0</v>
      </c>
      <c r="BE74" s="44">
        <f t="shared" ca="1" si="58"/>
        <v>0</v>
      </c>
      <c r="BF74" s="44">
        <f t="shared" ca="1" si="20"/>
        <v>214.96041199999999</v>
      </c>
    </row>
    <row r="75" spans="1:58" x14ac:dyDescent="0.25">
      <c r="A75">
        <v>61</v>
      </c>
      <c r="B75" s="21" t="str">
        <f t="shared" ca="1" si="21"/>
        <v>20cm</v>
      </c>
      <c r="C75" s="22">
        <f t="shared" ca="1" si="60"/>
        <v>0</v>
      </c>
      <c r="D75" s="22">
        <f t="shared" ca="1" si="60"/>
        <v>0</v>
      </c>
      <c r="E75" s="22">
        <f t="shared" ca="1" si="60"/>
        <v>0</v>
      </c>
      <c r="F75" s="22">
        <f t="shared" ca="1" si="60"/>
        <v>0</v>
      </c>
      <c r="G75" s="22">
        <f t="shared" ca="1" si="61"/>
        <v>938.85789799999998</v>
      </c>
      <c r="H75" s="22">
        <f t="shared" ca="1" si="61"/>
        <v>494.43586399999998</v>
      </c>
      <c r="I75" s="22">
        <f t="shared" ca="1" si="61"/>
        <v>0</v>
      </c>
      <c r="J75" s="22">
        <f t="shared" ca="1" si="61"/>
        <v>921.11078899999995</v>
      </c>
      <c r="K75" s="32"/>
      <c r="L75" s="23" t="str">
        <f t="shared" ca="1" si="24"/>
        <v>BC</v>
      </c>
      <c r="M75" s="24">
        <f t="shared" ca="1" si="25"/>
        <v>24.608865149999996</v>
      </c>
      <c r="N75" s="24">
        <f t="shared" ca="1" si="26"/>
        <v>0</v>
      </c>
      <c r="O75" s="25">
        <f t="shared" ca="1" si="59"/>
        <v>999</v>
      </c>
      <c r="P75" s="25">
        <f t="shared" ca="1" si="27"/>
        <v>0</v>
      </c>
      <c r="Q75" s="24">
        <f t="shared" ca="1" si="28"/>
        <v>0</v>
      </c>
      <c r="R75" s="25">
        <f t="shared" ca="1" si="13"/>
        <v>273.43183499999998</v>
      </c>
      <c r="S75" s="17"/>
      <c r="T75" s="28" t="str">
        <f t="shared" ca="1" si="29"/>
        <v>TRE</v>
      </c>
      <c r="U75" s="29">
        <f t="shared" ca="1" si="30"/>
        <v>0</v>
      </c>
      <c r="V75" s="29">
        <f t="shared" ca="1" si="31"/>
        <v>0</v>
      </c>
      <c r="W75" s="29">
        <f t="shared" ca="1" si="32"/>
        <v>4</v>
      </c>
      <c r="X75" s="29">
        <f t="shared" ca="1" si="33"/>
        <v>3</v>
      </c>
      <c r="Y75" s="29">
        <f t="shared" ca="1" si="34"/>
        <v>30</v>
      </c>
      <c r="Z75" s="29">
        <f t="shared" ca="1" si="16"/>
        <v>171.051356</v>
      </c>
      <c r="AA75" s="27"/>
      <c r="AB75" s="33" t="str">
        <f t="shared" ca="1" si="35"/>
        <v>GS</v>
      </c>
      <c r="AC75" s="34">
        <f t="shared" ca="1" si="36"/>
        <v>0</v>
      </c>
      <c r="AD75" s="34">
        <f t="shared" ca="1" si="37"/>
        <v>6.3746486000000004</v>
      </c>
      <c r="AE75" s="34">
        <f t="shared" ca="1" si="38"/>
        <v>999</v>
      </c>
      <c r="AF75" s="34">
        <f t="shared" ca="1" si="39"/>
        <v>0</v>
      </c>
      <c r="AG75" s="34">
        <f t="shared" ca="1" si="40"/>
        <v>0</v>
      </c>
      <c r="AH75" s="34">
        <f t="shared" ca="1" si="17"/>
        <v>318.73243000000002</v>
      </c>
      <c r="AI75" s="17"/>
      <c r="AJ75" s="36" t="str">
        <f t="shared" ca="1" si="41"/>
        <v>TRE</v>
      </c>
      <c r="AK75" s="37">
        <f t="shared" ca="1" si="42"/>
        <v>0</v>
      </c>
      <c r="AL75" s="37">
        <f t="shared" ca="1" si="43"/>
        <v>0</v>
      </c>
      <c r="AM75" s="37">
        <f t="shared" ca="1" si="44"/>
        <v>2</v>
      </c>
      <c r="AN75" s="37">
        <f t="shared" ca="1" si="45"/>
        <v>2</v>
      </c>
      <c r="AO75" s="37">
        <f t="shared" ca="1" si="46"/>
        <v>20</v>
      </c>
      <c r="AP75" s="37">
        <f t="shared" ca="1" si="18"/>
        <v>302.04293200000001</v>
      </c>
      <c r="AQ75" s="17"/>
      <c r="AR75" s="39" t="str">
        <f t="shared" ca="1" si="47"/>
        <v>GS</v>
      </c>
      <c r="AS75" s="40">
        <f t="shared" ca="1" si="48"/>
        <v>0</v>
      </c>
      <c r="AT75" s="40">
        <f t="shared" ca="1" si="49"/>
        <v>24.533759679999999</v>
      </c>
      <c r="AU75" s="40">
        <f t="shared" ca="1" si="50"/>
        <v>999</v>
      </c>
      <c r="AV75" s="40">
        <f t="shared" ca="1" si="51"/>
        <v>0</v>
      </c>
      <c r="AW75" s="40">
        <f t="shared" ca="1" si="52"/>
        <v>0</v>
      </c>
      <c r="AX75" s="40">
        <f t="shared" ca="1" si="19"/>
        <v>306.67199599999998</v>
      </c>
      <c r="AY75" s="17"/>
      <c r="AZ75" s="42" t="str">
        <f t="shared" ca="1" si="53"/>
        <v>GS</v>
      </c>
      <c r="BA75" s="44">
        <f t="shared" ca="1" si="54"/>
        <v>0</v>
      </c>
      <c r="BB75" s="44">
        <f t="shared" ca="1" si="55"/>
        <v>12.89762472</v>
      </c>
      <c r="BC75" s="44">
        <f t="shared" ca="1" si="56"/>
        <v>999</v>
      </c>
      <c r="BD75" s="44">
        <f t="shared" ca="1" si="57"/>
        <v>0</v>
      </c>
      <c r="BE75" s="44">
        <f t="shared" ca="1" si="58"/>
        <v>0</v>
      </c>
      <c r="BF75" s="44">
        <f t="shared" ca="1" si="20"/>
        <v>214.96041199999999</v>
      </c>
    </row>
    <row r="76" spans="1:58" x14ac:dyDescent="0.25">
      <c r="A76">
        <v>62</v>
      </c>
      <c r="B76" s="21" t="str">
        <f t="shared" ca="1" si="21"/>
        <v>5cm</v>
      </c>
      <c r="C76" s="22">
        <f t="shared" ca="1" si="60"/>
        <v>0</v>
      </c>
      <c r="D76" s="22">
        <f t="shared" ca="1" si="60"/>
        <v>494.43586399999998</v>
      </c>
      <c r="E76" s="22">
        <f t="shared" ca="1" si="60"/>
        <v>0</v>
      </c>
      <c r="F76" s="22">
        <f t="shared" ca="1" si="60"/>
        <v>0</v>
      </c>
      <c r="G76" s="22">
        <f t="shared" ca="1" si="61"/>
        <v>0</v>
      </c>
      <c r="H76" s="22">
        <f t="shared" ca="1" si="61"/>
        <v>0</v>
      </c>
      <c r="I76" s="22">
        <f t="shared" ca="1" si="61"/>
        <v>0</v>
      </c>
      <c r="J76" s="22">
        <f t="shared" ca="1" si="61"/>
        <v>0</v>
      </c>
      <c r="K76" s="32"/>
      <c r="L76" s="23" t="str">
        <f t="shared" ca="1" si="24"/>
        <v>GS</v>
      </c>
      <c r="M76" s="24">
        <f t="shared" ca="1" si="25"/>
        <v>0</v>
      </c>
      <c r="N76" s="24">
        <f t="shared" ca="1" si="26"/>
        <v>35.546138549999995</v>
      </c>
      <c r="O76" s="25">
        <f t="shared" ca="1" si="59"/>
        <v>999</v>
      </c>
      <c r="P76" s="25">
        <f t="shared" ca="1" si="27"/>
        <v>0</v>
      </c>
      <c r="Q76" s="24">
        <f t="shared" ca="1" si="28"/>
        <v>0</v>
      </c>
      <c r="R76" s="25">
        <f t="shared" ca="1" si="13"/>
        <v>273.43183499999998</v>
      </c>
      <c r="S76" s="17"/>
      <c r="T76" s="28" t="str">
        <f t="shared" ca="1" si="29"/>
        <v>BC</v>
      </c>
      <c r="U76" s="29">
        <f t="shared" ca="1" si="30"/>
        <v>20.105135599999997</v>
      </c>
      <c r="V76" s="29">
        <f t="shared" ca="1" si="31"/>
        <v>0</v>
      </c>
      <c r="W76" s="29">
        <f t="shared" ca="1" si="32"/>
        <v>999</v>
      </c>
      <c r="X76" s="29">
        <f t="shared" ca="1" si="33"/>
        <v>0</v>
      </c>
      <c r="Y76" s="29">
        <f t="shared" ca="1" si="34"/>
        <v>0</v>
      </c>
      <c r="Z76" s="29">
        <f t="shared" ca="1" si="16"/>
        <v>201.051356</v>
      </c>
      <c r="AA76" s="27"/>
      <c r="AB76" s="33" t="str">
        <f t="shared" ca="1" si="35"/>
        <v>BC</v>
      </c>
      <c r="AC76" s="34">
        <f t="shared" ca="1" si="36"/>
        <v>41.435215900000003</v>
      </c>
      <c r="AD76" s="34">
        <f t="shared" ca="1" si="37"/>
        <v>0</v>
      </c>
      <c r="AE76" s="34">
        <f t="shared" ca="1" si="38"/>
        <v>999</v>
      </c>
      <c r="AF76" s="34">
        <f t="shared" ca="1" si="39"/>
        <v>0</v>
      </c>
      <c r="AG76" s="34">
        <f t="shared" ca="1" si="40"/>
        <v>0</v>
      </c>
      <c r="AH76" s="34">
        <f t="shared" ca="1" si="17"/>
        <v>318.73243000000002</v>
      </c>
      <c r="AI76" s="17"/>
      <c r="AJ76" s="36" t="str">
        <f t="shared" ca="1" si="41"/>
        <v>BC</v>
      </c>
      <c r="AK76" s="37">
        <f t="shared" ca="1" si="42"/>
        <v>16.102146600000001</v>
      </c>
      <c r="AL76" s="37">
        <f t="shared" ca="1" si="43"/>
        <v>0</v>
      </c>
      <c r="AM76" s="37">
        <f t="shared" ca="1" si="44"/>
        <v>999</v>
      </c>
      <c r="AN76" s="37">
        <f t="shared" ca="1" si="45"/>
        <v>0</v>
      </c>
      <c r="AO76" s="37">
        <f t="shared" ca="1" si="46"/>
        <v>0</v>
      </c>
      <c r="AP76" s="37">
        <f t="shared" ca="1" si="18"/>
        <v>322.04293200000001</v>
      </c>
      <c r="AQ76" s="17"/>
      <c r="AR76" s="39" t="str">
        <f t="shared" ca="1" si="47"/>
        <v>TRE</v>
      </c>
      <c r="AS76" s="40">
        <f t="shared" ca="1" si="48"/>
        <v>0</v>
      </c>
      <c r="AT76" s="40">
        <f t="shared" ca="1" si="49"/>
        <v>0</v>
      </c>
      <c r="AU76" s="40">
        <f t="shared" ca="1" si="50"/>
        <v>0</v>
      </c>
      <c r="AV76" s="40">
        <f t="shared" ca="1" si="51"/>
        <v>0</v>
      </c>
      <c r="AW76" s="40">
        <f t="shared" ca="1" si="52"/>
        <v>0</v>
      </c>
      <c r="AX76" s="40">
        <f t="shared" ca="1" si="19"/>
        <v>306.67199599999998</v>
      </c>
      <c r="AY76" s="17"/>
      <c r="AZ76" s="42" t="str">
        <f t="shared" ca="1" si="53"/>
        <v>GS</v>
      </c>
      <c r="BA76" s="44">
        <f t="shared" ca="1" si="54"/>
        <v>0</v>
      </c>
      <c r="BB76" s="44">
        <f t="shared" ca="1" si="55"/>
        <v>4.2992082399999996</v>
      </c>
      <c r="BC76" s="44">
        <f t="shared" ca="1" si="56"/>
        <v>999</v>
      </c>
      <c r="BD76" s="44">
        <f t="shared" ca="1" si="57"/>
        <v>0</v>
      </c>
      <c r="BE76" s="44">
        <f t="shared" ca="1" si="58"/>
        <v>0</v>
      </c>
      <c r="BF76" s="44">
        <f t="shared" ca="1" si="20"/>
        <v>214.96041199999999</v>
      </c>
    </row>
    <row r="77" spans="1:58" x14ac:dyDescent="0.25">
      <c r="A77">
        <v>63</v>
      </c>
      <c r="B77" s="21" t="str">
        <f t="shared" ca="1" si="21"/>
        <v>5cm</v>
      </c>
      <c r="C77" s="22">
        <f t="shared" ca="1" si="60"/>
        <v>938.85789799999998</v>
      </c>
      <c r="D77" s="22">
        <f t="shared" ca="1" si="60"/>
        <v>494.43586399999998</v>
      </c>
      <c r="E77" s="22">
        <f t="shared" ca="1" si="60"/>
        <v>0</v>
      </c>
      <c r="F77" s="22">
        <f t="shared" ca="1" si="60"/>
        <v>921.11078899999995</v>
      </c>
      <c r="G77" s="22">
        <f t="shared" ca="1" si="61"/>
        <v>0</v>
      </c>
      <c r="H77" s="22">
        <f t="shared" ca="1" si="61"/>
        <v>0</v>
      </c>
      <c r="I77" s="22">
        <f t="shared" ca="1" si="61"/>
        <v>0</v>
      </c>
      <c r="J77" s="22">
        <f t="shared" ca="1" si="61"/>
        <v>0</v>
      </c>
      <c r="K77" s="32"/>
      <c r="L77" s="23" t="str">
        <f t="shared" ca="1" si="24"/>
        <v>TRE</v>
      </c>
      <c r="M77" s="24">
        <f t="shared" ca="1" si="25"/>
        <v>0</v>
      </c>
      <c r="N77" s="24">
        <f t="shared" ca="1" si="26"/>
        <v>0</v>
      </c>
      <c r="O77" s="25">
        <f t="shared" ca="1" si="59"/>
        <v>0</v>
      </c>
      <c r="P77" s="25">
        <f t="shared" ca="1" si="27"/>
        <v>0</v>
      </c>
      <c r="Q77" s="24">
        <f t="shared" ca="1" si="28"/>
        <v>0</v>
      </c>
      <c r="R77" s="25">
        <f t="shared" ca="1" si="13"/>
        <v>273.43183499999998</v>
      </c>
      <c r="S77" s="17"/>
      <c r="T77" s="28" t="str">
        <f t="shared" ca="1" si="29"/>
        <v>BC</v>
      </c>
      <c r="U77" s="29">
        <f t="shared" ca="1" si="30"/>
        <v>22.115649159999997</v>
      </c>
      <c r="V77" s="29">
        <f t="shared" ca="1" si="31"/>
        <v>0</v>
      </c>
      <c r="W77" s="29">
        <f t="shared" ca="1" si="32"/>
        <v>999</v>
      </c>
      <c r="X77" s="29">
        <f t="shared" ca="1" si="33"/>
        <v>0</v>
      </c>
      <c r="Y77" s="29">
        <f t="shared" ca="1" si="34"/>
        <v>0</v>
      </c>
      <c r="Z77" s="29">
        <f t="shared" ca="1" si="16"/>
        <v>201.051356</v>
      </c>
      <c r="AA77" s="27"/>
      <c r="AB77" s="33" t="str">
        <f t="shared" ca="1" si="35"/>
        <v>GS</v>
      </c>
      <c r="AC77" s="34">
        <f t="shared" ca="1" si="36"/>
        <v>0</v>
      </c>
      <c r="AD77" s="34">
        <f t="shared" ca="1" si="37"/>
        <v>19.123945800000001</v>
      </c>
      <c r="AE77" s="34">
        <f t="shared" ca="1" si="38"/>
        <v>999</v>
      </c>
      <c r="AF77" s="34">
        <f t="shared" ca="1" si="39"/>
        <v>0</v>
      </c>
      <c r="AG77" s="34">
        <f t="shared" ca="1" si="40"/>
        <v>0</v>
      </c>
      <c r="AH77" s="34">
        <f t="shared" ca="1" si="17"/>
        <v>318.73243000000002</v>
      </c>
      <c r="AI77" s="17"/>
      <c r="AJ77" s="36" t="str">
        <f t="shared" ca="1" si="41"/>
        <v>GS</v>
      </c>
      <c r="AK77" s="37">
        <f t="shared" ca="1" si="42"/>
        <v>0</v>
      </c>
      <c r="AL77" s="37">
        <f t="shared" ca="1" si="43"/>
        <v>38.645151839999997</v>
      </c>
      <c r="AM77" s="37">
        <f t="shared" ca="1" si="44"/>
        <v>999</v>
      </c>
      <c r="AN77" s="37">
        <f t="shared" ca="1" si="45"/>
        <v>0</v>
      </c>
      <c r="AO77" s="37">
        <f t="shared" ca="1" si="46"/>
        <v>0</v>
      </c>
      <c r="AP77" s="37">
        <f t="shared" ca="1" si="18"/>
        <v>322.04293200000001</v>
      </c>
      <c r="AQ77" s="17"/>
      <c r="AR77" s="39" t="str">
        <f t="shared" ca="1" si="47"/>
        <v>GS</v>
      </c>
      <c r="AS77" s="40">
        <f t="shared" ca="1" si="48"/>
        <v>0</v>
      </c>
      <c r="AT77" s="40">
        <f t="shared" ca="1" si="49"/>
        <v>6.1334399199999998</v>
      </c>
      <c r="AU77" s="40">
        <f t="shared" ca="1" si="50"/>
        <v>999</v>
      </c>
      <c r="AV77" s="40">
        <f t="shared" ca="1" si="51"/>
        <v>0</v>
      </c>
      <c r="AW77" s="40">
        <f t="shared" ca="1" si="52"/>
        <v>0</v>
      </c>
      <c r="AX77" s="40">
        <f t="shared" ca="1" si="19"/>
        <v>306.67199599999998</v>
      </c>
      <c r="AY77" s="17"/>
      <c r="AZ77" s="42" t="str">
        <f t="shared" ca="1" si="53"/>
        <v>BC</v>
      </c>
      <c r="BA77" s="44">
        <f t="shared" ca="1" si="54"/>
        <v>6.4488123599999998</v>
      </c>
      <c r="BB77" s="44">
        <f t="shared" ca="1" si="55"/>
        <v>0</v>
      </c>
      <c r="BC77" s="44">
        <f t="shared" ca="1" si="56"/>
        <v>999</v>
      </c>
      <c r="BD77" s="44">
        <f t="shared" ca="1" si="57"/>
        <v>0</v>
      </c>
      <c r="BE77" s="44">
        <f t="shared" ca="1" si="58"/>
        <v>0</v>
      </c>
      <c r="BF77" s="44">
        <f t="shared" ca="1" si="20"/>
        <v>214.96041199999999</v>
      </c>
    </row>
    <row r="78" spans="1:58" x14ac:dyDescent="0.25">
      <c r="A78">
        <v>64</v>
      </c>
      <c r="B78" s="21" t="str">
        <f t="shared" ca="1" si="21"/>
        <v>5cm</v>
      </c>
      <c r="C78" s="22">
        <f t="shared" ca="1" si="60"/>
        <v>938.85789799999998</v>
      </c>
      <c r="D78" s="22">
        <f t="shared" ca="1" si="60"/>
        <v>494.43586399999998</v>
      </c>
      <c r="E78" s="22">
        <f t="shared" ca="1" si="60"/>
        <v>0</v>
      </c>
      <c r="F78" s="22">
        <f t="shared" ca="1" si="60"/>
        <v>0</v>
      </c>
      <c r="G78" s="22">
        <f t="shared" ca="1" si="61"/>
        <v>0</v>
      </c>
      <c r="H78" s="22">
        <f t="shared" ca="1" si="61"/>
        <v>0</v>
      </c>
      <c r="I78" s="22">
        <f t="shared" ca="1" si="61"/>
        <v>0</v>
      </c>
      <c r="J78" s="22">
        <f t="shared" ca="1" si="61"/>
        <v>0</v>
      </c>
      <c r="K78" s="32"/>
      <c r="L78" s="23" t="str">
        <f t="shared" ca="1" si="24"/>
        <v>GS</v>
      </c>
      <c r="M78" s="24">
        <f t="shared" ca="1" si="25"/>
        <v>0</v>
      </c>
      <c r="N78" s="24">
        <f t="shared" ca="1" si="26"/>
        <v>2.7343183499999997</v>
      </c>
      <c r="O78" s="25">
        <f t="shared" ca="1" si="59"/>
        <v>999</v>
      </c>
      <c r="P78" s="25">
        <f t="shared" ca="1" si="27"/>
        <v>0</v>
      </c>
      <c r="Q78" s="24">
        <f t="shared" ca="1" si="28"/>
        <v>0</v>
      </c>
      <c r="R78" s="25">
        <f t="shared" ca="1" si="13"/>
        <v>273.43183499999998</v>
      </c>
      <c r="S78" s="17"/>
      <c r="T78" s="28" t="str">
        <f t="shared" ca="1" si="29"/>
        <v>TRE</v>
      </c>
      <c r="U78" s="29">
        <f t="shared" ca="1" si="30"/>
        <v>0</v>
      </c>
      <c r="V78" s="29">
        <f t="shared" ca="1" si="31"/>
        <v>0</v>
      </c>
      <c r="W78" s="29">
        <f t="shared" ca="1" si="32"/>
        <v>2</v>
      </c>
      <c r="X78" s="29">
        <f t="shared" ca="1" si="33"/>
        <v>1</v>
      </c>
      <c r="Y78" s="29">
        <f t="shared" ca="1" si="34"/>
        <v>10</v>
      </c>
      <c r="Z78" s="29">
        <f t="shared" ca="1" si="16"/>
        <v>191.051356</v>
      </c>
      <c r="AA78" s="27"/>
      <c r="AB78" s="33" t="str">
        <f t="shared" ca="1" si="35"/>
        <v>BC</v>
      </c>
      <c r="AC78" s="34">
        <f t="shared" ca="1" si="36"/>
        <v>35.060567300000002</v>
      </c>
      <c r="AD78" s="34">
        <f t="shared" ca="1" si="37"/>
        <v>0</v>
      </c>
      <c r="AE78" s="34">
        <f t="shared" ca="1" si="38"/>
        <v>999</v>
      </c>
      <c r="AF78" s="34">
        <f t="shared" ca="1" si="39"/>
        <v>0</v>
      </c>
      <c r="AG78" s="34">
        <f t="shared" ca="1" si="40"/>
        <v>0</v>
      </c>
      <c r="AH78" s="34">
        <f t="shared" ca="1" si="17"/>
        <v>318.73243000000002</v>
      </c>
      <c r="AI78" s="17"/>
      <c r="AJ78" s="36" t="str">
        <f t="shared" ca="1" si="41"/>
        <v>BC</v>
      </c>
      <c r="AK78" s="37">
        <f t="shared" ca="1" si="42"/>
        <v>28.983863879999998</v>
      </c>
      <c r="AL78" s="37">
        <f t="shared" ca="1" si="43"/>
        <v>0</v>
      </c>
      <c r="AM78" s="37">
        <f t="shared" ca="1" si="44"/>
        <v>999</v>
      </c>
      <c r="AN78" s="37">
        <f t="shared" ca="1" si="45"/>
        <v>0</v>
      </c>
      <c r="AO78" s="37">
        <f t="shared" ca="1" si="46"/>
        <v>0</v>
      </c>
      <c r="AP78" s="37">
        <f t="shared" ca="1" si="18"/>
        <v>322.04293200000001</v>
      </c>
      <c r="AQ78" s="17"/>
      <c r="AR78" s="39" t="str">
        <f t="shared" ca="1" si="47"/>
        <v>TRE</v>
      </c>
      <c r="AS78" s="40">
        <f t="shared" ca="1" si="48"/>
        <v>0</v>
      </c>
      <c r="AT78" s="40">
        <f t="shared" ca="1" si="49"/>
        <v>0</v>
      </c>
      <c r="AU78" s="40">
        <f t="shared" ca="1" si="50"/>
        <v>3</v>
      </c>
      <c r="AV78" s="40">
        <f t="shared" ca="1" si="51"/>
        <v>2</v>
      </c>
      <c r="AW78" s="40">
        <f t="shared" ca="1" si="52"/>
        <v>20</v>
      </c>
      <c r="AX78" s="40">
        <f t="shared" ca="1" si="19"/>
        <v>286.67199599999998</v>
      </c>
      <c r="AY78" s="17"/>
      <c r="AZ78" s="42" t="str">
        <f t="shared" ca="1" si="53"/>
        <v>GS</v>
      </c>
      <c r="BA78" s="44">
        <f t="shared" ca="1" si="54"/>
        <v>0</v>
      </c>
      <c r="BB78" s="44">
        <f t="shared" ca="1" si="55"/>
        <v>6.4488123599999998</v>
      </c>
      <c r="BC78" s="44">
        <f t="shared" ca="1" si="56"/>
        <v>999</v>
      </c>
      <c r="BD78" s="44">
        <f t="shared" ca="1" si="57"/>
        <v>0</v>
      </c>
      <c r="BE78" s="44">
        <f t="shared" ca="1" si="58"/>
        <v>0</v>
      </c>
      <c r="BF78" s="44">
        <f t="shared" ca="1" si="20"/>
        <v>214.96041199999999</v>
      </c>
    </row>
    <row r="79" spans="1:58" x14ac:dyDescent="0.25">
      <c r="A79">
        <v>65</v>
      </c>
      <c r="B79" s="21" t="str">
        <f t="shared" ca="1" si="21"/>
        <v>5cm</v>
      </c>
      <c r="C79" s="22">
        <f t="shared" ca="1" si="60"/>
        <v>938.85789799999998</v>
      </c>
      <c r="D79" s="22">
        <f t="shared" ca="1" si="60"/>
        <v>494.43586399999998</v>
      </c>
      <c r="E79" s="22">
        <f t="shared" ca="1" si="60"/>
        <v>505.97920699999997</v>
      </c>
      <c r="F79" s="22">
        <f t="shared" ca="1" si="60"/>
        <v>921.11078899999995</v>
      </c>
      <c r="G79" s="22">
        <f t="shared" ca="1" si="61"/>
        <v>0</v>
      </c>
      <c r="H79" s="22">
        <f t="shared" ca="1" si="61"/>
        <v>0</v>
      </c>
      <c r="I79" s="22">
        <f t="shared" ca="1" si="61"/>
        <v>0</v>
      </c>
      <c r="J79" s="22">
        <f t="shared" ca="1" si="61"/>
        <v>0</v>
      </c>
      <c r="K79" s="32"/>
      <c r="L79" s="23" t="str">
        <f t="shared" ca="1" si="24"/>
        <v>TRE</v>
      </c>
      <c r="M79" s="24">
        <f t="shared" ca="1" si="25"/>
        <v>0</v>
      </c>
      <c r="N79" s="24">
        <f t="shared" ca="1" si="26"/>
        <v>0</v>
      </c>
      <c r="O79" s="25">
        <f t="shared" ca="1" si="59"/>
        <v>0</v>
      </c>
      <c r="P79" s="25">
        <f t="shared" ca="1" si="27"/>
        <v>0</v>
      </c>
      <c r="Q79" s="24">
        <f t="shared" ca="1" si="28"/>
        <v>0</v>
      </c>
      <c r="R79" s="25">
        <f t="shared" ref="R79:R142" ca="1" si="62">IF(L79="TRE",$R$7-$Q79,$R$7)</f>
        <v>273.43183499999998</v>
      </c>
      <c r="S79" s="17"/>
      <c r="T79" s="28" t="str">
        <f t="shared" ca="1" si="29"/>
        <v>TRE</v>
      </c>
      <c r="U79" s="29">
        <f t="shared" ca="1" si="30"/>
        <v>0</v>
      </c>
      <c r="V79" s="29">
        <f t="shared" ca="1" si="31"/>
        <v>0</v>
      </c>
      <c r="W79" s="29">
        <f t="shared" ca="1" si="32"/>
        <v>3</v>
      </c>
      <c r="X79" s="29">
        <f t="shared" ca="1" si="33"/>
        <v>2</v>
      </c>
      <c r="Y79" s="29">
        <f t="shared" ca="1" si="34"/>
        <v>20</v>
      </c>
      <c r="Z79" s="29">
        <f t="shared" ca="1" si="16"/>
        <v>181.051356</v>
      </c>
      <c r="AA79" s="27"/>
      <c r="AB79" s="33" t="str">
        <f t="shared" ca="1" si="35"/>
        <v>BC</v>
      </c>
      <c r="AC79" s="34">
        <f t="shared" ca="1" si="36"/>
        <v>44.622540200000003</v>
      </c>
      <c r="AD79" s="34">
        <f t="shared" ca="1" si="37"/>
        <v>0</v>
      </c>
      <c r="AE79" s="34">
        <f t="shared" ca="1" si="38"/>
        <v>999</v>
      </c>
      <c r="AF79" s="34">
        <f t="shared" ca="1" si="39"/>
        <v>0</v>
      </c>
      <c r="AG79" s="34">
        <f t="shared" ca="1" si="40"/>
        <v>0</v>
      </c>
      <c r="AH79" s="34">
        <f t="shared" ca="1" si="17"/>
        <v>318.73243000000002</v>
      </c>
      <c r="AI79" s="17"/>
      <c r="AJ79" s="36" t="str">
        <f t="shared" ca="1" si="41"/>
        <v>GS</v>
      </c>
      <c r="AK79" s="37">
        <f t="shared" ca="1" si="42"/>
        <v>0</v>
      </c>
      <c r="AL79" s="37">
        <f t="shared" ca="1" si="43"/>
        <v>12.88171728</v>
      </c>
      <c r="AM79" s="37">
        <f t="shared" ca="1" si="44"/>
        <v>999</v>
      </c>
      <c r="AN79" s="37">
        <f t="shared" ca="1" si="45"/>
        <v>0</v>
      </c>
      <c r="AO79" s="37">
        <f t="shared" ca="1" si="46"/>
        <v>0</v>
      </c>
      <c r="AP79" s="37">
        <f t="shared" ca="1" si="18"/>
        <v>322.04293200000001</v>
      </c>
      <c r="AQ79" s="17"/>
      <c r="AR79" s="39" t="str">
        <f t="shared" ca="1" si="47"/>
        <v>GS</v>
      </c>
      <c r="AS79" s="40">
        <f t="shared" ca="1" si="48"/>
        <v>0</v>
      </c>
      <c r="AT79" s="40">
        <f t="shared" ca="1" si="49"/>
        <v>24.533759679999999</v>
      </c>
      <c r="AU79" s="40">
        <f t="shared" ca="1" si="50"/>
        <v>999</v>
      </c>
      <c r="AV79" s="40">
        <f t="shared" ca="1" si="51"/>
        <v>0</v>
      </c>
      <c r="AW79" s="40">
        <f t="shared" ca="1" si="52"/>
        <v>0</v>
      </c>
      <c r="AX79" s="40">
        <f t="shared" ca="1" si="19"/>
        <v>306.67199599999998</v>
      </c>
      <c r="AY79" s="17"/>
      <c r="AZ79" s="42" t="str">
        <f t="shared" ca="1" si="53"/>
        <v>TRE</v>
      </c>
      <c r="BA79" s="44">
        <f t="shared" ca="1" si="54"/>
        <v>0</v>
      </c>
      <c r="BB79" s="44">
        <f t="shared" ca="1" si="55"/>
        <v>0</v>
      </c>
      <c r="BC79" s="44">
        <f t="shared" ca="1" si="56"/>
        <v>4</v>
      </c>
      <c r="BD79" s="44">
        <f t="shared" ca="1" si="57"/>
        <v>2</v>
      </c>
      <c r="BE79" s="44">
        <f t="shared" ca="1" si="58"/>
        <v>20</v>
      </c>
      <c r="BF79" s="44">
        <f t="shared" ca="1" si="20"/>
        <v>194.96041199999999</v>
      </c>
    </row>
    <row r="80" spans="1:58" x14ac:dyDescent="0.25">
      <c r="A80">
        <v>66</v>
      </c>
      <c r="B80" s="21" t="str">
        <f t="shared" ca="1" si="21"/>
        <v>20cm</v>
      </c>
      <c r="C80" s="22">
        <f t="shared" ca="1" si="60"/>
        <v>0</v>
      </c>
      <c r="D80" s="22">
        <f t="shared" ca="1" si="60"/>
        <v>0</v>
      </c>
      <c r="E80" s="22">
        <f t="shared" ca="1" si="60"/>
        <v>0</v>
      </c>
      <c r="F80" s="22">
        <f t="shared" ca="1" si="60"/>
        <v>0</v>
      </c>
      <c r="G80" s="22">
        <f t="shared" ca="1" si="61"/>
        <v>938.85789799999998</v>
      </c>
      <c r="H80" s="22">
        <f t="shared" ca="1" si="61"/>
        <v>494.43586399999998</v>
      </c>
      <c r="I80" s="22">
        <f t="shared" ca="1" si="61"/>
        <v>505.97920699999997</v>
      </c>
      <c r="J80" s="22">
        <f t="shared" ca="1" si="61"/>
        <v>0</v>
      </c>
      <c r="K80" s="32"/>
      <c r="L80" s="23" t="str">
        <f t="shared" ca="1" si="24"/>
        <v>GS</v>
      </c>
      <c r="M80" s="24">
        <f t="shared" ca="1" si="25"/>
        <v>0</v>
      </c>
      <c r="N80" s="24">
        <f t="shared" ca="1" si="26"/>
        <v>19.140228449999999</v>
      </c>
      <c r="O80" s="25">
        <f t="shared" ref="O80:O111" ca="1" si="63">IF($L80="TRE",RANDBETWEEN(0,O$10),999)</f>
        <v>999</v>
      </c>
      <c r="P80" s="25">
        <f t="shared" ca="1" si="27"/>
        <v>0</v>
      </c>
      <c r="Q80" s="24">
        <f t="shared" ca="1" si="28"/>
        <v>0</v>
      </c>
      <c r="R80" s="25">
        <f t="shared" ca="1" si="62"/>
        <v>273.43183499999998</v>
      </c>
      <c r="S80" s="17"/>
      <c r="T80" s="28" t="str">
        <f t="shared" ca="1" si="29"/>
        <v>TRE</v>
      </c>
      <c r="U80" s="29">
        <f t="shared" ca="1" si="30"/>
        <v>0</v>
      </c>
      <c r="V80" s="29">
        <f t="shared" ca="1" si="31"/>
        <v>0</v>
      </c>
      <c r="W80" s="29">
        <f t="shared" ca="1" si="32"/>
        <v>2</v>
      </c>
      <c r="X80" s="29">
        <f t="shared" ca="1" si="33"/>
        <v>1</v>
      </c>
      <c r="Y80" s="29">
        <f t="shared" ca="1" si="34"/>
        <v>10</v>
      </c>
      <c r="Z80" s="29">
        <f t="shared" ref="Z80:Z143" ca="1" si="64">IF(T80="TRE",$Z$7-$Y80,$Z$7)</f>
        <v>191.051356</v>
      </c>
      <c r="AA80" s="27"/>
      <c r="AB80" s="33" t="str">
        <f t="shared" ca="1" si="35"/>
        <v>GS</v>
      </c>
      <c r="AC80" s="34">
        <f t="shared" ca="1" si="36"/>
        <v>0</v>
      </c>
      <c r="AD80" s="34">
        <f t="shared" ca="1" si="37"/>
        <v>3.1873243000000002</v>
      </c>
      <c r="AE80" s="34">
        <f t="shared" ca="1" si="38"/>
        <v>999</v>
      </c>
      <c r="AF80" s="34">
        <f t="shared" ca="1" si="39"/>
        <v>0</v>
      </c>
      <c r="AG80" s="34">
        <f t="shared" ca="1" si="40"/>
        <v>0</v>
      </c>
      <c r="AH80" s="34">
        <f t="shared" ref="AH80:AH143" ca="1" si="65">IF(AB80="TRE",$AH$7-$AG80,$AH$7)</f>
        <v>318.73243000000002</v>
      </c>
      <c r="AI80" s="17"/>
      <c r="AJ80" s="36" t="str">
        <f t="shared" ca="1" si="41"/>
        <v>TRE</v>
      </c>
      <c r="AK80" s="37">
        <f t="shared" ca="1" si="42"/>
        <v>0</v>
      </c>
      <c r="AL80" s="37">
        <f t="shared" ca="1" si="43"/>
        <v>0</v>
      </c>
      <c r="AM80" s="37">
        <f t="shared" ca="1" si="44"/>
        <v>2</v>
      </c>
      <c r="AN80" s="37">
        <f t="shared" ca="1" si="45"/>
        <v>2</v>
      </c>
      <c r="AO80" s="37">
        <f t="shared" ca="1" si="46"/>
        <v>20</v>
      </c>
      <c r="AP80" s="37">
        <f t="shared" ref="AP80:AP143" ca="1" si="66">IF(AJ80="TRE",$AO$7-$AO80,$AO$7)</f>
        <v>302.04293200000001</v>
      </c>
      <c r="AQ80" s="17"/>
      <c r="AR80" s="39" t="str">
        <f t="shared" ca="1" si="47"/>
        <v>BC</v>
      </c>
      <c r="AS80" s="40">
        <f t="shared" ca="1" si="48"/>
        <v>24.533759679999999</v>
      </c>
      <c r="AT80" s="40">
        <f t="shared" ca="1" si="49"/>
        <v>0</v>
      </c>
      <c r="AU80" s="40">
        <f t="shared" ca="1" si="50"/>
        <v>999</v>
      </c>
      <c r="AV80" s="40">
        <f t="shared" ca="1" si="51"/>
        <v>0</v>
      </c>
      <c r="AW80" s="40">
        <f t="shared" ca="1" si="52"/>
        <v>0</v>
      </c>
      <c r="AX80" s="40">
        <f t="shared" ref="AX80:AX143" ca="1" si="67">IF(AR80="TRE",$AW$7-$AW80,$AW$7)</f>
        <v>306.67199599999998</v>
      </c>
      <c r="AY80" s="17"/>
      <c r="AZ80" s="42" t="str">
        <f t="shared" ca="1" si="53"/>
        <v>GS</v>
      </c>
      <c r="BA80" s="44">
        <f t="shared" ca="1" si="54"/>
        <v>0</v>
      </c>
      <c r="BB80" s="44">
        <f t="shared" ca="1" si="55"/>
        <v>0</v>
      </c>
      <c r="BC80" s="44">
        <f t="shared" ca="1" si="56"/>
        <v>999</v>
      </c>
      <c r="BD80" s="44">
        <f t="shared" ca="1" si="57"/>
        <v>0</v>
      </c>
      <c r="BE80" s="44">
        <f t="shared" ca="1" si="58"/>
        <v>0</v>
      </c>
      <c r="BF80" s="44">
        <f t="shared" ref="BF80:BF143" ca="1" si="68">IF(AZ80="TRE",$BE$7-$BE80,$BE$7)</f>
        <v>214.96041199999999</v>
      </c>
    </row>
    <row r="81" spans="1:58" x14ac:dyDescent="0.25">
      <c r="A81">
        <v>67</v>
      </c>
      <c r="B81" s="21" t="str">
        <f t="shared" ref="B81:B144" ca="1" si="69">IF(RANDBETWEEN(0,1)=0,"5cm","20cm")</f>
        <v>5cm</v>
      </c>
      <c r="C81" s="22">
        <f t="shared" ref="C81:F112" ca="1" si="70">IF($B81="5cm", (IF(RANDBETWEEN(0,1)=1,C$7,0)), 0)</f>
        <v>0</v>
      </c>
      <c r="D81" s="22">
        <f t="shared" ca="1" si="70"/>
        <v>0</v>
      </c>
      <c r="E81" s="22">
        <f t="shared" ca="1" si="70"/>
        <v>505.97920699999997</v>
      </c>
      <c r="F81" s="22">
        <f t="shared" ca="1" si="70"/>
        <v>0</v>
      </c>
      <c r="G81" s="22">
        <f t="shared" ref="G81:J112" ca="1" si="71">IF($B81="20cm", IF(RANDBETWEEN(0,1)=1,G$7,0), 0)</f>
        <v>0</v>
      </c>
      <c r="H81" s="22">
        <f t="shared" ca="1" si="71"/>
        <v>0</v>
      </c>
      <c r="I81" s="22">
        <f t="shared" ca="1" si="71"/>
        <v>0</v>
      </c>
      <c r="J81" s="22">
        <f t="shared" ca="1" si="71"/>
        <v>0</v>
      </c>
      <c r="K81" s="32"/>
      <c r="L81" s="23" t="str">
        <f t="shared" ref="L81:L144" ca="1" si="72">IF(RANDBETWEEN(0,2)=0,"BC",IF(RANDBETWEEN(0,2)=1,"TRE","GS"))</f>
        <v>GS</v>
      </c>
      <c r="M81" s="24">
        <f t="shared" ref="M81:M144" ca="1" si="73">IF($L81="BC",RANDBETWEEN(M$3,M$4*100)*M$7/100,0)</f>
        <v>0</v>
      </c>
      <c r="N81" s="24">
        <f t="shared" ref="N81:N144" ca="1" si="74">IF($L81="GS",RANDBETWEEN(N$3,N$4*100)*N$7/100,0)</f>
        <v>2.7343183499999997</v>
      </c>
      <c r="O81" s="25">
        <f t="shared" ca="1" si="63"/>
        <v>999</v>
      </c>
      <c r="P81" s="25">
        <f t="shared" ref="P81:P144" ca="1" si="75">ROUND(IF(L81="TRE",O81*$Q$8,0),0)</f>
        <v>0</v>
      </c>
      <c r="Q81" s="24">
        <f t="shared" ref="Q81:Q144" ca="1" si="76">IF(L81="TRE",P81*$Q$11,0)</f>
        <v>0</v>
      </c>
      <c r="R81" s="25">
        <f t="shared" ca="1" si="62"/>
        <v>273.43183499999998</v>
      </c>
      <c r="S81" s="17"/>
      <c r="T81" s="28" t="str">
        <f t="shared" ref="T81:T144" ca="1" si="77">IF(RANDBETWEEN(0,2)=0,"BC",IF(RANDBETWEEN(0,2)=1,"TRE","GS"))</f>
        <v>BC</v>
      </c>
      <c r="U81" s="29">
        <f t="shared" ref="U81:U144" ca="1" si="78">IF($T81="BC",RANDBETWEEN(U$3,U$4*100)*U$7/100,0)</f>
        <v>4.0210271200000003</v>
      </c>
      <c r="V81" s="29">
        <f t="shared" ref="V81:V144" ca="1" si="79">IF($T81="GS",RANDBETWEEN(V$3,V$4*100)*V$7/100,0)</f>
        <v>0</v>
      </c>
      <c r="W81" s="29">
        <f t="shared" ref="W81:W144" ca="1" si="80">IF($T81="TRE",RANDBETWEEN(0,W$10),999)</f>
        <v>999</v>
      </c>
      <c r="X81" s="29">
        <f t="shared" ref="X81:X144" ca="1" si="81">ROUND(IF(T81="TRE",W81*$X$8,0),0)</f>
        <v>0</v>
      </c>
      <c r="Y81" s="29">
        <f t="shared" ref="Y81:Y144" ca="1" si="82">IF(T81="TRE",X81*$Y$11,0)</f>
        <v>0</v>
      </c>
      <c r="Z81" s="29">
        <f t="shared" ca="1" si="64"/>
        <v>201.051356</v>
      </c>
      <c r="AA81" s="27"/>
      <c r="AB81" s="33" t="str">
        <f t="shared" ref="AB81:AB144" ca="1" si="83">IF(RANDBETWEEN(0,2)=0,"BC",IF(RANDBETWEEN(0,2)=1,"TRE","GS"))</f>
        <v>TRE</v>
      </c>
      <c r="AC81" s="34">
        <f t="shared" ref="AC81:AC144" ca="1" si="84">IF($AB81="BC",RANDBETWEEN(AC$3,AC$4*100)*AC$7/100,0)</f>
        <v>0</v>
      </c>
      <c r="AD81" s="34">
        <f t="shared" ref="AD81:AD144" ca="1" si="85">IF($AB81="GS",RANDBETWEEN(AD$3,AD$4*100)*AD$7/100,0)</f>
        <v>0</v>
      </c>
      <c r="AE81" s="34">
        <f t="shared" ref="AE81:AE144" ca="1" si="86">IF($AB81="TRE",RANDBETWEEN(0,AE$10),999)</f>
        <v>2</v>
      </c>
      <c r="AF81" s="34">
        <f t="shared" ref="AF81:AF144" ca="1" si="87">ROUND(IF(AB81="TRE",AE81*$AF$8,0),0)</f>
        <v>2</v>
      </c>
      <c r="AG81" s="34">
        <f t="shared" ref="AG81:AG144" ca="1" si="88">IF(AB81="TRE",AF81*$AG$11,0)</f>
        <v>20</v>
      </c>
      <c r="AH81" s="34">
        <f t="shared" ca="1" si="65"/>
        <v>298.73243000000002</v>
      </c>
      <c r="AI81" s="17"/>
      <c r="AJ81" s="36" t="str">
        <f t="shared" ref="AJ81:AJ144" ca="1" si="89">IF(RANDBETWEEN(0,2)=0,"BC",IF(RANDBETWEEN(0,2)=1,"TRE","GS"))</f>
        <v>TRE</v>
      </c>
      <c r="AK81" s="37">
        <f t="shared" ref="AK81:AK144" ca="1" si="90">IF($AJ81="BC",RANDBETWEEN(AK$3,AK$4*100)*AK$7/100,0)</f>
        <v>0</v>
      </c>
      <c r="AL81" s="37">
        <f t="shared" ref="AL81:AL144" ca="1" si="91">IF($AJ81="GS",RANDBETWEEN(AL$3,AL$4*100)*AL$7/100,0)</f>
        <v>0</v>
      </c>
      <c r="AM81" s="37">
        <f t="shared" ref="AM81:AM144" ca="1" si="92">IF($AJ81="TRE",RANDBETWEEN(0,AM$10),999)</f>
        <v>2</v>
      </c>
      <c r="AN81" s="37">
        <f t="shared" ref="AN81:AN144" ca="1" si="93">ROUND(IF(AJ81="TRE",AM81*$AN$8,0),0)</f>
        <v>2</v>
      </c>
      <c r="AO81" s="37">
        <f t="shared" ref="AO81:AO144" ca="1" si="94">IF(AJ81="TRE",AN81*$AO$11,0)</f>
        <v>20</v>
      </c>
      <c r="AP81" s="37">
        <f t="shared" ca="1" si="66"/>
        <v>302.04293200000001</v>
      </c>
      <c r="AQ81" s="17"/>
      <c r="AR81" s="39" t="str">
        <f t="shared" ref="AR81:AR144" ca="1" si="95">IF(RANDBETWEEN(0,2)=0,"BC",IF(RANDBETWEEN(0,2)=1,"TRE","GS"))</f>
        <v>GS</v>
      </c>
      <c r="AS81" s="40">
        <f t="shared" ref="AS81:AS144" ca="1" si="96">IF($AR81="BC",RANDBETWEEN(AS$3,AS$4*100)*AS$7/100,0)</f>
        <v>0</v>
      </c>
      <c r="AT81" s="40">
        <f t="shared" ref="AT81:AT144" ca="1" si="97">IF($AR81="GS",RANDBETWEEN(AT$3,AT$4*100)*AT$7/100,0)</f>
        <v>15.3335998</v>
      </c>
      <c r="AU81" s="40">
        <f t="shared" ref="AU81:AU144" ca="1" si="98">IF($AR81="TRE",RANDBETWEEN(0,AU$10),999)</f>
        <v>999</v>
      </c>
      <c r="AV81" s="40">
        <f t="shared" ref="AV81:AV144" ca="1" si="99">ROUND(IF(AR81="TRE",AU81*$AV$8,0),0)</f>
        <v>0</v>
      </c>
      <c r="AW81" s="40">
        <f t="shared" ref="AW81:AW144" ca="1" si="100">IF(AR81="TRE",AV81*$AW$11,0)</f>
        <v>0</v>
      </c>
      <c r="AX81" s="40">
        <f t="shared" ca="1" si="67"/>
        <v>306.67199599999998</v>
      </c>
      <c r="AY81" s="17"/>
      <c r="AZ81" s="42" t="str">
        <f t="shared" ref="AZ81:AZ144" ca="1" si="101">IF(RANDBETWEEN(0,2)=0,"BC",IF(RANDBETWEEN(0,2)=1,"TRE","GS"))</f>
        <v>BC</v>
      </c>
      <c r="BA81" s="44">
        <f t="shared" ref="BA81:BA144" ca="1" si="102">IF($AZ81="BC",RANDBETWEEN(BA$3,BA$4*100)*BA$7/100,0)</f>
        <v>4.2992082399999996</v>
      </c>
      <c r="BB81" s="44">
        <f t="shared" ref="BB81:BB144" ca="1" si="103">IF($AZ81="GS",RANDBETWEEN(BB$3,BB$4*100)*BB$7/100,0)</f>
        <v>0</v>
      </c>
      <c r="BC81" s="44">
        <f t="shared" ref="BC81:BC144" ca="1" si="104">IF($AZ81="TRE",RANDBETWEEN(0,BC$10),999)</f>
        <v>999</v>
      </c>
      <c r="BD81" s="44">
        <f t="shared" ref="BD81:BD144" ca="1" si="105">ROUND(IF(AZ81="TRE",BC81*$BD$8,0),0)</f>
        <v>0</v>
      </c>
      <c r="BE81" s="44">
        <f t="shared" ref="BE81:BE144" ca="1" si="106">IF(AZ81="TRE",BD81*$BE$11,0)</f>
        <v>0</v>
      </c>
      <c r="BF81" s="44">
        <f t="shared" ca="1" si="68"/>
        <v>214.96041199999999</v>
      </c>
    </row>
    <row r="82" spans="1:58" x14ac:dyDescent="0.25">
      <c r="A82">
        <v>68</v>
      </c>
      <c r="B82" s="21" t="str">
        <f t="shared" ca="1" si="69"/>
        <v>20cm</v>
      </c>
      <c r="C82" s="22">
        <f t="shared" ca="1" si="70"/>
        <v>0</v>
      </c>
      <c r="D82" s="22">
        <f t="shared" ca="1" si="70"/>
        <v>0</v>
      </c>
      <c r="E82" s="22">
        <f t="shared" ca="1" si="70"/>
        <v>0</v>
      </c>
      <c r="F82" s="22">
        <f t="shared" ca="1" si="70"/>
        <v>0</v>
      </c>
      <c r="G82" s="22">
        <f t="shared" ca="1" si="71"/>
        <v>0</v>
      </c>
      <c r="H82" s="22">
        <f t="shared" ca="1" si="71"/>
        <v>0</v>
      </c>
      <c r="I82" s="22">
        <f t="shared" ca="1" si="71"/>
        <v>0</v>
      </c>
      <c r="J82" s="22">
        <f t="shared" ca="1" si="71"/>
        <v>0</v>
      </c>
      <c r="K82" s="32"/>
      <c r="L82" s="23" t="str">
        <f t="shared" ca="1" si="72"/>
        <v>GS</v>
      </c>
      <c r="M82" s="24">
        <f t="shared" ca="1" si="73"/>
        <v>0</v>
      </c>
      <c r="N82" s="24">
        <f t="shared" ca="1" si="74"/>
        <v>2.7343183499999997</v>
      </c>
      <c r="O82" s="25">
        <f t="shared" ca="1" si="63"/>
        <v>999</v>
      </c>
      <c r="P82" s="25">
        <f t="shared" ca="1" si="75"/>
        <v>0</v>
      </c>
      <c r="Q82" s="24">
        <f t="shared" ca="1" si="76"/>
        <v>0</v>
      </c>
      <c r="R82" s="25">
        <f t="shared" ca="1" si="62"/>
        <v>273.43183499999998</v>
      </c>
      <c r="S82" s="17"/>
      <c r="T82" s="28" t="str">
        <f t="shared" ca="1" si="77"/>
        <v>BC</v>
      </c>
      <c r="U82" s="29">
        <f t="shared" ca="1" si="78"/>
        <v>12.063081360000002</v>
      </c>
      <c r="V82" s="29">
        <f t="shared" ca="1" si="79"/>
        <v>0</v>
      </c>
      <c r="W82" s="29">
        <f t="shared" ca="1" si="80"/>
        <v>999</v>
      </c>
      <c r="X82" s="29">
        <f t="shared" ca="1" si="81"/>
        <v>0</v>
      </c>
      <c r="Y82" s="29">
        <f t="shared" ca="1" si="82"/>
        <v>0</v>
      </c>
      <c r="Z82" s="29">
        <f t="shared" ca="1" si="64"/>
        <v>201.051356</v>
      </c>
      <c r="AA82" s="27"/>
      <c r="AB82" s="33" t="str">
        <f t="shared" ca="1" si="83"/>
        <v>BC</v>
      </c>
      <c r="AC82" s="34">
        <f t="shared" ca="1" si="84"/>
        <v>47.809864500000003</v>
      </c>
      <c r="AD82" s="34">
        <f t="shared" ca="1" si="85"/>
        <v>0</v>
      </c>
      <c r="AE82" s="34">
        <f t="shared" ca="1" si="86"/>
        <v>999</v>
      </c>
      <c r="AF82" s="34">
        <f t="shared" ca="1" si="87"/>
        <v>0</v>
      </c>
      <c r="AG82" s="34">
        <f t="shared" ca="1" si="88"/>
        <v>0</v>
      </c>
      <c r="AH82" s="34">
        <f t="shared" ca="1" si="65"/>
        <v>318.73243000000002</v>
      </c>
      <c r="AI82" s="17"/>
      <c r="AJ82" s="36" t="str">
        <f t="shared" ca="1" si="89"/>
        <v>GS</v>
      </c>
      <c r="AK82" s="37">
        <f t="shared" ca="1" si="90"/>
        <v>0</v>
      </c>
      <c r="AL82" s="37">
        <f t="shared" ca="1" si="91"/>
        <v>16.102146600000001</v>
      </c>
      <c r="AM82" s="37">
        <f t="shared" ca="1" si="92"/>
        <v>999</v>
      </c>
      <c r="AN82" s="37">
        <f t="shared" ca="1" si="93"/>
        <v>0</v>
      </c>
      <c r="AO82" s="37">
        <f t="shared" ca="1" si="94"/>
        <v>0</v>
      </c>
      <c r="AP82" s="37">
        <f t="shared" ca="1" si="66"/>
        <v>322.04293200000001</v>
      </c>
      <c r="AQ82" s="17"/>
      <c r="AR82" s="39" t="str">
        <f t="shared" ca="1" si="95"/>
        <v>GS</v>
      </c>
      <c r="AS82" s="40">
        <f t="shared" ca="1" si="96"/>
        <v>0</v>
      </c>
      <c r="AT82" s="40">
        <f t="shared" ca="1" si="97"/>
        <v>27.60047964</v>
      </c>
      <c r="AU82" s="40">
        <f t="shared" ca="1" si="98"/>
        <v>999</v>
      </c>
      <c r="AV82" s="40">
        <f t="shared" ca="1" si="99"/>
        <v>0</v>
      </c>
      <c r="AW82" s="40">
        <f t="shared" ca="1" si="100"/>
        <v>0</v>
      </c>
      <c r="AX82" s="40">
        <f t="shared" ca="1" si="67"/>
        <v>306.67199599999998</v>
      </c>
      <c r="AY82" s="17"/>
      <c r="AZ82" s="42" t="str">
        <f t="shared" ca="1" si="101"/>
        <v>GS</v>
      </c>
      <c r="BA82" s="44">
        <f t="shared" ca="1" si="102"/>
        <v>0</v>
      </c>
      <c r="BB82" s="44">
        <f t="shared" ca="1" si="103"/>
        <v>0</v>
      </c>
      <c r="BC82" s="44">
        <f t="shared" ca="1" si="104"/>
        <v>999</v>
      </c>
      <c r="BD82" s="44">
        <f t="shared" ca="1" si="105"/>
        <v>0</v>
      </c>
      <c r="BE82" s="44">
        <f t="shared" ca="1" si="106"/>
        <v>0</v>
      </c>
      <c r="BF82" s="44">
        <f t="shared" ca="1" si="68"/>
        <v>214.96041199999999</v>
      </c>
    </row>
    <row r="83" spans="1:58" x14ac:dyDescent="0.25">
      <c r="A83">
        <v>69</v>
      </c>
      <c r="B83" s="21" t="str">
        <f t="shared" ca="1" si="69"/>
        <v>5cm</v>
      </c>
      <c r="C83" s="22">
        <f t="shared" ca="1" si="70"/>
        <v>0</v>
      </c>
      <c r="D83" s="22">
        <f t="shared" ca="1" si="70"/>
        <v>494.43586399999998</v>
      </c>
      <c r="E83" s="22">
        <f t="shared" ca="1" si="70"/>
        <v>0</v>
      </c>
      <c r="F83" s="22">
        <f t="shared" ca="1" si="70"/>
        <v>921.11078899999995</v>
      </c>
      <c r="G83" s="22">
        <f t="shared" ca="1" si="71"/>
        <v>0</v>
      </c>
      <c r="H83" s="22">
        <f t="shared" ca="1" si="71"/>
        <v>0</v>
      </c>
      <c r="I83" s="22">
        <f t="shared" ca="1" si="71"/>
        <v>0</v>
      </c>
      <c r="J83" s="22">
        <f t="shared" ca="1" si="71"/>
        <v>0</v>
      </c>
      <c r="K83" s="32"/>
      <c r="L83" s="23" t="str">
        <f t="shared" ca="1" si="72"/>
        <v>GS</v>
      </c>
      <c r="M83" s="24">
        <f t="shared" ca="1" si="73"/>
        <v>0</v>
      </c>
      <c r="N83" s="24">
        <f t="shared" ca="1" si="74"/>
        <v>41.014775249999992</v>
      </c>
      <c r="O83" s="25">
        <f t="shared" ca="1" si="63"/>
        <v>999</v>
      </c>
      <c r="P83" s="25">
        <f t="shared" ca="1" si="75"/>
        <v>0</v>
      </c>
      <c r="Q83" s="24">
        <f t="shared" ca="1" si="76"/>
        <v>0</v>
      </c>
      <c r="R83" s="25">
        <f t="shared" ca="1" si="62"/>
        <v>273.43183499999998</v>
      </c>
      <c r="S83" s="17"/>
      <c r="T83" s="28" t="str">
        <f t="shared" ca="1" si="77"/>
        <v>TRE</v>
      </c>
      <c r="U83" s="29">
        <f t="shared" ca="1" si="78"/>
        <v>0</v>
      </c>
      <c r="V83" s="29">
        <f t="shared" ca="1" si="79"/>
        <v>0</v>
      </c>
      <c r="W83" s="29">
        <f t="shared" ca="1" si="80"/>
        <v>0</v>
      </c>
      <c r="X83" s="29">
        <f t="shared" ca="1" si="81"/>
        <v>0</v>
      </c>
      <c r="Y83" s="29">
        <f t="shared" ca="1" si="82"/>
        <v>0</v>
      </c>
      <c r="Z83" s="29">
        <f t="shared" ca="1" si="64"/>
        <v>201.051356</v>
      </c>
      <c r="AA83" s="27"/>
      <c r="AB83" s="33" t="str">
        <f t="shared" ca="1" si="83"/>
        <v>TRE</v>
      </c>
      <c r="AC83" s="34">
        <f t="shared" ca="1" si="84"/>
        <v>0</v>
      </c>
      <c r="AD83" s="34">
        <f t="shared" ca="1" si="85"/>
        <v>0</v>
      </c>
      <c r="AE83" s="34">
        <f t="shared" ca="1" si="86"/>
        <v>6</v>
      </c>
      <c r="AF83" s="34">
        <f t="shared" ca="1" si="87"/>
        <v>5</v>
      </c>
      <c r="AG83" s="34">
        <f t="shared" ca="1" si="88"/>
        <v>50</v>
      </c>
      <c r="AH83" s="34">
        <f t="shared" ca="1" si="65"/>
        <v>268.73243000000002</v>
      </c>
      <c r="AI83" s="17"/>
      <c r="AJ83" s="36" t="str">
        <f t="shared" ca="1" si="89"/>
        <v>BC</v>
      </c>
      <c r="AK83" s="37">
        <f t="shared" ca="1" si="90"/>
        <v>41.865581160000005</v>
      </c>
      <c r="AL83" s="37">
        <f t="shared" ca="1" si="91"/>
        <v>0</v>
      </c>
      <c r="AM83" s="37">
        <f t="shared" ca="1" si="92"/>
        <v>999</v>
      </c>
      <c r="AN83" s="37">
        <f t="shared" ca="1" si="93"/>
        <v>0</v>
      </c>
      <c r="AO83" s="37">
        <f t="shared" ca="1" si="94"/>
        <v>0</v>
      </c>
      <c r="AP83" s="37">
        <f t="shared" ca="1" si="66"/>
        <v>322.04293200000001</v>
      </c>
      <c r="AQ83" s="17"/>
      <c r="AR83" s="39" t="str">
        <f t="shared" ca="1" si="95"/>
        <v>TRE</v>
      </c>
      <c r="AS83" s="40">
        <f t="shared" ca="1" si="96"/>
        <v>0</v>
      </c>
      <c r="AT83" s="40">
        <f t="shared" ca="1" si="97"/>
        <v>0</v>
      </c>
      <c r="AU83" s="40">
        <f t="shared" ca="1" si="98"/>
        <v>4</v>
      </c>
      <c r="AV83" s="40">
        <f t="shared" ca="1" si="99"/>
        <v>3</v>
      </c>
      <c r="AW83" s="40">
        <f t="shared" ca="1" si="100"/>
        <v>30</v>
      </c>
      <c r="AX83" s="40">
        <f t="shared" ca="1" si="67"/>
        <v>276.67199599999998</v>
      </c>
      <c r="AY83" s="17"/>
      <c r="AZ83" s="42" t="str">
        <f t="shared" ca="1" si="101"/>
        <v>GS</v>
      </c>
      <c r="BA83" s="44">
        <f t="shared" ca="1" si="102"/>
        <v>0</v>
      </c>
      <c r="BB83" s="44">
        <f t="shared" ca="1" si="103"/>
        <v>0</v>
      </c>
      <c r="BC83" s="44">
        <f t="shared" ca="1" si="104"/>
        <v>999</v>
      </c>
      <c r="BD83" s="44">
        <f t="shared" ca="1" si="105"/>
        <v>0</v>
      </c>
      <c r="BE83" s="44">
        <f t="shared" ca="1" si="106"/>
        <v>0</v>
      </c>
      <c r="BF83" s="44">
        <f t="shared" ca="1" si="68"/>
        <v>214.96041199999999</v>
      </c>
    </row>
    <row r="84" spans="1:58" x14ac:dyDescent="0.25">
      <c r="A84">
        <v>70</v>
      </c>
      <c r="B84" s="21" t="str">
        <f t="shared" ca="1" si="69"/>
        <v>5cm</v>
      </c>
      <c r="C84" s="22">
        <f t="shared" ca="1" si="70"/>
        <v>0</v>
      </c>
      <c r="D84" s="22">
        <f t="shared" ca="1" si="70"/>
        <v>494.43586399999998</v>
      </c>
      <c r="E84" s="22">
        <f t="shared" ca="1" si="70"/>
        <v>0</v>
      </c>
      <c r="F84" s="22">
        <f t="shared" ca="1" si="70"/>
        <v>0</v>
      </c>
      <c r="G84" s="22">
        <f t="shared" ca="1" si="71"/>
        <v>0</v>
      </c>
      <c r="H84" s="22">
        <f t="shared" ca="1" si="71"/>
        <v>0</v>
      </c>
      <c r="I84" s="22">
        <f t="shared" ca="1" si="71"/>
        <v>0</v>
      </c>
      <c r="J84" s="22">
        <f t="shared" ca="1" si="71"/>
        <v>0</v>
      </c>
      <c r="K84" s="32"/>
      <c r="L84" s="23" t="str">
        <f t="shared" ca="1" si="72"/>
        <v>TRE</v>
      </c>
      <c r="M84" s="24">
        <f t="shared" ca="1" si="73"/>
        <v>0</v>
      </c>
      <c r="N84" s="24">
        <f t="shared" ca="1" si="74"/>
        <v>0</v>
      </c>
      <c r="O84" s="25">
        <f t="shared" ca="1" si="63"/>
        <v>2</v>
      </c>
      <c r="P84" s="25">
        <f t="shared" ca="1" si="75"/>
        <v>2</v>
      </c>
      <c r="Q84" s="24">
        <f t="shared" ca="1" si="76"/>
        <v>20</v>
      </c>
      <c r="R84" s="25">
        <f t="shared" ca="1" si="62"/>
        <v>253.43183499999998</v>
      </c>
      <c r="S84" s="17"/>
      <c r="T84" s="28" t="str">
        <f t="shared" ca="1" si="77"/>
        <v>BC</v>
      </c>
      <c r="U84" s="29">
        <f t="shared" ca="1" si="78"/>
        <v>24.126162720000004</v>
      </c>
      <c r="V84" s="29">
        <f t="shared" ca="1" si="79"/>
        <v>0</v>
      </c>
      <c r="W84" s="29">
        <f t="shared" ca="1" si="80"/>
        <v>999</v>
      </c>
      <c r="X84" s="29">
        <f t="shared" ca="1" si="81"/>
        <v>0</v>
      </c>
      <c r="Y84" s="29">
        <f t="shared" ca="1" si="82"/>
        <v>0</v>
      </c>
      <c r="Z84" s="29">
        <f t="shared" ca="1" si="64"/>
        <v>201.051356</v>
      </c>
      <c r="AA84" s="27"/>
      <c r="AB84" s="33" t="str">
        <f t="shared" ca="1" si="83"/>
        <v>GS</v>
      </c>
      <c r="AC84" s="34">
        <f t="shared" ca="1" si="84"/>
        <v>0</v>
      </c>
      <c r="AD84" s="34">
        <f t="shared" ca="1" si="85"/>
        <v>28.685918700000002</v>
      </c>
      <c r="AE84" s="34">
        <f t="shared" ca="1" si="86"/>
        <v>999</v>
      </c>
      <c r="AF84" s="34">
        <f t="shared" ca="1" si="87"/>
        <v>0</v>
      </c>
      <c r="AG84" s="34">
        <f t="shared" ca="1" si="88"/>
        <v>0</v>
      </c>
      <c r="AH84" s="34">
        <f t="shared" ca="1" si="65"/>
        <v>318.73243000000002</v>
      </c>
      <c r="AI84" s="17"/>
      <c r="AJ84" s="36" t="str">
        <f t="shared" ca="1" si="89"/>
        <v>GS</v>
      </c>
      <c r="AK84" s="37">
        <f t="shared" ca="1" si="90"/>
        <v>0</v>
      </c>
      <c r="AL84" s="37">
        <f t="shared" ca="1" si="91"/>
        <v>32.204293200000002</v>
      </c>
      <c r="AM84" s="37">
        <f t="shared" ca="1" si="92"/>
        <v>999</v>
      </c>
      <c r="AN84" s="37">
        <f t="shared" ca="1" si="93"/>
        <v>0</v>
      </c>
      <c r="AO84" s="37">
        <f t="shared" ca="1" si="94"/>
        <v>0</v>
      </c>
      <c r="AP84" s="37">
        <f t="shared" ca="1" si="66"/>
        <v>322.04293200000001</v>
      </c>
      <c r="AQ84" s="17"/>
      <c r="AR84" s="39" t="str">
        <f t="shared" ca="1" si="95"/>
        <v>BC</v>
      </c>
      <c r="AS84" s="40">
        <f t="shared" ca="1" si="96"/>
        <v>46.000799399999998</v>
      </c>
      <c r="AT84" s="40">
        <f t="shared" ca="1" si="97"/>
        <v>0</v>
      </c>
      <c r="AU84" s="40">
        <f t="shared" ca="1" si="98"/>
        <v>999</v>
      </c>
      <c r="AV84" s="40">
        <f t="shared" ca="1" si="99"/>
        <v>0</v>
      </c>
      <c r="AW84" s="40">
        <f t="shared" ca="1" si="100"/>
        <v>0</v>
      </c>
      <c r="AX84" s="40">
        <f t="shared" ca="1" si="67"/>
        <v>306.67199599999998</v>
      </c>
      <c r="AY84" s="17"/>
      <c r="AZ84" s="42" t="str">
        <f t="shared" ca="1" si="101"/>
        <v>BC</v>
      </c>
      <c r="BA84" s="44">
        <f t="shared" ca="1" si="102"/>
        <v>12.89762472</v>
      </c>
      <c r="BB84" s="44">
        <f t="shared" ca="1" si="103"/>
        <v>0</v>
      </c>
      <c r="BC84" s="44">
        <f t="shared" ca="1" si="104"/>
        <v>999</v>
      </c>
      <c r="BD84" s="44">
        <f t="shared" ca="1" si="105"/>
        <v>0</v>
      </c>
      <c r="BE84" s="44">
        <f t="shared" ca="1" si="106"/>
        <v>0</v>
      </c>
      <c r="BF84" s="44">
        <f t="shared" ca="1" si="68"/>
        <v>214.96041199999999</v>
      </c>
    </row>
    <row r="85" spans="1:58" x14ac:dyDescent="0.25">
      <c r="A85">
        <v>71</v>
      </c>
      <c r="B85" s="21" t="str">
        <f t="shared" ca="1" si="69"/>
        <v>5cm</v>
      </c>
      <c r="C85" s="22">
        <f t="shared" ca="1" si="70"/>
        <v>0</v>
      </c>
      <c r="D85" s="22">
        <f t="shared" ca="1" si="70"/>
        <v>0</v>
      </c>
      <c r="E85" s="22">
        <f t="shared" ca="1" si="70"/>
        <v>0</v>
      </c>
      <c r="F85" s="22">
        <f t="shared" ca="1" si="70"/>
        <v>0</v>
      </c>
      <c r="G85" s="22">
        <f t="shared" ca="1" si="71"/>
        <v>0</v>
      </c>
      <c r="H85" s="22">
        <f t="shared" ca="1" si="71"/>
        <v>0</v>
      </c>
      <c r="I85" s="22">
        <f t="shared" ca="1" si="71"/>
        <v>0</v>
      </c>
      <c r="J85" s="22">
        <f t="shared" ca="1" si="71"/>
        <v>0</v>
      </c>
      <c r="K85" s="32"/>
      <c r="L85" s="23" t="str">
        <f t="shared" ca="1" si="72"/>
        <v>GS</v>
      </c>
      <c r="M85" s="24">
        <f t="shared" ca="1" si="73"/>
        <v>0</v>
      </c>
      <c r="N85" s="24">
        <f t="shared" ca="1" si="74"/>
        <v>2.7343183499999997</v>
      </c>
      <c r="O85" s="25">
        <f t="shared" ca="1" si="63"/>
        <v>999</v>
      </c>
      <c r="P85" s="25">
        <f t="shared" ca="1" si="75"/>
        <v>0</v>
      </c>
      <c r="Q85" s="24">
        <f t="shared" ca="1" si="76"/>
        <v>0</v>
      </c>
      <c r="R85" s="25">
        <f t="shared" ca="1" si="62"/>
        <v>273.43183499999998</v>
      </c>
      <c r="S85" s="17"/>
      <c r="T85" s="28" t="str">
        <f t="shared" ca="1" si="77"/>
        <v>GS</v>
      </c>
      <c r="U85" s="29">
        <f t="shared" ca="1" si="78"/>
        <v>0</v>
      </c>
      <c r="V85" s="29">
        <f t="shared" ca="1" si="79"/>
        <v>24.126162720000004</v>
      </c>
      <c r="W85" s="29">
        <f t="shared" ca="1" si="80"/>
        <v>999</v>
      </c>
      <c r="X85" s="29">
        <f t="shared" ca="1" si="81"/>
        <v>0</v>
      </c>
      <c r="Y85" s="29">
        <f t="shared" ca="1" si="82"/>
        <v>0</v>
      </c>
      <c r="Z85" s="29">
        <f t="shared" ca="1" si="64"/>
        <v>201.051356</v>
      </c>
      <c r="AA85" s="27"/>
      <c r="AB85" s="33" t="str">
        <f t="shared" ca="1" si="83"/>
        <v>BC</v>
      </c>
      <c r="AC85" s="34">
        <f t="shared" ca="1" si="84"/>
        <v>44.622540200000003</v>
      </c>
      <c r="AD85" s="34">
        <f t="shared" ca="1" si="85"/>
        <v>0</v>
      </c>
      <c r="AE85" s="34">
        <f t="shared" ca="1" si="86"/>
        <v>999</v>
      </c>
      <c r="AF85" s="34">
        <f t="shared" ca="1" si="87"/>
        <v>0</v>
      </c>
      <c r="AG85" s="34">
        <f t="shared" ca="1" si="88"/>
        <v>0</v>
      </c>
      <c r="AH85" s="34">
        <f t="shared" ca="1" si="65"/>
        <v>318.73243000000002</v>
      </c>
      <c r="AI85" s="17"/>
      <c r="AJ85" s="36" t="str">
        <f t="shared" ca="1" si="89"/>
        <v>BC</v>
      </c>
      <c r="AK85" s="37">
        <f t="shared" ca="1" si="90"/>
        <v>25.76343456</v>
      </c>
      <c r="AL85" s="37">
        <f t="shared" ca="1" si="91"/>
        <v>0</v>
      </c>
      <c r="AM85" s="37">
        <f t="shared" ca="1" si="92"/>
        <v>999</v>
      </c>
      <c r="AN85" s="37">
        <f t="shared" ca="1" si="93"/>
        <v>0</v>
      </c>
      <c r="AO85" s="37">
        <f t="shared" ca="1" si="94"/>
        <v>0</v>
      </c>
      <c r="AP85" s="37">
        <f t="shared" ca="1" si="66"/>
        <v>322.04293200000001</v>
      </c>
      <c r="AQ85" s="17"/>
      <c r="AR85" s="39" t="str">
        <f t="shared" ca="1" si="95"/>
        <v>BC</v>
      </c>
      <c r="AS85" s="40">
        <f t="shared" ca="1" si="96"/>
        <v>30.6671996</v>
      </c>
      <c r="AT85" s="40">
        <f t="shared" ca="1" si="97"/>
        <v>0</v>
      </c>
      <c r="AU85" s="40">
        <f t="shared" ca="1" si="98"/>
        <v>999</v>
      </c>
      <c r="AV85" s="40">
        <f t="shared" ca="1" si="99"/>
        <v>0</v>
      </c>
      <c r="AW85" s="40">
        <f t="shared" ca="1" si="100"/>
        <v>0</v>
      </c>
      <c r="AX85" s="40">
        <f t="shared" ca="1" si="67"/>
        <v>306.67199599999998</v>
      </c>
      <c r="AY85" s="17"/>
      <c r="AZ85" s="42" t="str">
        <f t="shared" ca="1" si="101"/>
        <v>TRE</v>
      </c>
      <c r="BA85" s="44">
        <f t="shared" ca="1" si="102"/>
        <v>0</v>
      </c>
      <c r="BB85" s="44">
        <f t="shared" ca="1" si="103"/>
        <v>0</v>
      </c>
      <c r="BC85" s="44">
        <f t="shared" ca="1" si="104"/>
        <v>3</v>
      </c>
      <c r="BD85" s="44">
        <f t="shared" ca="1" si="105"/>
        <v>2</v>
      </c>
      <c r="BE85" s="44">
        <f t="shared" ca="1" si="106"/>
        <v>20</v>
      </c>
      <c r="BF85" s="44">
        <f t="shared" ca="1" si="68"/>
        <v>194.96041199999999</v>
      </c>
    </row>
    <row r="86" spans="1:58" x14ac:dyDescent="0.25">
      <c r="A86">
        <v>72</v>
      </c>
      <c r="B86" s="21" t="str">
        <f t="shared" ca="1" si="69"/>
        <v>5cm</v>
      </c>
      <c r="C86" s="22">
        <f t="shared" ca="1" si="70"/>
        <v>938.85789799999998</v>
      </c>
      <c r="D86" s="22">
        <f t="shared" ca="1" si="70"/>
        <v>0</v>
      </c>
      <c r="E86" s="22">
        <f t="shared" ca="1" si="70"/>
        <v>505.97920699999997</v>
      </c>
      <c r="F86" s="22">
        <f t="shared" ca="1" si="70"/>
        <v>921.11078899999995</v>
      </c>
      <c r="G86" s="22">
        <f t="shared" ca="1" si="71"/>
        <v>0</v>
      </c>
      <c r="H86" s="22">
        <f t="shared" ca="1" si="71"/>
        <v>0</v>
      </c>
      <c r="I86" s="22">
        <f t="shared" ca="1" si="71"/>
        <v>0</v>
      </c>
      <c r="J86" s="22">
        <f t="shared" ca="1" si="71"/>
        <v>0</v>
      </c>
      <c r="K86" s="32"/>
      <c r="L86" s="23" t="str">
        <f t="shared" ca="1" si="72"/>
        <v>BC</v>
      </c>
      <c r="M86" s="24">
        <f t="shared" ca="1" si="73"/>
        <v>8.2029550499999999</v>
      </c>
      <c r="N86" s="24">
        <f t="shared" ca="1" si="74"/>
        <v>0</v>
      </c>
      <c r="O86" s="25">
        <f t="shared" ca="1" si="63"/>
        <v>999</v>
      </c>
      <c r="P86" s="25">
        <f t="shared" ca="1" si="75"/>
        <v>0</v>
      </c>
      <c r="Q86" s="24">
        <f t="shared" ca="1" si="76"/>
        <v>0</v>
      </c>
      <c r="R86" s="25">
        <f t="shared" ca="1" si="62"/>
        <v>273.43183499999998</v>
      </c>
      <c r="S86" s="17"/>
      <c r="T86" s="28" t="str">
        <f t="shared" ca="1" si="77"/>
        <v>BC</v>
      </c>
      <c r="U86" s="29">
        <f t="shared" ca="1" si="78"/>
        <v>30.157703399999999</v>
      </c>
      <c r="V86" s="29">
        <f t="shared" ca="1" si="79"/>
        <v>0</v>
      </c>
      <c r="W86" s="29">
        <f t="shared" ca="1" si="80"/>
        <v>999</v>
      </c>
      <c r="X86" s="29">
        <f t="shared" ca="1" si="81"/>
        <v>0</v>
      </c>
      <c r="Y86" s="29">
        <f t="shared" ca="1" si="82"/>
        <v>0</v>
      </c>
      <c r="Z86" s="29">
        <f t="shared" ca="1" si="64"/>
        <v>201.051356</v>
      </c>
      <c r="AA86" s="27"/>
      <c r="AB86" s="33" t="str">
        <f t="shared" ca="1" si="83"/>
        <v>BC</v>
      </c>
      <c r="AC86" s="34">
        <f t="shared" ca="1" si="84"/>
        <v>9.5619729000000007</v>
      </c>
      <c r="AD86" s="34">
        <f t="shared" ca="1" si="85"/>
        <v>0</v>
      </c>
      <c r="AE86" s="34">
        <f t="shared" ca="1" si="86"/>
        <v>999</v>
      </c>
      <c r="AF86" s="34">
        <f t="shared" ca="1" si="87"/>
        <v>0</v>
      </c>
      <c r="AG86" s="34">
        <f t="shared" ca="1" si="88"/>
        <v>0</v>
      </c>
      <c r="AH86" s="34">
        <f t="shared" ca="1" si="65"/>
        <v>318.73243000000002</v>
      </c>
      <c r="AI86" s="17"/>
      <c r="AJ86" s="36" t="str">
        <f t="shared" ca="1" si="89"/>
        <v>GS</v>
      </c>
      <c r="AK86" s="37">
        <f t="shared" ca="1" si="90"/>
        <v>0</v>
      </c>
      <c r="AL86" s="37">
        <f t="shared" ca="1" si="91"/>
        <v>9.6612879599999992</v>
      </c>
      <c r="AM86" s="37">
        <f t="shared" ca="1" si="92"/>
        <v>999</v>
      </c>
      <c r="AN86" s="37">
        <f t="shared" ca="1" si="93"/>
        <v>0</v>
      </c>
      <c r="AO86" s="37">
        <f t="shared" ca="1" si="94"/>
        <v>0</v>
      </c>
      <c r="AP86" s="37">
        <f t="shared" ca="1" si="66"/>
        <v>322.04293200000001</v>
      </c>
      <c r="AQ86" s="17"/>
      <c r="AR86" s="39" t="str">
        <f t="shared" ca="1" si="95"/>
        <v>BC</v>
      </c>
      <c r="AS86" s="40">
        <f t="shared" ca="1" si="96"/>
        <v>36.800639519999997</v>
      </c>
      <c r="AT86" s="40">
        <f t="shared" ca="1" si="97"/>
        <v>0</v>
      </c>
      <c r="AU86" s="40">
        <f t="shared" ca="1" si="98"/>
        <v>999</v>
      </c>
      <c r="AV86" s="40">
        <f t="shared" ca="1" si="99"/>
        <v>0</v>
      </c>
      <c r="AW86" s="40">
        <f t="shared" ca="1" si="100"/>
        <v>0</v>
      </c>
      <c r="AX86" s="40">
        <f t="shared" ca="1" si="67"/>
        <v>306.67199599999998</v>
      </c>
      <c r="AY86" s="17"/>
      <c r="AZ86" s="42" t="str">
        <f t="shared" ca="1" si="101"/>
        <v>GS</v>
      </c>
      <c r="BA86" s="44">
        <f t="shared" ca="1" si="102"/>
        <v>0</v>
      </c>
      <c r="BB86" s="44">
        <f t="shared" ca="1" si="103"/>
        <v>12.89762472</v>
      </c>
      <c r="BC86" s="44">
        <f t="shared" ca="1" si="104"/>
        <v>999</v>
      </c>
      <c r="BD86" s="44">
        <f t="shared" ca="1" si="105"/>
        <v>0</v>
      </c>
      <c r="BE86" s="44">
        <f t="shared" ca="1" si="106"/>
        <v>0</v>
      </c>
      <c r="BF86" s="44">
        <f t="shared" ca="1" si="68"/>
        <v>214.96041199999999</v>
      </c>
    </row>
    <row r="87" spans="1:58" x14ac:dyDescent="0.25">
      <c r="A87">
        <v>73</v>
      </c>
      <c r="B87" s="21" t="str">
        <f t="shared" ca="1" si="69"/>
        <v>5cm</v>
      </c>
      <c r="C87" s="22">
        <f t="shared" ca="1" si="70"/>
        <v>938.85789799999998</v>
      </c>
      <c r="D87" s="22">
        <f t="shared" ca="1" si="70"/>
        <v>0</v>
      </c>
      <c r="E87" s="22">
        <f t="shared" ca="1" si="70"/>
        <v>0</v>
      </c>
      <c r="F87" s="22">
        <f t="shared" ca="1" si="70"/>
        <v>0</v>
      </c>
      <c r="G87" s="22">
        <f t="shared" ca="1" si="71"/>
        <v>0</v>
      </c>
      <c r="H87" s="22">
        <f t="shared" ca="1" si="71"/>
        <v>0</v>
      </c>
      <c r="I87" s="22">
        <f t="shared" ca="1" si="71"/>
        <v>0</v>
      </c>
      <c r="J87" s="22">
        <f t="shared" ca="1" si="71"/>
        <v>0</v>
      </c>
      <c r="K87" s="32"/>
      <c r="L87" s="23" t="str">
        <f t="shared" ca="1" si="72"/>
        <v>BC</v>
      </c>
      <c r="M87" s="24">
        <f t="shared" ca="1" si="73"/>
        <v>21.874546799999997</v>
      </c>
      <c r="N87" s="24">
        <f t="shared" ca="1" si="74"/>
        <v>0</v>
      </c>
      <c r="O87" s="25">
        <f t="shared" ca="1" si="63"/>
        <v>999</v>
      </c>
      <c r="P87" s="25">
        <f t="shared" ca="1" si="75"/>
        <v>0</v>
      </c>
      <c r="Q87" s="24">
        <f t="shared" ca="1" si="76"/>
        <v>0</v>
      </c>
      <c r="R87" s="25">
        <f t="shared" ca="1" si="62"/>
        <v>273.43183499999998</v>
      </c>
      <c r="S87" s="17"/>
      <c r="T87" s="28" t="str">
        <f t="shared" ca="1" si="77"/>
        <v>BC</v>
      </c>
      <c r="U87" s="29">
        <f t="shared" ca="1" si="78"/>
        <v>26.136676280000003</v>
      </c>
      <c r="V87" s="29">
        <f t="shared" ca="1" si="79"/>
        <v>0</v>
      </c>
      <c r="W87" s="29">
        <f t="shared" ca="1" si="80"/>
        <v>999</v>
      </c>
      <c r="X87" s="29">
        <f t="shared" ca="1" si="81"/>
        <v>0</v>
      </c>
      <c r="Y87" s="29">
        <f t="shared" ca="1" si="82"/>
        <v>0</v>
      </c>
      <c r="Z87" s="29">
        <f t="shared" ca="1" si="64"/>
        <v>201.051356</v>
      </c>
      <c r="AA87" s="27"/>
      <c r="AB87" s="33" t="str">
        <f t="shared" ca="1" si="83"/>
        <v>GS</v>
      </c>
      <c r="AC87" s="34">
        <f t="shared" ca="1" si="84"/>
        <v>0</v>
      </c>
      <c r="AD87" s="34">
        <f t="shared" ca="1" si="85"/>
        <v>41.435215900000003</v>
      </c>
      <c r="AE87" s="34">
        <f t="shared" ca="1" si="86"/>
        <v>999</v>
      </c>
      <c r="AF87" s="34">
        <f t="shared" ca="1" si="87"/>
        <v>0</v>
      </c>
      <c r="AG87" s="34">
        <f t="shared" ca="1" si="88"/>
        <v>0</v>
      </c>
      <c r="AH87" s="34">
        <f t="shared" ca="1" si="65"/>
        <v>318.73243000000002</v>
      </c>
      <c r="AI87" s="17"/>
      <c r="AJ87" s="36" t="str">
        <f t="shared" ca="1" si="89"/>
        <v>TRE</v>
      </c>
      <c r="AK87" s="37">
        <f t="shared" ca="1" si="90"/>
        <v>0</v>
      </c>
      <c r="AL87" s="37">
        <f t="shared" ca="1" si="91"/>
        <v>0</v>
      </c>
      <c r="AM87" s="37">
        <f t="shared" ca="1" si="92"/>
        <v>5</v>
      </c>
      <c r="AN87" s="37">
        <f t="shared" ca="1" si="93"/>
        <v>4</v>
      </c>
      <c r="AO87" s="37">
        <f t="shared" ca="1" si="94"/>
        <v>40</v>
      </c>
      <c r="AP87" s="37">
        <f t="shared" ca="1" si="66"/>
        <v>282.04293200000001</v>
      </c>
      <c r="AQ87" s="17"/>
      <c r="AR87" s="39" t="str">
        <f t="shared" ca="1" si="95"/>
        <v>TRE</v>
      </c>
      <c r="AS87" s="40">
        <f t="shared" ca="1" si="96"/>
        <v>0</v>
      </c>
      <c r="AT87" s="40">
        <f t="shared" ca="1" si="97"/>
        <v>0</v>
      </c>
      <c r="AU87" s="40">
        <f t="shared" ca="1" si="98"/>
        <v>1</v>
      </c>
      <c r="AV87" s="40">
        <f t="shared" ca="1" si="99"/>
        <v>1</v>
      </c>
      <c r="AW87" s="40">
        <f t="shared" ca="1" si="100"/>
        <v>10</v>
      </c>
      <c r="AX87" s="40">
        <f t="shared" ca="1" si="67"/>
        <v>296.67199599999998</v>
      </c>
      <c r="AY87" s="17"/>
      <c r="AZ87" s="42" t="str">
        <f t="shared" ca="1" si="101"/>
        <v>BC</v>
      </c>
      <c r="BA87" s="44">
        <f t="shared" ca="1" si="102"/>
        <v>2.1496041199999998</v>
      </c>
      <c r="BB87" s="44">
        <f t="shared" ca="1" si="103"/>
        <v>0</v>
      </c>
      <c r="BC87" s="44">
        <f t="shared" ca="1" si="104"/>
        <v>999</v>
      </c>
      <c r="BD87" s="44">
        <f t="shared" ca="1" si="105"/>
        <v>0</v>
      </c>
      <c r="BE87" s="44">
        <f t="shared" ca="1" si="106"/>
        <v>0</v>
      </c>
      <c r="BF87" s="44">
        <f t="shared" ca="1" si="68"/>
        <v>214.96041199999999</v>
      </c>
    </row>
    <row r="88" spans="1:58" x14ac:dyDescent="0.25">
      <c r="A88">
        <v>74</v>
      </c>
      <c r="B88" s="21" t="str">
        <f t="shared" ca="1" si="69"/>
        <v>20cm</v>
      </c>
      <c r="C88" s="22">
        <f t="shared" ca="1" si="70"/>
        <v>0</v>
      </c>
      <c r="D88" s="22">
        <f t="shared" ca="1" si="70"/>
        <v>0</v>
      </c>
      <c r="E88" s="22">
        <f t="shared" ca="1" si="70"/>
        <v>0</v>
      </c>
      <c r="F88" s="22">
        <f t="shared" ca="1" si="70"/>
        <v>0</v>
      </c>
      <c r="G88" s="22">
        <f t="shared" ca="1" si="71"/>
        <v>938.85789799999998</v>
      </c>
      <c r="H88" s="22">
        <f t="shared" ca="1" si="71"/>
        <v>0</v>
      </c>
      <c r="I88" s="22">
        <f t="shared" ca="1" si="71"/>
        <v>0</v>
      </c>
      <c r="J88" s="22">
        <f t="shared" ca="1" si="71"/>
        <v>0</v>
      </c>
      <c r="K88" s="32"/>
      <c r="L88" s="23" t="str">
        <f t="shared" ca="1" si="72"/>
        <v>TRE</v>
      </c>
      <c r="M88" s="24">
        <f t="shared" ca="1" si="73"/>
        <v>0</v>
      </c>
      <c r="N88" s="24">
        <f t="shared" ca="1" si="74"/>
        <v>0</v>
      </c>
      <c r="O88" s="25">
        <f t="shared" ca="1" si="63"/>
        <v>0</v>
      </c>
      <c r="P88" s="25">
        <f t="shared" ca="1" si="75"/>
        <v>0</v>
      </c>
      <c r="Q88" s="24">
        <f t="shared" ca="1" si="76"/>
        <v>0</v>
      </c>
      <c r="R88" s="25">
        <f t="shared" ca="1" si="62"/>
        <v>273.43183499999998</v>
      </c>
      <c r="S88" s="17"/>
      <c r="T88" s="28" t="str">
        <f t="shared" ca="1" si="77"/>
        <v>GS</v>
      </c>
      <c r="U88" s="29">
        <f t="shared" ca="1" si="78"/>
        <v>0</v>
      </c>
      <c r="V88" s="29">
        <f t="shared" ca="1" si="79"/>
        <v>16.084108480000001</v>
      </c>
      <c r="W88" s="29">
        <f t="shared" ca="1" si="80"/>
        <v>999</v>
      </c>
      <c r="X88" s="29">
        <f t="shared" ca="1" si="81"/>
        <v>0</v>
      </c>
      <c r="Y88" s="29">
        <f t="shared" ca="1" si="82"/>
        <v>0</v>
      </c>
      <c r="Z88" s="29">
        <f t="shared" ca="1" si="64"/>
        <v>201.051356</v>
      </c>
      <c r="AA88" s="27"/>
      <c r="AB88" s="33" t="str">
        <f t="shared" ca="1" si="83"/>
        <v>BC</v>
      </c>
      <c r="AC88" s="34">
        <f t="shared" ca="1" si="84"/>
        <v>0</v>
      </c>
      <c r="AD88" s="34">
        <f t="shared" ca="1" si="85"/>
        <v>0</v>
      </c>
      <c r="AE88" s="34">
        <f t="shared" ca="1" si="86"/>
        <v>999</v>
      </c>
      <c r="AF88" s="34">
        <f t="shared" ca="1" si="87"/>
        <v>0</v>
      </c>
      <c r="AG88" s="34">
        <f t="shared" ca="1" si="88"/>
        <v>0</v>
      </c>
      <c r="AH88" s="34">
        <f t="shared" ca="1" si="65"/>
        <v>318.73243000000002</v>
      </c>
      <c r="AI88" s="17"/>
      <c r="AJ88" s="36" t="str">
        <f t="shared" ca="1" si="89"/>
        <v>TRE</v>
      </c>
      <c r="AK88" s="37">
        <f t="shared" ca="1" si="90"/>
        <v>0</v>
      </c>
      <c r="AL88" s="37">
        <f t="shared" ca="1" si="91"/>
        <v>0</v>
      </c>
      <c r="AM88" s="37">
        <f t="shared" ca="1" si="92"/>
        <v>0</v>
      </c>
      <c r="AN88" s="37">
        <f t="shared" ca="1" si="93"/>
        <v>0</v>
      </c>
      <c r="AO88" s="37">
        <f t="shared" ca="1" si="94"/>
        <v>0</v>
      </c>
      <c r="AP88" s="37">
        <f t="shared" ca="1" si="66"/>
        <v>322.04293200000001</v>
      </c>
      <c r="AQ88" s="17"/>
      <c r="AR88" s="39" t="str">
        <f t="shared" ca="1" si="95"/>
        <v>GS</v>
      </c>
      <c r="AS88" s="40">
        <f t="shared" ca="1" si="96"/>
        <v>0</v>
      </c>
      <c r="AT88" s="40">
        <f t="shared" ca="1" si="97"/>
        <v>24.533759679999999</v>
      </c>
      <c r="AU88" s="40">
        <f t="shared" ca="1" si="98"/>
        <v>999</v>
      </c>
      <c r="AV88" s="40">
        <f t="shared" ca="1" si="99"/>
        <v>0</v>
      </c>
      <c r="AW88" s="40">
        <f t="shared" ca="1" si="100"/>
        <v>0</v>
      </c>
      <c r="AX88" s="40">
        <f t="shared" ca="1" si="67"/>
        <v>306.67199599999998</v>
      </c>
      <c r="AY88" s="17"/>
      <c r="AZ88" s="42" t="str">
        <f t="shared" ca="1" si="101"/>
        <v>BC</v>
      </c>
      <c r="BA88" s="44">
        <f t="shared" ca="1" si="102"/>
        <v>10.7480206</v>
      </c>
      <c r="BB88" s="44">
        <f t="shared" ca="1" si="103"/>
        <v>0</v>
      </c>
      <c r="BC88" s="44">
        <f t="shared" ca="1" si="104"/>
        <v>999</v>
      </c>
      <c r="BD88" s="44">
        <f t="shared" ca="1" si="105"/>
        <v>0</v>
      </c>
      <c r="BE88" s="44">
        <f t="shared" ca="1" si="106"/>
        <v>0</v>
      </c>
      <c r="BF88" s="44">
        <f t="shared" ca="1" si="68"/>
        <v>214.96041199999999</v>
      </c>
    </row>
    <row r="89" spans="1:58" x14ac:dyDescent="0.25">
      <c r="A89">
        <v>75</v>
      </c>
      <c r="B89" s="21" t="str">
        <f t="shared" ca="1" si="69"/>
        <v>20cm</v>
      </c>
      <c r="C89" s="22">
        <f t="shared" ca="1" si="70"/>
        <v>0</v>
      </c>
      <c r="D89" s="22">
        <f t="shared" ca="1" si="70"/>
        <v>0</v>
      </c>
      <c r="E89" s="22">
        <f t="shared" ca="1" si="70"/>
        <v>0</v>
      </c>
      <c r="F89" s="22">
        <f t="shared" ca="1" si="70"/>
        <v>0</v>
      </c>
      <c r="G89" s="22">
        <f t="shared" ca="1" si="71"/>
        <v>0</v>
      </c>
      <c r="H89" s="22">
        <f t="shared" ca="1" si="71"/>
        <v>0</v>
      </c>
      <c r="I89" s="22">
        <f t="shared" ca="1" si="71"/>
        <v>0</v>
      </c>
      <c r="J89" s="22">
        <f t="shared" ca="1" si="71"/>
        <v>921.11078899999995</v>
      </c>
      <c r="K89" s="32"/>
      <c r="L89" s="23" t="str">
        <f t="shared" ca="1" si="72"/>
        <v>TRE</v>
      </c>
      <c r="M89" s="24">
        <f t="shared" ca="1" si="73"/>
        <v>0</v>
      </c>
      <c r="N89" s="24">
        <f t="shared" ca="1" si="74"/>
        <v>0</v>
      </c>
      <c r="O89" s="25">
        <f t="shared" ca="1" si="63"/>
        <v>0</v>
      </c>
      <c r="P89" s="25">
        <f t="shared" ca="1" si="75"/>
        <v>0</v>
      </c>
      <c r="Q89" s="24">
        <f t="shared" ca="1" si="76"/>
        <v>0</v>
      </c>
      <c r="R89" s="25">
        <f t="shared" ca="1" si="62"/>
        <v>273.43183499999998</v>
      </c>
      <c r="S89" s="17"/>
      <c r="T89" s="28" t="str">
        <f t="shared" ca="1" si="77"/>
        <v>GS</v>
      </c>
      <c r="U89" s="29">
        <f t="shared" ca="1" si="78"/>
        <v>0</v>
      </c>
      <c r="V89" s="29">
        <f t="shared" ca="1" si="79"/>
        <v>10.052567799999998</v>
      </c>
      <c r="W89" s="29">
        <f t="shared" ca="1" si="80"/>
        <v>999</v>
      </c>
      <c r="X89" s="29">
        <f t="shared" ca="1" si="81"/>
        <v>0</v>
      </c>
      <c r="Y89" s="29">
        <f t="shared" ca="1" si="82"/>
        <v>0</v>
      </c>
      <c r="Z89" s="29">
        <f t="shared" ca="1" si="64"/>
        <v>201.051356</v>
      </c>
      <c r="AA89" s="27"/>
      <c r="AB89" s="33" t="str">
        <f t="shared" ca="1" si="83"/>
        <v>GS</v>
      </c>
      <c r="AC89" s="34">
        <f t="shared" ca="1" si="84"/>
        <v>0</v>
      </c>
      <c r="AD89" s="34">
        <f t="shared" ca="1" si="85"/>
        <v>9.5619729000000007</v>
      </c>
      <c r="AE89" s="34">
        <f t="shared" ca="1" si="86"/>
        <v>999</v>
      </c>
      <c r="AF89" s="34">
        <f t="shared" ca="1" si="87"/>
        <v>0</v>
      </c>
      <c r="AG89" s="34">
        <f t="shared" ca="1" si="88"/>
        <v>0</v>
      </c>
      <c r="AH89" s="34">
        <f t="shared" ca="1" si="65"/>
        <v>318.73243000000002</v>
      </c>
      <c r="AI89" s="17"/>
      <c r="AJ89" s="36" t="str">
        <f t="shared" ca="1" si="89"/>
        <v>GS</v>
      </c>
      <c r="AK89" s="37">
        <f t="shared" ca="1" si="90"/>
        <v>0</v>
      </c>
      <c r="AL89" s="37">
        <f t="shared" ca="1" si="91"/>
        <v>16.102146600000001</v>
      </c>
      <c r="AM89" s="37">
        <f t="shared" ca="1" si="92"/>
        <v>999</v>
      </c>
      <c r="AN89" s="37">
        <f t="shared" ca="1" si="93"/>
        <v>0</v>
      </c>
      <c r="AO89" s="37">
        <f t="shared" ca="1" si="94"/>
        <v>0</v>
      </c>
      <c r="AP89" s="37">
        <f t="shared" ca="1" si="66"/>
        <v>322.04293200000001</v>
      </c>
      <c r="AQ89" s="17"/>
      <c r="AR89" s="39" t="str">
        <f t="shared" ca="1" si="95"/>
        <v>GS</v>
      </c>
      <c r="AS89" s="40">
        <f t="shared" ca="1" si="96"/>
        <v>0</v>
      </c>
      <c r="AT89" s="40">
        <f t="shared" ca="1" si="97"/>
        <v>30.6671996</v>
      </c>
      <c r="AU89" s="40">
        <f t="shared" ca="1" si="98"/>
        <v>999</v>
      </c>
      <c r="AV89" s="40">
        <f t="shared" ca="1" si="99"/>
        <v>0</v>
      </c>
      <c r="AW89" s="40">
        <f t="shared" ca="1" si="100"/>
        <v>0</v>
      </c>
      <c r="AX89" s="40">
        <f t="shared" ca="1" si="67"/>
        <v>306.67199599999998</v>
      </c>
      <c r="AY89" s="17"/>
      <c r="AZ89" s="42" t="str">
        <f t="shared" ca="1" si="101"/>
        <v>GS</v>
      </c>
      <c r="BA89" s="44">
        <f t="shared" ca="1" si="102"/>
        <v>0</v>
      </c>
      <c r="BB89" s="44">
        <f t="shared" ca="1" si="103"/>
        <v>19.346437079999998</v>
      </c>
      <c r="BC89" s="44">
        <f t="shared" ca="1" si="104"/>
        <v>999</v>
      </c>
      <c r="BD89" s="44">
        <f t="shared" ca="1" si="105"/>
        <v>0</v>
      </c>
      <c r="BE89" s="44">
        <f t="shared" ca="1" si="106"/>
        <v>0</v>
      </c>
      <c r="BF89" s="44">
        <f t="shared" ca="1" si="68"/>
        <v>214.96041199999999</v>
      </c>
    </row>
    <row r="90" spans="1:58" x14ac:dyDescent="0.25">
      <c r="A90">
        <v>76</v>
      </c>
      <c r="B90" s="21" t="str">
        <f t="shared" ca="1" si="69"/>
        <v>5cm</v>
      </c>
      <c r="C90" s="22">
        <f t="shared" ca="1" si="70"/>
        <v>0</v>
      </c>
      <c r="D90" s="22">
        <f t="shared" ca="1" si="70"/>
        <v>0</v>
      </c>
      <c r="E90" s="22">
        <f t="shared" ca="1" si="70"/>
        <v>0</v>
      </c>
      <c r="F90" s="22">
        <f t="shared" ca="1" si="70"/>
        <v>0</v>
      </c>
      <c r="G90" s="22">
        <f t="shared" ca="1" si="71"/>
        <v>0</v>
      </c>
      <c r="H90" s="22">
        <f t="shared" ca="1" si="71"/>
        <v>0</v>
      </c>
      <c r="I90" s="22">
        <f t="shared" ca="1" si="71"/>
        <v>0</v>
      </c>
      <c r="J90" s="22">
        <f t="shared" ca="1" si="71"/>
        <v>0</v>
      </c>
      <c r="K90" s="32"/>
      <c r="L90" s="23" t="str">
        <f t="shared" ca="1" si="72"/>
        <v>BC</v>
      </c>
      <c r="M90" s="24">
        <f t="shared" ca="1" si="73"/>
        <v>2.7343183499999997</v>
      </c>
      <c r="N90" s="24">
        <f t="shared" ca="1" si="74"/>
        <v>0</v>
      </c>
      <c r="O90" s="25">
        <f t="shared" ca="1" si="63"/>
        <v>999</v>
      </c>
      <c r="P90" s="25">
        <f t="shared" ca="1" si="75"/>
        <v>0</v>
      </c>
      <c r="Q90" s="24">
        <f t="shared" ca="1" si="76"/>
        <v>0</v>
      </c>
      <c r="R90" s="25">
        <f t="shared" ca="1" si="62"/>
        <v>273.43183499999998</v>
      </c>
      <c r="S90" s="17"/>
      <c r="T90" s="28" t="str">
        <f t="shared" ca="1" si="77"/>
        <v>BC</v>
      </c>
      <c r="U90" s="29">
        <f t="shared" ca="1" si="78"/>
        <v>16.084108480000001</v>
      </c>
      <c r="V90" s="29">
        <f t="shared" ca="1" si="79"/>
        <v>0</v>
      </c>
      <c r="W90" s="29">
        <f t="shared" ca="1" si="80"/>
        <v>999</v>
      </c>
      <c r="X90" s="29">
        <f t="shared" ca="1" si="81"/>
        <v>0</v>
      </c>
      <c r="Y90" s="29">
        <f t="shared" ca="1" si="82"/>
        <v>0</v>
      </c>
      <c r="Z90" s="29">
        <f t="shared" ca="1" si="64"/>
        <v>201.051356</v>
      </c>
      <c r="AA90" s="27"/>
      <c r="AB90" s="33" t="str">
        <f t="shared" ca="1" si="83"/>
        <v>GS</v>
      </c>
      <c r="AC90" s="34">
        <f t="shared" ca="1" si="84"/>
        <v>0</v>
      </c>
      <c r="AD90" s="34">
        <f t="shared" ca="1" si="85"/>
        <v>44.622540200000003</v>
      </c>
      <c r="AE90" s="34">
        <f t="shared" ca="1" si="86"/>
        <v>999</v>
      </c>
      <c r="AF90" s="34">
        <f t="shared" ca="1" si="87"/>
        <v>0</v>
      </c>
      <c r="AG90" s="34">
        <f t="shared" ca="1" si="88"/>
        <v>0</v>
      </c>
      <c r="AH90" s="34">
        <f t="shared" ca="1" si="65"/>
        <v>318.73243000000002</v>
      </c>
      <c r="AI90" s="17"/>
      <c r="AJ90" s="36" t="str">
        <f t="shared" ca="1" si="89"/>
        <v>GS</v>
      </c>
      <c r="AK90" s="37">
        <f t="shared" ca="1" si="90"/>
        <v>0</v>
      </c>
      <c r="AL90" s="37">
        <f t="shared" ca="1" si="91"/>
        <v>19.322575919999998</v>
      </c>
      <c r="AM90" s="37">
        <f t="shared" ca="1" si="92"/>
        <v>999</v>
      </c>
      <c r="AN90" s="37">
        <f t="shared" ca="1" si="93"/>
        <v>0</v>
      </c>
      <c r="AO90" s="37">
        <f t="shared" ca="1" si="94"/>
        <v>0</v>
      </c>
      <c r="AP90" s="37">
        <f t="shared" ca="1" si="66"/>
        <v>322.04293200000001</v>
      </c>
      <c r="AQ90" s="17"/>
      <c r="AR90" s="39" t="str">
        <f t="shared" ca="1" si="95"/>
        <v>TRE</v>
      </c>
      <c r="AS90" s="40">
        <f t="shared" ca="1" si="96"/>
        <v>0</v>
      </c>
      <c r="AT90" s="40">
        <f t="shared" ca="1" si="97"/>
        <v>0</v>
      </c>
      <c r="AU90" s="40">
        <f t="shared" ca="1" si="98"/>
        <v>5</v>
      </c>
      <c r="AV90" s="40">
        <f t="shared" ca="1" si="99"/>
        <v>3</v>
      </c>
      <c r="AW90" s="40">
        <f t="shared" ca="1" si="100"/>
        <v>30</v>
      </c>
      <c r="AX90" s="40">
        <f t="shared" ca="1" si="67"/>
        <v>276.67199599999998</v>
      </c>
      <c r="AY90" s="17"/>
      <c r="AZ90" s="42" t="str">
        <f t="shared" ca="1" si="101"/>
        <v>GS</v>
      </c>
      <c r="BA90" s="44">
        <f t="shared" ca="1" si="102"/>
        <v>0</v>
      </c>
      <c r="BB90" s="44">
        <f t="shared" ca="1" si="103"/>
        <v>4.2992082399999996</v>
      </c>
      <c r="BC90" s="44">
        <f t="shared" ca="1" si="104"/>
        <v>999</v>
      </c>
      <c r="BD90" s="44">
        <f t="shared" ca="1" si="105"/>
        <v>0</v>
      </c>
      <c r="BE90" s="44">
        <f t="shared" ca="1" si="106"/>
        <v>0</v>
      </c>
      <c r="BF90" s="44">
        <f t="shared" ca="1" si="68"/>
        <v>214.96041199999999</v>
      </c>
    </row>
    <row r="91" spans="1:58" x14ac:dyDescent="0.25">
      <c r="A91">
        <v>77</v>
      </c>
      <c r="B91" s="21" t="str">
        <f t="shared" ca="1" si="69"/>
        <v>5cm</v>
      </c>
      <c r="C91" s="22">
        <f t="shared" ca="1" si="70"/>
        <v>0</v>
      </c>
      <c r="D91" s="22">
        <f t="shared" ca="1" si="70"/>
        <v>0</v>
      </c>
      <c r="E91" s="22">
        <f t="shared" ca="1" si="70"/>
        <v>505.97920699999997</v>
      </c>
      <c r="F91" s="22">
        <f t="shared" ca="1" si="70"/>
        <v>0</v>
      </c>
      <c r="G91" s="22">
        <f t="shared" ca="1" si="71"/>
        <v>0</v>
      </c>
      <c r="H91" s="22">
        <f t="shared" ca="1" si="71"/>
        <v>0</v>
      </c>
      <c r="I91" s="22">
        <f t="shared" ca="1" si="71"/>
        <v>0</v>
      </c>
      <c r="J91" s="22">
        <f t="shared" ca="1" si="71"/>
        <v>0</v>
      </c>
      <c r="K91" s="32"/>
      <c r="L91" s="23" t="str">
        <f t="shared" ca="1" si="72"/>
        <v>GS</v>
      </c>
      <c r="M91" s="24">
        <f t="shared" ca="1" si="73"/>
        <v>0</v>
      </c>
      <c r="N91" s="24">
        <f t="shared" ca="1" si="74"/>
        <v>5.4686366999999994</v>
      </c>
      <c r="O91" s="25">
        <f t="shared" ca="1" si="63"/>
        <v>999</v>
      </c>
      <c r="P91" s="25">
        <f t="shared" ca="1" si="75"/>
        <v>0</v>
      </c>
      <c r="Q91" s="24">
        <f t="shared" ca="1" si="76"/>
        <v>0</v>
      </c>
      <c r="R91" s="25">
        <f t="shared" ca="1" si="62"/>
        <v>273.43183499999998</v>
      </c>
      <c r="S91" s="17"/>
      <c r="T91" s="28" t="str">
        <f t="shared" ca="1" si="77"/>
        <v>GS</v>
      </c>
      <c r="U91" s="29">
        <f t="shared" ca="1" si="78"/>
        <v>0</v>
      </c>
      <c r="V91" s="29">
        <f t="shared" ca="1" si="79"/>
        <v>4.0210271200000003</v>
      </c>
      <c r="W91" s="29">
        <f t="shared" ca="1" si="80"/>
        <v>999</v>
      </c>
      <c r="X91" s="29">
        <f t="shared" ca="1" si="81"/>
        <v>0</v>
      </c>
      <c r="Y91" s="29">
        <f t="shared" ca="1" si="82"/>
        <v>0</v>
      </c>
      <c r="Z91" s="29">
        <f t="shared" ca="1" si="64"/>
        <v>201.051356</v>
      </c>
      <c r="AA91" s="27"/>
      <c r="AB91" s="33" t="str">
        <f t="shared" ca="1" si="83"/>
        <v>TRE</v>
      </c>
      <c r="AC91" s="34">
        <f t="shared" ca="1" si="84"/>
        <v>0</v>
      </c>
      <c r="AD91" s="34">
        <f t="shared" ca="1" si="85"/>
        <v>0</v>
      </c>
      <c r="AE91" s="34">
        <f t="shared" ca="1" si="86"/>
        <v>3</v>
      </c>
      <c r="AF91" s="34">
        <f t="shared" ca="1" si="87"/>
        <v>2</v>
      </c>
      <c r="AG91" s="34">
        <f t="shared" ca="1" si="88"/>
        <v>20</v>
      </c>
      <c r="AH91" s="34">
        <f t="shared" ca="1" si="65"/>
        <v>298.73243000000002</v>
      </c>
      <c r="AI91" s="17"/>
      <c r="AJ91" s="36" t="str">
        <f t="shared" ca="1" si="89"/>
        <v>TRE</v>
      </c>
      <c r="AK91" s="37">
        <f t="shared" ca="1" si="90"/>
        <v>0</v>
      </c>
      <c r="AL91" s="37">
        <f t="shared" ca="1" si="91"/>
        <v>0</v>
      </c>
      <c r="AM91" s="37">
        <f t="shared" ca="1" si="92"/>
        <v>6</v>
      </c>
      <c r="AN91" s="37">
        <f t="shared" ca="1" si="93"/>
        <v>5</v>
      </c>
      <c r="AO91" s="37">
        <f t="shared" ca="1" si="94"/>
        <v>50</v>
      </c>
      <c r="AP91" s="37">
        <f t="shared" ca="1" si="66"/>
        <v>272.04293200000001</v>
      </c>
      <c r="AQ91" s="17"/>
      <c r="AR91" s="39" t="str">
        <f t="shared" ca="1" si="95"/>
        <v>BC</v>
      </c>
      <c r="AS91" s="40">
        <f t="shared" ca="1" si="96"/>
        <v>42.934079439999998</v>
      </c>
      <c r="AT91" s="40">
        <f t="shared" ca="1" si="97"/>
        <v>0</v>
      </c>
      <c r="AU91" s="40">
        <f t="shared" ca="1" si="98"/>
        <v>999</v>
      </c>
      <c r="AV91" s="40">
        <f t="shared" ca="1" si="99"/>
        <v>0</v>
      </c>
      <c r="AW91" s="40">
        <f t="shared" ca="1" si="100"/>
        <v>0</v>
      </c>
      <c r="AX91" s="40">
        <f t="shared" ca="1" si="67"/>
        <v>306.67199599999998</v>
      </c>
      <c r="AY91" s="17"/>
      <c r="AZ91" s="42" t="str">
        <f t="shared" ca="1" si="101"/>
        <v>GS</v>
      </c>
      <c r="BA91" s="44">
        <f t="shared" ca="1" si="102"/>
        <v>0</v>
      </c>
      <c r="BB91" s="44">
        <f t="shared" ca="1" si="103"/>
        <v>19.346437079999998</v>
      </c>
      <c r="BC91" s="44">
        <f t="shared" ca="1" si="104"/>
        <v>999</v>
      </c>
      <c r="BD91" s="44">
        <f t="shared" ca="1" si="105"/>
        <v>0</v>
      </c>
      <c r="BE91" s="44">
        <f t="shared" ca="1" si="106"/>
        <v>0</v>
      </c>
      <c r="BF91" s="44">
        <f t="shared" ca="1" si="68"/>
        <v>214.96041199999999</v>
      </c>
    </row>
    <row r="92" spans="1:58" x14ac:dyDescent="0.25">
      <c r="A92">
        <v>78</v>
      </c>
      <c r="B92" s="21" t="str">
        <f t="shared" ca="1" si="69"/>
        <v>20cm</v>
      </c>
      <c r="C92" s="22">
        <f t="shared" ca="1" si="70"/>
        <v>0</v>
      </c>
      <c r="D92" s="22">
        <f t="shared" ca="1" si="70"/>
        <v>0</v>
      </c>
      <c r="E92" s="22">
        <f t="shared" ca="1" si="70"/>
        <v>0</v>
      </c>
      <c r="F92" s="22">
        <f t="shared" ca="1" si="70"/>
        <v>0</v>
      </c>
      <c r="G92" s="22">
        <f t="shared" ca="1" si="71"/>
        <v>938.85789799999998</v>
      </c>
      <c r="H92" s="22">
        <f t="shared" ca="1" si="71"/>
        <v>494.43586399999998</v>
      </c>
      <c r="I92" s="22">
        <f t="shared" ca="1" si="71"/>
        <v>0</v>
      </c>
      <c r="J92" s="22">
        <f t="shared" ca="1" si="71"/>
        <v>921.11078899999995</v>
      </c>
      <c r="K92" s="32"/>
      <c r="L92" s="23" t="str">
        <f t="shared" ca="1" si="72"/>
        <v>BC</v>
      </c>
      <c r="M92" s="24">
        <f t="shared" ca="1" si="73"/>
        <v>21.874546799999997</v>
      </c>
      <c r="N92" s="24">
        <f t="shared" ca="1" si="74"/>
        <v>0</v>
      </c>
      <c r="O92" s="25">
        <f t="shared" ca="1" si="63"/>
        <v>999</v>
      </c>
      <c r="P92" s="25">
        <f t="shared" ca="1" si="75"/>
        <v>0</v>
      </c>
      <c r="Q92" s="24">
        <f t="shared" ca="1" si="76"/>
        <v>0</v>
      </c>
      <c r="R92" s="25">
        <f t="shared" ca="1" si="62"/>
        <v>273.43183499999998</v>
      </c>
      <c r="S92" s="17"/>
      <c r="T92" s="28" t="str">
        <f t="shared" ca="1" si="77"/>
        <v>GS</v>
      </c>
      <c r="U92" s="29">
        <f t="shared" ca="1" si="78"/>
        <v>0</v>
      </c>
      <c r="V92" s="29">
        <f t="shared" ca="1" si="79"/>
        <v>16.084108480000001</v>
      </c>
      <c r="W92" s="29">
        <f t="shared" ca="1" si="80"/>
        <v>999</v>
      </c>
      <c r="X92" s="29">
        <f t="shared" ca="1" si="81"/>
        <v>0</v>
      </c>
      <c r="Y92" s="29">
        <f t="shared" ca="1" si="82"/>
        <v>0</v>
      </c>
      <c r="Z92" s="29">
        <f t="shared" ca="1" si="64"/>
        <v>201.051356</v>
      </c>
      <c r="AA92" s="27"/>
      <c r="AB92" s="33" t="str">
        <f t="shared" ca="1" si="83"/>
        <v>GS</v>
      </c>
      <c r="AC92" s="34">
        <f t="shared" ca="1" si="84"/>
        <v>0</v>
      </c>
      <c r="AD92" s="34">
        <f t="shared" ca="1" si="85"/>
        <v>22.311270100000002</v>
      </c>
      <c r="AE92" s="34">
        <f t="shared" ca="1" si="86"/>
        <v>999</v>
      </c>
      <c r="AF92" s="34">
        <f t="shared" ca="1" si="87"/>
        <v>0</v>
      </c>
      <c r="AG92" s="34">
        <f t="shared" ca="1" si="88"/>
        <v>0</v>
      </c>
      <c r="AH92" s="34">
        <f t="shared" ca="1" si="65"/>
        <v>318.73243000000002</v>
      </c>
      <c r="AI92" s="17"/>
      <c r="AJ92" s="36" t="str">
        <f t="shared" ca="1" si="89"/>
        <v>TRE</v>
      </c>
      <c r="AK92" s="37">
        <f t="shared" ca="1" si="90"/>
        <v>0</v>
      </c>
      <c r="AL92" s="37">
        <f t="shared" ca="1" si="91"/>
        <v>0</v>
      </c>
      <c r="AM92" s="37">
        <f t="shared" ca="1" si="92"/>
        <v>6</v>
      </c>
      <c r="AN92" s="37">
        <f t="shared" ca="1" si="93"/>
        <v>5</v>
      </c>
      <c r="AO92" s="37">
        <f t="shared" ca="1" si="94"/>
        <v>50</v>
      </c>
      <c r="AP92" s="37">
        <f t="shared" ca="1" si="66"/>
        <v>272.04293200000001</v>
      </c>
      <c r="AQ92" s="17"/>
      <c r="AR92" s="39" t="str">
        <f t="shared" ca="1" si="95"/>
        <v>BC</v>
      </c>
      <c r="AS92" s="40">
        <f t="shared" ca="1" si="96"/>
        <v>0</v>
      </c>
      <c r="AT92" s="40">
        <f t="shared" ca="1" si="97"/>
        <v>0</v>
      </c>
      <c r="AU92" s="40">
        <f t="shared" ca="1" si="98"/>
        <v>999</v>
      </c>
      <c r="AV92" s="40">
        <f t="shared" ca="1" si="99"/>
        <v>0</v>
      </c>
      <c r="AW92" s="40">
        <f t="shared" ca="1" si="100"/>
        <v>0</v>
      </c>
      <c r="AX92" s="40">
        <f t="shared" ca="1" si="67"/>
        <v>306.67199599999998</v>
      </c>
      <c r="AY92" s="17"/>
      <c r="AZ92" s="42" t="str">
        <f t="shared" ca="1" si="101"/>
        <v>GS</v>
      </c>
      <c r="BA92" s="44">
        <f t="shared" ca="1" si="102"/>
        <v>0</v>
      </c>
      <c r="BB92" s="44">
        <f t="shared" ca="1" si="103"/>
        <v>4.2992082399999996</v>
      </c>
      <c r="BC92" s="44">
        <f t="shared" ca="1" si="104"/>
        <v>999</v>
      </c>
      <c r="BD92" s="44">
        <f t="shared" ca="1" si="105"/>
        <v>0</v>
      </c>
      <c r="BE92" s="44">
        <f t="shared" ca="1" si="106"/>
        <v>0</v>
      </c>
      <c r="BF92" s="44">
        <f t="shared" ca="1" si="68"/>
        <v>214.96041199999999</v>
      </c>
    </row>
    <row r="93" spans="1:58" x14ac:dyDescent="0.25">
      <c r="A93">
        <v>79</v>
      </c>
      <c r="B93" s="21" t="str">
        <f t="shared" ca="1" si="69"/>
        <v>5cm</v>
      </c>
      <c r="C93" s="22">
        <f t="shared" ca="1" si="70"/>
        <v>938.85789799999998</v>
      </c>
      <c r="D93" s="22">
        <f t="shared" ca="1" si="70"/>
        <v>494.43586399999998</v>
      </c>
      <c r="E93" s="22">
        <f t="shared" ca="1" si="70"/>
        <v>0</v>
      </c>
      <c r="F93" s="22">
        <f t="shared" ca="1" si="70"/>
        <v>0</v>
      </c>
      <c r="G93" s="22">
        <f t="shared" ca="1" si="71"/>
        <v>0</v>
      </c>
      <c r="H93" s="22">
        <f t="shared" ca="1" si="71"/>
        <v>0</v>
      </c>
      <c r="I93" s="22">
        <f t="shared" ca="1" si="71"/>
        <v>0</v>
      </c>
      <c r="J93" s="22">
        <f t="shared" ca="1" si="71"/>
        <v>0</v>
      </c>
      <c r="K93" s="32"/>
      <c r="L93" s="23" t="str">
        <f t="shared" ca="1" si="72"/>
        <v>BC</v>
      </c>
      <c r="M93" s="24">
        <f t="shared" ca="1" si="73"/>
        <v>21.874546799999997</v>
      </c>
      <c r="N93" s="24">
        <f t="shared" ca="1" si="74"/>
        <v>0</v>
      </c>
      <c r="O93" s="25">
        <f t="shared" ca="1" si="63"/>
        <v>999</v>
      </c>
      <c r="P93" s="25">
        <f t="shared" ca="1" si="75"/>
        <v>0</v>
      </c>
      <c r="Q93" s="24">
        <f t="shared" ca="1" si="76"/>
        <v>0</v>
      </c>
      <c r="R93" s="25">
        <f t="shared" ca="1" si="62"/>
        <v>273.43183499999998</v>
      </c>
      <c r="S93" s="17"/>
      <c r="T93" s="28" t="str">
        <f t="shared" ca="1" si="77"/>
        <v>BC</v>
      </c>
      <c r="U93" s="29">
        <f t="shared" ca="1" si="78"/>
        <v>24.126162720000004</v>
      </c>
      <c r="V93" s="29">
        <f t="shared" ca="1" si="79"/>
        <v>0</v>
      </c>
      <c r="W93" s="29">
        <f t="shared" ca="1" si="80"/>
        <v>999</v>
      </c>
      <c r="X93" s="29">
        <f t="shared" ca="1" si="81"/>
        <v>0</v>
      </c>
      <c r="Y93" s="29">
        <f t="shared" ca="1" si="82"/>
        <v>0</v>
      </c>
      <c r="Z93" s="29">
        <f t="shared" ca="1" si="64"/>
        <v>201.051356</v>
      </c>
      <c r="AA93" s="27"/>
      <c r="AB93" s="33" t="str">
        <f t="shared" ca="1" si="83"/>
        <v>GS</v>
      </c>
      <c r="AC93" s="34">
        <f t="shared" ca="1" si="84"/>
        <v>0</v>
      </c>
      <c r="AD93" s="34">
        <f t="shared" ca="1" si="85"/>
        <v>31.873243000000002</v>
      </c>
      <c r="AE93" s="34">
        <f t="shared" ca="1" si="86"/>
        <v>999</v>
      </c>
      <c r="AF93" s="34">
        <f t="shared" ca="1" si="87"/>
        <v>0</v>
      </c>
      <c r="AG93" s="34">
        <f t="shared" ca="1" si="88"/>
        <v>0</v>
      </c>
      <c r="AH93" s="34">
        <f t="shared" ca="1" si="65"/>
        <v>318.73243000000002</v>
      </c>
      <c r="AI93" s="17"/>
      <c r="AJ93" s="36" t="str">
        <f t="shared" ca="1" si="89"/>
        <v>TRE</v>
      </c>
      <c r="AK93" s="37">
        <f t="shared" ca="1" si="90"/>
        <v>0</v>
      </c>
      <c r="AL93" s="37">
        <f t="shared" ca="1" si="91"/>
        <v>0</v>
      </c>
      <c r="AM93" s="37">
        <f t="shared" ca="1" si="92"/>
        <v>3</v>
      </c>
      <c r="AN93" s="37">
        <f t="shared" ca="1" si="93"/>
        <v>2</v>
      </c>
      <c r="AO93" s="37">
        <f t="shared" ca="1" si="94"/>
        <v>20</v>
      </c>
      <c r="AP93" s="37">
        <f t="shared" ca="1" si="66"/>
        <v>302.04293200000001</v>
      </c>
      <c r="AQ93" s="17"/>
      <c r="AR93" s="39" t="str">
        <f t="shared" ca="1" si="95"/>
        <v>GS</v>
      </c>
      <c r="AS93" s="40">
        <f t="shared" ca="1" si="96"/>
        <v>0</v>
      </c>
      <c r="AT93" s="40">
        <f t="shared" ca="1" si="97"/>
        <v>12.26687984</v>
      </c>
      <c r="AU93" s="40">
        <f t="shared" ca="1" si="98"/>
        <v>999</v>
      </c>
      <c r="AV93" s="40">
        <f t="shared" ca="1" si="99"/>
        <v>0</v>
      </c>
      <c r="AW93" s="40">
        <f t="shared" ca="1" si="100"/>
        <v>0</v>
      </c>
      <c r="AX93" s="40">
        <f t="shared" ca="1" si="67"/>
        <v>306.67199599999998</v>
      </c>
      <c r="AY93" s="17"/>
      <c r="AZ93" s="42" t="str">
        <f t="shared" ca="1" si="101"/>
        <v>BC</v>
      </c>
      <c r="BA93" s="44">
        <f t="shared" ca="1" si="102"/>
        <v>8.5984164799999991</v>
      </c>
      <c r="BB93" s="44">
        <f t="shared" ca="1" si="103"/>
        <v>0</v>
      </c>
      <c r="BC93" s="44">
        <f t="shared" ca="1" si="104"/>
        <v>999</v>
      </c>
      <c r="BD93" s="44">
        <f t="shared" ca="1" si="105"/>
        <v>0</v>
      </c>
      <c r="BE93" s="44">
        <f t="shared" ca="1" si="106"/>
        <v>0</v>
      </c>
      <c r="BF93" s="44">
        <f t="shared" ca="1" si="68"/>
        <v>214.96041199999999</v>
      </c>
    </row>
    <row r="94" spans="1:58" x14ac:dyDescent="0.25">
      <c r="A94">
        <v>80</v>
      </c>
      <c r="B94" s="21" t="str">
        <f t="shared" ca="1" si="69"/>
        <v>20cm</v>
      </c>
      <c r="C94" s="22">
        <f t="shared" ca="1" si="70"/>
        <v>0</v>
      </c>
      <c r="D94" s="22">
        <f t="shared" ca="1" si="70"/>
        <v>0</v>
      </c>
      <c r="E94" s="22">
        <f t="shared" ca="1" si="70"/>
        <v>0</v>
      </c>
      <c r="F94" s="22">
        <f t="shared" ca="1" si="70"/>
        <v>0</v>
      </c>
      <c r="G94" s="22">
        <f t="shared" ca="1" si="71"/>
        <v>0</v>
      </c>
      <c r="H94" s="22">
        <f t="shared" ca="1" si="71"/>
        <v>494.43586399999998</v>
      </c>
      <c r="I94" s="22">
        <f t="shared" ca="1" si="71"/>
        <v>0</v>
      </c>
      <c r="J94" s="22">
        <f t="shared" ca="1" si="71"/>
        <v>921.11078899999995</v>
      </c>
      <c r="K94" s="32"/>
      <c r="L94" s="23" t="str">
        <f t="shared" ca="1" si="72"/>
        <v>TRE</v>
      </c>
      <c r="M94" s="24">
        <f t="shared" ca="1" si="73"/>
        <v>0</v>
      </c>
      <c r="N94" s="24">
        <f t="shared" ca="1" si="74"/>
        <v>0</v>
      </c>
      <c r="O94" s="25">
        <f t="shared" ca="1" si="63"/>
        <v>3</v>
      </c>
      <c r="P94" s="25">
        <f t="shared" ca="1" si="75"/>
        <v>2</v>
      </c>
      <c r="Q94" s="24">
        <f t="shared" ca="1" si="76"/>
        <v>20</v>
      </c>
      <c r="R94" s="25">
        <f t="shared" ca="1" si="62"/>
        <v>253.43183499999998</v>
      </c>
      <c r="S94" s="17"/>
      <c r="T94" s="28" t="str">
        <f t="shared" ca="1" si="77"/>
        <v>GS</v>
      </c>
      <c r="U94" s="29">
        <f t="shared" ca="1" si="78"/>
        <v>0</v>
      </c>
      <c r="V94" s="29">
        <f t="shared" ca="1" si="79"/>
        <v>18.094622040000001</v>
      </c>
      <c r="W94" s="29">
        <f t="shared" ca="1" si="80"/>
        <v>999</v>
      </c>
      <c r="X94" s="29">
        <f t="shared" ca="1" si="81"/>
        <v>0</v>
      </c>
      <c r="Y94" s="29">
        <f t="shared" ca="1" si="82"/>
        <v>0</v>
      </c>
      <c r="Z94" s="29">
        <f t="shared" ca="1" si="64"/>
        <v>201.051356</v>
      </c>
      <c r="AA94" s="27"/>
      <c r="AB94" s="33" t="str">
        <f t="shared" ca="1" si="83"/>
        <v>GS</v>
      </c>
      <c r="AC94" s="34">
        <f t="shared" ca="1" si="84"/>
        <v>0</v>
      </c>
      <c r="AD94" s="34">
        <f t="shared" ca="1" si="85"/>
        <v>19.123945800000001</v>
      </c>
      <c r="AE94" s="34">
        <f t="shared" ca="1" si="86"/>
        <v>999</v>
      </c>
      <c r="AF94" s="34">
        <f t="shared" ca="1" si="87"/>
        <v>0</v>
      </c>
      <c r="AG94" s="34">
        <f t="shared" ca="1" si="88"/>
        <v>0</v>
      </c>
      <c r="AH94" s="34">
        <f t="shared" ca="1" si="65"/>
        <v>318.73243000000002</v>
      </c>
      <c r="AI94" s="17"/>
      <c r="AJ94" s="36" t="str">
        <f t="shared" ca="1" si="89"/>
        <v>BC</v>
      </c>
      <c r="AK94" s="37">
        <f t="shared" ca="1" si="90"/>
        <v>22.543005240000003</v>
      </c>
      <c r="AL94" s="37">
        <f t="shared" ca="1" si="91"/>
        <v>0</v>
      </c>
      <c r="AM94" s="37">
        <f t="shared" ca="1" si="92"/>
        <v>999</v>
      </c>
      <c r="AN94" s="37">
        <f t="shared" ca="1" si="93"/>
        <v>0</v>
      </c>
      <c r="AO94" s="37">
        <f t="shared" ca="1" si="94"/>
        <v>0</v>
      </c>
      <c r="AP94" s="37">
        <f t="shared" ca="1" si="66"/>
        <v>322.04293200000001</v>
      </c>
      <c r="AQ94" s="17"/>
      <c r="AR94" s="39" t="str">
        <f t="shared" ca="1" si="95"/>
        <v>GS</v>
      </c>
      <c r="AS94" s="40">
        <f t="shared" ca="1" si="96"/>
        <v>0</v>
      </c>
      <c r="AT94" s="40">
        <f t="shared" ca="1" si="97"/>
        <v>15.3335998</v>
      </c>
      <c r="AU94" s="40">
        <f t="shared" ca="1" si="98"/>
        <v>999</v>
      </c>
      <c r="AV94" s="40">
        <f t="shared" ca="1" si="99"/>
        <v>0</v>
      </c>
      <c r="AW94" s="40">
        <f t="shared" ca="1" si="100"/>
        <v>0</v>
      </c>
      <c r="AX94" s="40">
        <f t="shared" ca="1" si="67"/>
        <v>306.67199599999998</v>
      </c>
      <c r="AY94" s="17"/>
      <c r="AZ94" s="42" t="str">
        <f t="shared" ca="1" si="101"/>
        <v>TRE</v>
      </c>
      <c r="BA94" s="44">
        <f t="shared" ca="1" si="102"/>
        <v>0</v>
      </c>
      <c r="BB94" s="44">
        <f t="shared" ca="1" si="103"/>
        <v>0</v>
      </c>
      <c r="BC94" s="44">
        <f t="shared" ca="1" si="104"/>
        <v>4</v>
      </c>
      <c r="BD94" s="44">
        <f t="shared" ca="1" si="105"/>
        <v>2</v>
      </c>
      <c r="BE94" s="44">
        <f t="shared" ca="1" si="106"/>
        <v>20</v>
      </c>
      <c r="BF94" s="44">
        <f t="shared" ca="1" si="68"/>
        <v>194.96041199999999</v>
      </c>
    </row>
    <row r="95" spans="1:58" x14ac:dyDescent="0.25">
      <c r="A95">
        <v>81</v>
      </c>
      <c r="B95" s="21" t="str">
        <f t="shared" ca="1" si="69"/>
        <v>5cm</v>
      </c>
      <c r="C95" s="22">
        <f t="shared" ca="1" si="70"/>
        <v>0</v>
      </c>
      <c r="D95" s="22">
        <f t="shared" ca="1" si="70"/>
        <v>0</v>
      </c>
      <c r="E95" s="22">
        <f t="shared" ca="1" si="70"/>
        <v>505.97920699999997</v>
      </c>
      <c r="F95" s="22">
        <f t="shared" ca="1" si="70"/>
        <v>921.11078899999995</v>
      </c>
      <c r="G95" s="22">
        <f t="shared" ca="1" si="71"/>
        <v>0</v>
      </c>
      <c r="H95" s="22">
        <f t="shared" ca="1" si="71"/>
        <v>0</v>
      </c>
      <c r="I95" s="22">
        <f t="shared" ca="1" si="71"/>
        <v>0</v>
      </c>
      <c r="J95" s="22">
        <f t="shared" ca="1" si="71"/>
        <v>0</v>
      </c>
      <c r="K95" s="32"/>
      <c r="L95" s="23" t="str">
        <f t="shared" ca="1" si="72"/>
        <v>GS</v>
      </c>
      <c r="M95" s="24">
        <f t="shared" ca="1" si="73"/>
        <v>0</v>
      </c>
      <c r="N95" s="24">
        <f t="shared" ca="1" si="74"/>
        <v>0</v>
      </c>
      <c r="O95" s="25">
        <f t="shared" ca="1" si="63"/>
        <v>999</v>
      </c>
      <c r="P95" s="25">
        <f t="shared" ca="1" si="75"/>
        <v>0</v>
      </c>
      <c r="Q95" s="24">
        <f t="shared" ca="1" si="76"/>
        <v>0</v>
      </c>
      <c r="R95" s="25">
        <f t="shared" ca="1" si="62"/>
        <v>273.43183499999998</v>
      </c>
      <c r="S95" s="17"/>
      <c r="T95" s="28" t="str">
        <f t="shared" ca="1" si="77"/>
        <v>TRE</v>
      </c>
      <c r="U95" s="29">
        <f t="shared" ca="1" si="78"/>
        <v>0</v>
      </c>
      <c r="V95" s="29">
        <f t="shared" ca="1" si="79"/>
        <v>0</v>
      </c>
      <c r="W95" s="29">
        <f t="shared" ca="1" si="80"/>
        <v>0</v>
      </c>
      <c r="X95" s="29">
        <f t="shared" ca="1" si="81"/>
        <v>0</v>
      </c>
      <c r="Y95" s="29">
        <f t="shared" ca="1" si="82"/>
        <v>0</v>
      </c>
      <c r="Z95" s="29">
        <f t="shared" ca="1" si="64"/>
        <v>201.051356</v>
      </c>
      <c r="AA95" s="27"/>
      <c r="AB95" s="33" t="str">
        <f t="shared" ca="1" si="83"/>
        <v>GS</v>
      </c>
      <c r="AC95" s="34">
        <f t="shared" ca="1" si="84"/>
        <v>0</v>
      </c>
      <c r="AD95" s="34">
        <f t="shared" ca="1" si="85"/>
        <v>38.247891600000003</v>
      </c>
      <c r="AE95" s="34">
        <f t="shared" ca="1" si="86"/>
        <v>999</v>
      </c>
      <c r="AF95" s="34">
        <f t="shared" ca="1" si="87"/>
        <v>0</v>
      </c>
      <c r="AG95" s="34">
        <f t="shared" ca="1" si="88"/>
        <v>0</v>
      </c>
      <c r="AH95" s="34">
        <f t="shared" ca="1" si="65"/>
        <v>318.73243000000002</v>
      </c>
      <c r="AI95" s="17"/>
      <c r="AJ95" s="36" t="str">
        <f t="shared" ca="1" si="89"/>
        <v>GS</v>
      </c>
      <c r="AK95" s="37">
        <f t="shared" ca="1" si="90"/>
        <v>0</v>
      </c>
      <c r="AL95" s="37">
        <f t="shared" ca="1" si="91"/>
        <v>0</v>
      </c>
      <c r="AM95" s="37">
        <f t="shared" ca="1" si="92"/>
        <v>999</v>
      </c>
      <c r="AN95" s="37">
        <f t="shared" ca="1" si="93"/>
        <v>0</v>
      </c>
      <c r="AO95" s="37">
        <f t="shared" ca="1" si="94"/>
        <v>0</v>
      </c>
      <c r="AP95" s="37">
        <f t="shared" ca="1" si="66"/>
        <v>322.04293200000001</v>
      </c>
      <c r="AQ95" s="17"/>
      <c r="AR95" s="39" t="str">
        <f t="shared" ca="1" si="95"/>
        <v>BC</v>
      </c>
      <c r="AS95" s="40">
        <f t="shared" ca="1" si="96"/>
        <v>15.3335998</v>
      </c>
      <c r="AT95" s="40">
        <f t="shared" ca="1" si="97"/>
        <v>0</v>
      </c>
      <c r="AU95" s="40">
        <f t="shared" ca="1" si="98"/>
        <v>999</v>
      </c>
      <c r="AV95" s="40">
        <f t="shared" ca="1" si="99"/>
        <v>0</v>
      </c>
      <c r="AW95" s="40">
        <f t="shared" ca="1" si="100"/>
        <v>0</v>
      </c>
      <c r="AX95" s="40">
        <f t="shared" ca="1" si="67"/>
        <v>306.67199599999998</v>
      </c>
      <c r="AY95" s="17"/>
      <c r="AZ95" s="42" t="str">
        <f t="shared" ca="1" si="101"/>
        <v>GS</v>
      </c>
      <c r="BA95" s="44">
        <f t="shared" ca="1" si="102"/>
        <v>0</v>
      </c>
      <c r="BB95" s="44">
        <f t="shared" ca="1" si="103"/>
        <v>8.5984164799999991</v>
      </c>
      <c r="BC95" s="44">
        <f t="shared" ca="1" si="104"/>
        <v>999</v>
      </c>
      <c r="BD95" s="44">
        <f t="shared" ca="1" si="105"/>
        <v>0</v>
      </c>
      <c r="BE95" s="44">
        <f t="shared" ca="1" si="106"/>
        <v>0</v>
      </c>
      <c r="BF95" s="44">
        <f t="shared" ca="1" si="68"/>
        <v>214.96041199999999</v>
      </c>
    </row>
    <row r="96" spans="1:58" x14ac:dyDescent="0.25">
      <c r="A96">
        <v>82</v>
      </c>
      <c r="B96" s="21" t="str">
        <f t="shared" ca="1" si="69"/>
        <v>20cm</v>
      </c>
      <c r="C96" s="22">
        <f t="shared" ca="1" si="70"/>
        <v>0</v>
      </c>
      <c r="D96" s="22">
        <f t="shared" ca="1" si="70"/>
        <v>0</v>
      </c>
      <c r="E96" s="22">
        <f t="shared" ca="1" si="70"/>
        <v>0</v>
      </c>
      <c r="F96" s="22">
        <f t="shared" ca="1" si="70"/>
        <v>0</v>
      </c>
      <c r="G96" s="22">
        <f t="shared" ca="1" si="71"/>
        <v>0</v>
      </c>
      <c r="H96" s="22">
        <f t="shared" ca="1" si="71"/>
        <v>494.43586399999998</v>
      </c>
      <c r="I96" s="22">
        <f t="shared" ca="1" si="71"/>
        <v>0</v>
      </c>
      <c r="J96" s="22">
        <f t="shared" ca="1" si="71"/>
        <v>921.11078899999995</v>
      </c>
      <c r="K96" s="32"/>
      <c r="L96" s="23" t="str">
        <f t="shared" ca="1" si="72"/>
        <v>GS</v>
      </c>
      <c r="M96" s="24">
        <f t="shared" ca="1" si="73"/>
        <v>0</v>
      </c>
      <c r="N96" s="24">
        <f t="shared" ca="1" si="74"/>
        <v>38.280456899999997</v>
      </c>
      <c r="O96" s="25">
        <f t="shared" ca="1" si="63"/>
        <v>999</v>
      </c>
      <c r="P96" s="25">
        <f t="shared" ca="1" si="75"/>
        <v>0</v>
      </c>
      <c r="Q96" s="24">
        <f t="shared" ca="1" si="76"/>
        <v>0</v>
      </c>
      <c r="R96" s="25">
        <f t="shared" ca="1" si="62"/>
        <v>273.43183499999998</v>
      </c>
      <c r="S96" s="17"/>
      <c r="T96" s="28" t="str">
        <f t="shared" ca="1" si="77"/>
        <v>BC</v>
      </c>
      <c r="U96" s="29">
        <f t="shared" ca="1" si="78"/>
        <v>2.0105135600000001</v>
      </c>
      <c r="V96" s="29">
        <f t="shared" ca="1" si="79"/>
        <v>0</v>
      </c>
      <c r="W96" s="29">
        <f t="shared" ca="1" si="80"/>
        <v>999</v>
      </c>
      <c r="X96" s="29">
        <f t="shared" ca="1" si="81"/>
        <v>0</v>
      </c>
      <c r="Y96" s="29">
        <f t="shared" ca="1" si="82"/>
        <v>0</v>
      </c>
      <c r="Z96" s="29">
        <f t="shared" ca="1" si="64"/>
        <v>201.051356</v>
      </c>
      <c r="AA96" s="27"/>
      <c r="AB96" s="33" t="str">
        <f t="shared" ca="1" si="83"/>
        <v>BC</v>
      </c>
      <c r="AC96" s="34">
        <f t="shared" ca="1" si="84"/>
        <v>31.873243000000002</v>
      </c>
      <c r="AD96" s="34">
        <f t="shared" ca="1" si="85"/>
        <v>0</v>
      </c>
      <c r="AE96" s="34">
        <f t="shared" ca="1" si="86"/>
        <v>999</v>
      </c>
      <c r="AF96" s="34">
        <f t="shared" ca="1" si="87"/>
        <v>0</v>
      </c>
      <c r="AG96" s="34">
        <f t="shared" ca="1" si="88"/>
        <v>0</v>
      </c>
      <c r="AH96" s="34">
        <f t="shared" ca="1" si="65"/>
        <v>318.73243000000002</v>
      </c>
      <c r="AI96" s="17"/>
      <c r="AJ96" s="36" t="str">
        <f t="shared" ca="1" si="89"/>
        <v>GS</v>
      </c>
      <c r="AK96" s="37">
        <f t="shared" ca="1" si="90"/>
        <v>0</v>
      </c>
      <c r="AL96" s="37">
        <f t="shared" ca="1" si="91"/>
        <v>19.322575919999998</v>
      </c>
      <c r="AM96" s="37">
        <f t="shared" ca="1" si="92"/>
        <v>999</v>
      </c>
      <c r="AN96" s="37">
        <f t="shared" ca="1" si="93"/>
        <v>0</v>
      </c>
      <c r="AO96" s="37">
        <f t="shared" ca="1" si="94"/>
        <v>0</v>
      </c>
      <c r="AP96" s="37">
        <f t="shared" ca="1" si="66"/>
        <v>322.04293200000001</v>
      </c>
      <c r="AQ96" s="17"/>
      <c r="AR96" s="39" t="str">
        <f t="shared" ca="1" si="95"/>
        <v>BC</v>
      </c>
      <c r="AS96" s="40">
        <f t="shared" ca="1" si="96"/>
        <v>24.533759679999999</v>
      </c>
      <c r="AT96" s="40">
        <f t="shared" ca="1" si="97"/>
        <v>0</v>
      </c>
      <c r="AU96" s="40">
        <f t="shared" ca="1" si="98"/>
        <v>999</v>
      </c>
      <c r="AV96" s="40">
        <f t="shared" ca="1" si="99"/>
        <v>0</v>
      </c>
      <c r="AW96" s="40">
        <f t="shared" ca="1" si="100"/>
        <v>0</v>
      </c>
      <c r="AX96" s="40">
        <f t="shared" ca="1" si="67"/>
        <v>306.67199599999998</v>
      </c>
      <c r="AY96" s="17"/>
      <c r="AZ96" s="42" t="str">
        <f t="shared" ca="1" si="101"/>
        <v>BC</v>
      </c>
      <c r="BA96" s="44">
        <f t="shared" ca="1" si="102"/>
        <v>0</v>
      </c>
      <c r="BB96" s="44">
        <f t="shared" ca="1" si="103"/>
        <v>0</v>
      </c>
      <c r="BC96" s="44">
        <f t="shared" ca="1" si="104"/>
        <v>999</v>
      </c>
      <c r="BD96" s="44">
        <f t="shared" ca="1" si="105"/>
        <v>0</v>
      </c>
      <c r="BE96" s="44">
        <f t="shared" ca="1" si="106"/>
        <v>0</v>
      </c>
      <c r="BF96" s="44">
        <f t="shared" ca="1" si="68"/>
        <v>214.96041199999999</v>
      </c>
    </row>
    <row r="97" spans="1:58" x14ac:dyDescent="0.25">
      <c r="A97">
        <v>83</v>
      </c>
      <c r="B97" s="21" t="str">
        <f t="shared" ca="1" si="69"/>
        <v>5cm</v>
      </c>
      <c r="C97" s="22">
        <f t="shared" ca="1" si="70"/>
        <v>0</v>
      </c>
      <c r="D97" s="22">
        <f t="shared" ca="1" si="70"/>
        <v>0</v>
      </c>
      <c r="E97" s="22">
        <f t="shared" ca="1" si="70"/>
        <v>505.97920699999997</v>
      </c>
      <c r="F97" s="22">
        <f t="shared" ca="1" si="70"/>
        <v>921.11078899999995</v>
      </c>
      <c r="G97" s="22">
        <f t="shared" ca="1" si="71"/>
        <v>0</v>
      </c>
      <c r="H97" s="22">
        <f t="shared" ca="1" si="71"/>
        <v>0</v>
      </c>
      <c r="I97" s="22">
        <f t="shared" ca="1" si="71"/>
        <v>0</v>
      </c>
      <c r="J97" s="22">
        <f t="shared" ca="1" si="71"/>
        <v>0</v>
      </c>
      <c r="K97" s="32"/>
      <c r="L97" s="23" t="str">
        <f t="shared" ca="1" si="72"/>
        <v>GS</v>
      </c>
      <c r="M97" s="24">
        <f t="shared" ca="1" si="73"/>
        <v>0</v>
      </c>
      <c r="N97" s="24">
        <f t="shared" ca="1" si="74"/>
        <v>24.608865149999996</v>
      </c>
      <c r="O97" s="25">
        <f t="shared" ca="1" si="63"/>
        <v>999</v>
      </c>
      <c r="P97" s="25">
        <f t="shared" ca="1" si="75"/>
        <v>0</v>
      </c>
      <c r="Q97" s="24">
        <f t="shared" ca="1" si="76"/>
        <v>0</v>
      </c>
      <c r="R97" s="25">
        <f t="shared" ca="1" si="62"/>
        <v>273.43183499999998</v>
      </c>
      <c r="S97" s="17"/>
      <c r="T97" s="28" t="str">
        <f t="shared" ca="1" si="77"/>
        <v>BC</v>
      </c>
      <c r="U97" s="29">
        <f t="shared" ca="1" si="78"/>
        <v>4.0210271200000003</v>
      </c>
      <c r="V97" s="29">
        <f t="shared" ca="1" si="79"/>
        <v>0</v>
      </c>
      <c r="W97" s="29">
        <f t="shared" ca="1" si="80"/>
        <v>999</v>
      </c>
      <c r="X97" s="29">
        <f t="shared" ca="1" si="81"/>
        <v>0</v>
      </c>
      <c r="Y97" s="29">
        <f t="shared" ca="1" si="82"/>
        <v>0</v>
      </c>
      <c r="Z97" s="29">
        <f t="shared" ca="1" si="64"/>
        <v>201.051356</v>
      </c>
      <c r="AA97" s="27"/>
      <c r="AB97" s="33" t="str">
        <f t="shared" ca="1" si="83"/>
        <v>GS</v>
      </c>
      <c r="AC97" s="34">
        <f t="shared" ca="1" si="84"/>
        <v>0</v>
      </c>
      <c r="AD97" s="34">
        <f t="shared" ca="1" si="85"/>
        <v>35.060567300000002</v>
      </c>
      <c r="AE97" s="34">
        <f t="shared" ca="1" si="86"/>
        <v>999</v>
      </c>
      <c r="AF97" s="34">
        <f t="shared" ca="1" si="87"/>
        <v>0</v>
      </c>
      <c r="AG97" s="34">
        <f t="shared" ca="1" si="88"/>
        <v>0</v>
      </c>
      <c r="AH97" s="34">
        <f t="shared" ca="1" si="65"/>
        <v>318.73243000000002</v>
      </c>
      <c r="AI97" s="17"/>
      <c r="AJ97" s="36" t="str">
        <f t="shared" ca="1" si="89"/>
        <v>GS</v>
      </c>
      <c r="AK97" s="37">
        <f t="shared" ca="1" si="90"/>
        <v>0</v>
      </c>
      <c r="AL97" s="37">
        <f t="shared" ca="1" si="91"/>
        <v>12.88171728</v>
      </c>
      <c r="AM97" s="37">
        <f t="shared" ca="1" si="92"/>
        <v>999</v>
      </c>
      <c r="AN97" s="37">
        <f t="shared" ca="1" si="93"/>
        <v>0</v>
      </c>
      <c r="AO97" s="37">
        <f t="shared" ca="1" si="94"/>
        <v>0</v>
      </c>
      <c r="AP97" s="37">
        <f t="shared" ca="1" si="66"/>
        <v>322.04293200000001</v>
      </c>
      <c r="AQ97" s="17"/>
      <c r="AR97" s="39" t="str">
        <f t="shared" ca="1" si="95"/>
        <v>TRE</v>
      </c>
      <c r="AS97" s="40">
        <f t="shared" ca="1" si="96"/>
        <v>0</v>
      </c>
      <c r="AT97" s="40">
        <f t="shared" ca="1" si="97"/>
        <v>0</v>
      </c>
      <c r="AU97" s="40">
        <f t="shared" ca="1" si="98"/>
        <v>0</v>
      </c>
      <c r="AV97" s="40">
        <f t="shared" ca="1" si="99"/>
        <v>0</v>
      </c>
      <c r="AW97" s="40">
        <f t="shared" ca="1" si="100"/>
        <v>0</v>
      </c>
      <c r="AX97" s="40">
        <f t="shared" ca="1" si="67"/>
        <v>306.67199599999998</v>
      </c>
      <c r="AY97" s="17"/>
      <c r="AZ97" s="42" t="str">
        <f t="shared" ca="1" si="101"/>
        <v>GS</v>
      </c>
      <c r="BA97" s="44">
        <f t="shared" ca="1" si="102"/>
        <v>0</v>
      </c>
      <c r="BB97" s="44">
        <f t="shared" ca="1" si="103"/>
        <v>23.64564532</v>
      </c>
      <c r="BC97" s="44">
        <f t="shared" ca="1" si="104"/>
        <v>999</v>
      </c>
      <c r="BD97" s="44">
        <f t="shared" ca="1" si="105"/>
        <v>0</v>
      </c>
      <c r="BE97" s="44">
        <f t="shared" ca="1" si="106"/>
        <v>0</v>
      </c>
      <c r="BF97" s="44">
        <f t="shared" ca="1" si="68"/>
        <v>214.96041199999999</v>
      </c>
    </row>
    <row r="98" spans="1:58" x14ac:dyDescent="0.25">
      <c r="A98">
        <v>84</v>
      </c>
      <c r="B98" s="21" t="str">
        <f t="shared" ca="1" si="69"/>
        <v>5cm</v>
      </c>
      <c r="C98" s="22">
        <f t="shared" ca="1" si="70"/>
        <v>0</v>
      </c>
      <c r="D98" s="22">
        <f t="shared" ca="1" si="70"/>
        <v>494.43586399999998</v>
      </c>
      <c r="E98" s="22">
        <f t="shared" ca="1" si="70"/>
        <v>0</v>
      </c>
      <c r="F98" s="22">
        <f t="shared" ca="1" si="70"/>
        <v>0</v>
      </c>
      <c r="G98" s="22">
        <f t="shared" ca="1" si="71"/>
        <v>0</v>
      </c>
      <c r="H98" s="22">
        <f t="shared" ca="1" si="71"/>
        <v>0</v>
      </c>
      <c r="I98" s="22">
        <f t="shared" ca="1" si="71"/>
        <v>0</v>
      </c>
      <c r="J98" s="22">
        <f t="shared" ca="1" si="71"/>
        <v>0</v>
      </c>
      <c r="K98" s="32"/>
      <c r="L98" s="23" t="str">
        <f t="shared" ca="1" si="72"/>
        <v>TRE</v>
      </c>
      <c r="M98" s="24">
        <f t="shared" ca="1" si="73"/>
        <v>0</v>
      </c>
      <c r="N98" s="24">
        <f t="shared" ca="1" si="74"/>
        <v>0</v>
      </c>
      <c r="O98" s="25">
        <f t="shared" ca="1" si="63"/>
        <v>4</v>
      </c>
      <c r="P98" s="25">
        <f t="shared" ca="1" si="75"/>
        <v>3</v>
      </c>
      <c r="Q98" s="24">
        <f t="shared" ca="1" si="76"/>
        <v>30</v>
      </c>
      <c r="R98" s="25">
        <f t="shared" ca="1" si="62"/>
        <v>243.43183499999998</v>
      </c>
      <c r="S98" s="17"/>
      <c r="T98" s="28" t="str">
        <f t="shared" ca="1" si="77"/>
        <v>GS</v>
      </c>
      <c r="U98" s="29">
        <f t="shared" ca="1" si="78"/>
        <v>0</v>
      </c>
      <c r="V98" s="29">
        <f t="shared" ca="1" si="79"/>
        <v>22.115649159999997</v>
      </c>
      <c r="W98" s="29">
        <f t="shared" ca="1" si="80"/>
        <v>999</v>
      </c>
      <c r="X98" s="29">
        <f t="shared" ca="1" si="81"/>
        <v>0</v>
      </c>
      <c r="Y98" s="29">
        <f t="shared" ca="1" si="82"/>
        <v>0</v>
      </c>
      <c r="Z98" s="29">
        <f t="shared" ca="1" si="64"/>
        <v>201.051356</v>
      </c>
      <c r="AA98" s="27"/>
      <c r="AB98" s="33" t="str">
        <f t="shared" ca="1" si="83"/>
        <v>GS</v>
      </c>
      <c r="AC98" s="34">
        <f t="shared" ca="1" si="84"/>
        <v>0</v>
      </c>
      <c r="AD98" s="34">
        <f t="shared" ca="1" si="85"/>
        <v>25.498594400000002</v>
      </c>
      <c r="AE98" s="34">
        <f t="shared" ca="1" si="86"/>
        <v>999</v>
      </c>
      <c r="AF98" s="34">
        <f t="shared" ca="1" si="87"/>
        <v>0</v>
      </c>
      <c r="AG98" s="34">
        <f t="shared" ca="1" si="88"/>
        <v>0</v>
      </c>
      <c r="AH98" s="34">
        <f t="shared" ca="1" si="65"/>
        <v>318.73243000000002</v>
      </c>
      <c r="AI98" s="17"/>
      <c r="AJ98" s="36" t="str">
        <f t="shared" ca="1" si="89"/>
        <v>GS</v>
      </c>
      <c r="AK98" s="37">
        <f t="shared" ca="1" si="90"/>
        <v>0</v>
      </c>
      <c r="AL98" s="37">
        <f t="shared" ca="1" si="91"/>
        <v>28.983863879999998</v>
      </c>
      <c r="AM98" s="37">
        <f t="shared" ca="1" si="92"/>
        <v>999</v>
      </c>
      <c r="AN98" s="37">
        <f t="shared" ca="1" si="93"/>
        <v>0</v>
      </c>
      <c r="AO98" s="37">
        <f t="shared" ca="1" si="94"/>
        <v>0</v>
      </c>
      <c r="AP98" s="37">
        <f t="shared" ca="1" si="66"/>
        <v>322.04293200000001</v>
      </c>
      <c r="AQ98" s="17"/>
      <c r="AR98" s="39" t="str">
        <f t="shared" ca="1" si="95"/>
        <v>GS</v>
      </c>
      <c r="AS98" s="40">
        <f t="shared" ca="1" si="96"/>
        <v>0</v>
      </c>
      <c r="AT98" s="40">
        <f t="shared" ca="1" si="97"/>
        <v>24.533759679999999</v>
      </c>
      <c r="AU98" s="40">
        <f t="shared" ca="1" si="98"/>
        <v>999</v>
      </c>
      <c r="AV98" s="40">
        <f t="shared" ca="1" si="99"/>
        <v>0</v>
      </c>
      <c r="AW98" s="40">
        <f t="shared" ca="1" si="100"/>
        <v>0</v>
      </c>
      <c r="AX98" s="40">
        <f t="shared" ca="1" si="67"/>
        <v>306.67199599999998</v>
      </c>
      <c r="AY98" s="17"/>
      <c r="AZ98" s="42" t="str">
        <f t="shared" ca="1" si="101"/>
        <v>BC</v>
      </c>
      <c r="BA98" s="44">
        <f t="shared" ca="1" si="102"/>
        <v>19.346437079999998</v>
      </c>
      <c r="BB98" s="44">
        <f t="shared" ca="1" si="103"/>
        <v>0</v>
      </c>
      <c r="BC98" s="44">
        <f t="shared" ca="1" si="104"/>
        <v>999</v>
      </c>
      <c r="BD98" s="44">
        <f t="shared" ca="1" si="105"/>
        <v>0</v>
      </c>
      <c r="BE98" s="44">
        <f t="shared" ca="1" si="106"/>
        <v>0</v>
      </c>
      <c r="BF98" s="44">
        <f t="shared" ca="1" si="68"/>
        <v>214.96041199999999</v>
      </c>
    </row>
    <row r="99" spans="1:58" x14ac:dyDescent="0.25">
      <c r="A99">
        <v>85</v>
      </c>
      <c r="B99" s="21" t="str">
        <f t="shared" ca="1" si="69"/>
        <v>20cm</v>
      </c>
      <c r="C99" s="22">
        <f t="shared" ca="1" si="70"/>
        <v>0</v>
      </c>
      <c r="D99" s="22">
        <f t="shared" ca="1" si="70"/>
        <v>0</v>
      </c>
      <c r="E99" s="22">
        <f t="shared" ca="1" si="70"/>
        <v>0</v>
      </c>
      <c r="F99" s="22">
        <f t="shared" ca="1" si="70"/>
        <v>0</v>
      </c>
      <c r="G99" s="22">
        <f t="shared" ca="1" si="71"/>
        <v>0</v>
      </c>
      <c r="H99" s="22">
        <f t="shared" ca="1" si="71"/>
        <v>0</v>
      </c>
      <c r="I99" s="22">
        <f t="shared" ca="1" si="71"/>
        <v>505.97920699999997</v>
      </c>
      <c r="J99" s="22">
        <f t="shared" ca="1" si="71"/>
        <v>921.11078899999995</v>
      </c>
      <c r="K99" s="32"/>
      <c r="L99" s="23" t="str">
        <f t="shared" ca="1" si="72"/>
        <v>GS</v>
      </c>
      <c r="M99" s="24">
        <f t="shared" ca="1" si="73"/>
        <v>0</v>
      </c>
      <c r="N99" s="24">
        <f t="shared" ca="1" si="74"/>
        <v>8.2029550499999999</v>
      </c>
      <c r="O99" s="25">
        <f t="shared" ca="1" si="63"/>
        <v>999</v>
      </c>
      <c r="P99" s="25">
        <f t="shared" ca="1" si="75"/>
        <v>0</v>
      </c>
      <c r="Q99" s="24">
        <f t="shared" ca="1" si="76"/>
        <v>0</v>
      </c>
      <c r="R99" s="25">
        <f t="shared" ca="1" si="62"/>
        <v>273.43183499999998</v>
      </c>
      <c r="S99" s="17"/>
      <c r="T99" s="28" t="str">
        <f t="shared" ca="1" si="77"/>
        <v>GS</v>
      </c>
      <c r="U99" s="29">
        <f t="shared" ca="1" si="78"/>
        <v>0</v>
      </c>
      <c r="V99" s="29">
        <f t="shared" ca="1" si="79"/>
        <v>2.0105135600000001</v>
      </c>
      <c r="W99" s="29">
        <f t="shared" ca="1" si="80"/>
        <v>999</v>
      </c>
      <c r="X99" s="29">
        <f t="shared" ca="1" si="81"/>
        <v>0</v>
      </c>
      <c r="Y99" s="29">
        <f t="shared" ca="1" si="82"/>
        <v>0</v>
      </c>
      <c r="Z99" s="29">
        <f t="shared" ca="1" si="64"/>
        <v>201.051356</v>
      </c>
      <c r="AA99" s="27"/>
      <c r="AB99" s="33" t="str">
        <f t="shared" ca="1" si="83"/>
        <v>GS</v>
      </c>
      <c r="AC99" s="34">
        <f t="shared" ca="1" si="84"/>
        <v>0</v>
      </c>
      <c r="AD99" s="34">
        <f t="shared" ca="1" si="85"/>
        <v>3.1873243000000002</v>
      </c>
      <c r="AE99" s="34">
        <f t="shared" ca="1" si="86"/>
        <v>999</v>
      </c>
      <c r="AF99" s="34">
        <f t="shared" ca="1" si="87"/>
        <v>0</v>
      </c>
      <c r="AG99" s="34">
        <f t="shared" ca="1" si="88"/>
        <v>0</v>
      </c>
      <c r="AH99" s="34">
        <f t="shared" ca="1" si="65"/>
        <v>318.73243000000002</v>
      </c>
      <c r="AI99" s="17"/>
      <c r="AJ99" s="36" t="str">
        <f t="shared" ca="1" si="89"/>
        <v>TRE</v>
      </c>
      <c r="AK99" s="37">
        <f t="shared" ca="1" si="90"/>
        <v>0</v>
      </c>
      <c r="AL99" s="37">
        <f t="shared" ca="1" si="91"/>
        <v>0</v>
      </c>
      <c r="AM99" s="37">
        <f t="shared" ca="1" si="92"/>
        <v>1</v>
      </c>
      <c r="AN99" s="37">
        <f t="shared" ca="1" si="93"/>
        <v>1</v>
      </c>
      <c r="AO99" s="37">
        <f t="shared" ca="1" si="94"/>
        <v>10</v>
      </c>
      <c r="AP99" s="37">
        <f t="shared" ca="1" si="66"/>
        <v>312.04293200000001</v>
      </c>
      <c r="AQ99" s="17"/>
      <c r="AR99" s="39" t="str">
        <f t="shared" ca="1" si="95"/>
        <v>TRE</v>
      </c>
      <c r="AS99" s="40">
        <f t="shared" ca="1" si="96"/>
        <v>0</v>
      </c>
      <c r="AT99" s="40">
        <f t="shared" ca="1" si="97"/>
        <v>0</v>
      </c>
      <c r="AU99" s="40">
        <f t="shared" ca="1" si="98"/>
        <v>4</v>
      </c>
      <c r="AV99" s="40">
        <f t="shared" ca="1" si="99"/>
        <v>3</v>
      </c>
      <c r="AW99" s="40">
        <f t="shared" ca="1" si="100"/>
        <v>30</v>
      </c>
      <c r="AX99" s="40">
        <f t="shared" ca="1" si="67"/>
        <v>276.67199599999998</v>
      </c>
      <c r="AY99" s="17"/>
      <c r="AZ99" s="42" t="str">
        <f t="shared" ca="1" si="101"/>
        <v>BC</v>
      </c>
      <c r="BA99" s="44">
        <f t="shared" ca="1" si="102"/>
        <v>21.496041200000001</v>
      </c>
      <c r="BB99" s="44">
        <f t="shared" ca="1" si="103"/>
        <v>0</v>
      </c>
      <c r="BC99" s="44">
        <f t="shared" ca="1" si="104"/>
        <v>999</v>
      </c>
      <c r="BD99" s="44">
        <f t="shared" ca="1" si="105"/>
        <v>0</v>
      </c>
      <c r="BE99" s="44">
        <f t="shared" ca="1" si="106"/>
        <v>0</v>
      </c>
      <c r="BF99" s="44">
        <f t="shared" ca="1" si="68"/>
        <v>214.96041199999999</v>
      </c>
    </row>
    <row r="100" spans="1:58" x14ac:dyDescent="0.25">
      <c r="A100">
        <v>86</v>
      </c>
      <c r="B100" s="21" t="str">
        <f t="shared" ca="1" si="69"/>
        <v>5cm</v>
      </c>
      <c r="C100" s="22">
        <f t="shared" ca="1" si="70"/>
        <v>0</v>
      </c>
      <c r="D100" s="22">
        <f t="shared" ca="1" si="70"/>
        <v>494.43586399999998</v>
      </c>
      <c r="E100" s="22">
        <f t="shared" ca="1" si="70"/>
        <v>0</v>
      </c>
      <c r="F100" s="22">
        <f t="shared" ca="1" si="70"/>
        <v>921.11078899999995</v>
      </c>
      <c r="G100" s="22">
        <f t="shared" ca="1" si="71"/>
        <v>0</v>
      </c>
      <c r="H100" s="22">
        <f t="shared" ca="1" si="71"/>
        <v>0</v>
      </c>
      <c r="I100" s="22">
        <f t="shared" ca="1" si="71"/>
        <v>0</v>
      </c>
      <c r="J100" s="22">
        <f t="shared" ca="1" si="71"/>
        <v>0</v>
      </c>
      <c r="K100" s="32"/>
      <c r="L100" s="23" t="str">
        <f t="shared" ca="1" si="72"/>
        <v>BC</v>
      </c>
      <c r="M100" s="24">
        <f t="shared" ca="1" si="73"/>
        <v>38.280456899999997</v>
      </c>
      <c r="N100" s="24">
        <f t="shared" ca="1" si="74"/>
        <v>0</v>
      </c>
      <c r="O100" s="25">
        <f t="shared" ca="1" si="63"/>
        <v>999</v>
      </c>
      <c r="P100" s="25">
        <f t="shared" ca="1" si="75"/>
        <v>0</v>
      </c>
      <c r="Q100" s="24">
        <f t="shared" ca="1" si="76"/>
        <v>0</v>
      </c>
      <c r="R100" s="25">
        <f t="shared" ca="1" si="62"/>
        <v>273.43183499999998</v>
      </c>
      <c r="S100" s="17"/>
      <c r="T100" s="28" t="str">
        <f t="shared" ca="1" si="77"/>
        <v>GS</v>
      </c>
      <c r="U100" s="29">
        <f t="shared" ca="1" si="78"/>
        <v>0</v>
      </c>
      <c r="V100" s="29">
        <f t="shared" ca="1" si="79"/>
        <v>24.126162720000004</v>
      </c>
      <c r="W100" s="29">
        <f t="shared" ca="1" si="80"/>
        <v>999</v>
      </c>
      <c r="X100" s="29">
        <f t="shared" ca="1" si="81"/>
        <v>0</v>
      </c>
      <c r="Y100" s="29">
        <f t="shared" ca="1" si="82"/>
        <v>0</v>
      </c>
      <c r="Z100" s="29">
        <f t="shared" ca="1" si="64"/>
        <v>201.051356</v>
      </c>
      <c r="AA100" s="27"/>
      <c r="AB100" s="33" t="str">
        <f t="shared" ca="1" si="83"/>
        <v>BC</v>
      </c>
      <c r="AC100" s="34">
        <f t="shared" ca="1" si="84"/>
        <v>0</v>
      </c>
      <c r="AD100" s="34">
        <f t="shared" ca="1" si="85"/>
        <v>0</v>
      </c>
      <c r="AE100" s="34">
        <f t="shared" ca="1" si="86"/>
        <v>999</v>
      </c>
      <c r="AF100" s="34">
        <f t="shared" ca="1" si="87"/>
        <v>0</v>
      </c>
      <c r="AG100" s="34">
        <f t="shared" ca="1" si="88"/>
        <v>0</v>
      </c>
      <c r="AH100" s="34">
        <f t="shared" ca="1" si="65"/>
        <v>318.73243000000002</v>
      </c>
      <c r="AI100" s="17"/>
      <c r="AJ100" s="36" t="str">
        <f t="shared" ca="1" si="89"/>
        <v>TRE</v>
      </c>
      <c r="AK100" s="37">
        <f t="shared" ca="1" si="90"/>
        <v>0</v>
      </c>
      <c r="AL100" s="37">
        <f t="shared" ca="1" si="91"/>
        <v>0</v>
      </c>
      <c r="AM100" s="37">
        <f t="shared" ca="1" si="92"/>
        <v>4</v>
      </c>
      <c r="AN100" s="37">
        <f t="shared" ca="1" si="93"/>
        <v>3</v>
      </c>
      <c r="AO100" s="37">
        <f t="shared" ca="1" si="94"/>
        <v>30</v>
      </c>
      <c r="AP100" s="37">
        <f t="shared" ca="1" si="66"/>
        <v>292.04293200000001</v>
      </c>
      <c r="AQ100" s="17"/>
      <c r="AR100" s="39" t="str">
        <f t="shared" ca="1" si="95"/>
        <v>TRE</v>
      </c>
      <c r="AS100" s="40">
        <f t="shared" ca="1" si="96"/>
        <v>0</v>
      </c>
      <c r="AT100" s="40">
        <f t="shared" ca="1" si="97"/>
        <v>0</v>
      </c>
      <c r="AU100" s="40">
        <f t="shared" ca="1" si="98"/>
        <v>3</v>
      </c>
      <c r="AV100" s="40">
        <f t="shared" ca="1" si="99"/>
        <v>2</v>
      </c>
      <c r="AW100" s="40">
        <f t="shared" ca="1" si="100"/>
        <v>20</v>
      </c>
      <c r="AX100" s="40">
        <f t="shared" ca="1" si="67"/>
        <v>286.67199599999998</v>
      </c>
      <c r="AY100" s="17"/>
      <c r="AZ100" s="42" t="str">
        <f t="shared" ca="1" si="101"/>
        <v>BC</v>
      </c>
      <c r="BA100" s="44">
        <f t="shared" ca="1" si="102"/>
        <v>30.094457680000001</v>
      </c>
      <c r="BB100" s="44">
        <f t="shared" ca="1" si="103"/>
        <v>0</v>
      </c>
      <c r="BC100" s="44">
        <f t="shared" ca="1" si="104"/>
        <v>999</v>
      </c>
      <c r="BD100" s="44">
        <f t="shared" ca="1" si="105"/>
        <v>0</v>
      </c>
      <c r="BE100" s="44">
        <f t="shared" ca="1" si="106"/>
        <v>0</v>
      </c>
      <c r="BF100" s="44">
        <f t="shared" ca="1" si="68"/>
        <v>214.96041199999999</v>
      </c>
    </row>
    <row r="101" spans="1:58" x14ac:dyDescent="0.25">
      <c r="A101">
        <v>87</v>
      </c>
      <c r="B101" s="21" t="str">
        <f t="shared" ca="1" si="69"/>
        <v>5cm</v>
      </c>
      <c r="C101" s="22">
        <f t="shared" ca="1" si="70"/>
        <v>0</v>
      </c>
      <c r="D101" s="22">
        <f t="shared" ca="1" si="70"/>
        <v>0</v>
      </c>
      <c r="E101" s="22">
        <f t="shared" ca="1" si="70"/>
        <v>0</v>
      </c>
      <c r="F101" s="22">
        <f t="shared" ca="1" si="70"/>
        <v>921.11078899999995</v>
      </c>
      <c r="G101" s="22">
        <f t="shared" ca="1" si="71"/>
        <v>0</v>
      </c>
      <c r="H101" s="22">
        <f t="shared" ca="1" si="71"/>
        <v>0</v>
      </c>
      <c r="I101" s="22">
        <f t="shared" ca="1" si="71"/>
        <v>0</v>
      </c>
      <c r="J101" s="22">
        <f t="shared" ca="1" si="71"/>
        <v>0</v>
      </c>
      <c r="K101" s="32"/>
      <c r="L101" s="23" t="str">
        <f t="shared" ca="1" si="72"/>
        <v>GS</v>
      </c>
      <c r="M101" s="24">
        <f t="shared" ca="1" si="73"/>
        <v>0</v>
      </c>
      <c r="N101" s="24">
        <f t="shared" ca="1" si="74"/>
        <v>5.4686366999999994</v>
      </c>
      <c r="O101" s="25">
        <f t="shared" ca="1" si="63"/>
        <v>999</v>
      </c>
      <c r="P101" s="25">
        <f t="shared" ca="1" si="75"/>
        <v>0</v>
      </c>
      <c r="Q101" s="24">
        <f t="shared" ca="1" si="76"/>
        <v>0</v>
      </c>
      <c r="R101" s="25">
        <f t="shared" ca="1" si="62"/>
        <v>273.43183499999998</v>
      </c>
      <c r="S101" s="17"/>
      <c r="T101" s="28" t="str">
        <f t="shared" ca="1" si="77"/>
        <v>TRE</v>
      </c>
      <c r="U101" s="29">
        <f t="shared" ca="1" si="78"/>
        <v>0</v>
      </c>
      <c r="V101" s="29">
        <f t="shared" ca="1" si="79"/>
        <v>0</v>
      </c>
      <c r="W101" s="29">
        <f t="shared" ca="1" si="80"/>
        <v>3</v>
      </c>
      <c r="X101" s="29">
        <f t="shared" ca="1" si="81"/>
        <v>2</v>
      </c>
      <c r="Y101" s="29">
        <f t="shared" ca="1" si="82"/>
        <v>20</v>
      </c>
      <c r="Z101" s="29">
        <f t="shared" ca="1" si="64"/>
        <v>181.051356</v>
      </c>
      <c r="AA101" s="27"/>
      <c r="AB101" s="33" t="str">
        <f t="shared" ca="1" si="83"/>
        <v>TRE</v>
      </c>
      <c r="AC101" s="34">
        <f t="shared" ca="1" si="84"/>
        <v>0</v>
      </c>
      <c r="AD101" s="34">
        <f t="shared" ca="1" si="85"/>
        <v>0</v>
      </c>
      <c r="AE101" s="34">
        <f t="shared" ca="1" si="86"/>
        <v>0</v>
      </c>
      <c r="AF101" s="34">
        <f t="shared" ca="1" si="87"/>
        <v>0</v>
      </c>
      <c r="AG101" s="34">
        <f t="shared" ca="1" si="88"/>
        <v>0</v>
      </c>
      <c r="AH101" s="34">
        <f t="shared" ca="1" si="65"/>
        <v>318.73243000000002</v>
      </c>
      <c r="AI101" s="17"/>
      <c r="AJ101" s="36" t="str">
        <f t="shared" ca="1" si="89"/>
        <v>BC</v>
      </c>
      <c r="AK101" s="37">
        <f t="shared" ca="1" si="90"/>
        <v>12.88171728</v>
      </c>
      <c r="AL101" s="37">
        <f t="shared" ca="1" si="91"/>
        <v>0</v>
      </c>
      <c r="AM101" s="37">
        <f t="shared" ca="1" si="92"/>
        <v>999</v>
      </c>
      <c r="AN101" s="37">
        <f t="shared" ca="1" si="93"/>
        <v>0</v>
      </c>
      <c r="AO101" s="37">
        <f t="shared" ca="1" si="94"/>
        <v>0</v>
      </c>
      <c r="AP101" s="37">
        <f t="shared" ca="1" si="66"/>
        <v>322.04293200000001</v>
      </c>
      <c r="AQ101" s="17"/>
      <c r="AR101" s="39" t="str">
        <f t="shared" ca="1" si="95"/>
        <v>BC</v>
      </c>
      <c r="AS101" s="40">
        <f t="shared" ca="1" si="96"/>
        <v>24.533759679999999</v>
      </c>
      <c r="AT101" s="40">
        <f t="shared" ca="1" si="97"/>
        <v>0</v>
      </c>
      <c r="AU101" s="40">
        <f t="shared" ca="1" si="98"/>
        <v>999</v>
      </c>
      <c r="AV101" s="40">
        <f t="shared" ca="1" si="99"/>
        <v>0</v>
      </c>
      <c r="AW101" s="40">
        <f t="shared" ca="1" si="100"/>
        <v>0</v>
      </c>
      <c r="AX101" s="40">
        <f t="shared" ca="1" si="67"/>
        <v>306.67199599999998</v>
      </c>
      <c r="AY101" s="17"/>
      <c r="AZ101" s="42" t="str">
        <f t="shared" ca="1" si="101"/>
        <v>BC</v>
      </c>
      <c r="BA101" s="44">
        <f t="shared" ca="1" si="102"/>
        <v>32.244061799999997</v>
      </c>
      <c r="BB101" s="44">
        <f t="shared" ca="1" si="103"/>
        <v>0</v>
      </c>
      <c r="BC101" s="44">
        <f t="shared" ca="1" si="104"/>
        <v>999</v>
      </c>
      <c r="BD101" s="44">
        <f t="shared" ca="1" si="105"/>
        <v>0</v>
      </c>
      <c r="BE101" s="44">
        <f t="shared" ca="1" si="106"/>
        <v>0</v>
      </c>
      <c r="BF101" s="44">
        <f t="shared" ca="1" si="68"/>
        <v>214.96041199999999</v>
      </c>
    </row>
    <row r="102" spans="1:58" x14ac:dyDescent="0.25">
      <c r="A102">
        <v>88</v>
      </c>
      <c r="B102" s="21" t="str">
        <f t="shared" ca="1" si="69"/>
        <v>5cm</v>
      </c>
      <c r="C102" s="22">
        <f t="shared" ca="1" si="70"/>
        <v>0</v>
      </c>
      <c r="D102" s="22">
        <f t="shared" ca="1" si="70"/>
        <v>0</v>
      </c>
      <c r="E102" s="22">
        <f t="shared" ca="1" si="70"/>
        <v>0</v>
      </c>
      <c r="F102" s="22">
        <f t="shared" ca="1" si="70"/>
        <v>0</v>
      </c>
      <c r="G102" s="22">
        <f t="shared" ca="1" si="71"/>
        <v>0</v>
      </c>
      <c r="H102" s="22">
        <f t="shared" ca="1" si="71"/>
        <v>0</v>
      </c>
      <c r="I102" s="22">
        <f t="shared" ca="1" si="71"/>
        <v>0</v>
      </c>
      <c r="J102" s="22">
        <f t="shared" ca="1" si="71"/>
        <v>0</v>
      </c>
      <c r="K102" s="32"/>
      <c r="L102" s="23" t="str">
        <f t="shared" ca="1" si="72"/>
        <v>GS</v>
      </c>
      <c r="M102" s="24">
        <f t="shared" ca="1" si="73"/>
        <v>0</v>
      </c>
      <c r="N102" s="24">
        <f t="shared" ca="1" si="74"/>
        <v>8.2029550499999999</v>
      </c>
      <c r="O102" s="25">
        <f t="shared" ca="1" si="63"/>
        <v>999</v>
      </c>
      <c r="P102" s="25">
        <f t="shared" ca="1" si="75"/>
        <v>0</v>
      </c>
      <c r="Q102" s="24">
        <f t="shared" ca="1" si="76"/>
        <v>0</v>
      </c>
      <c r="R102" s="25">
        <f t="shared" ca="1" si="62"/>
        <v>273.43183499999998</v>
      </c>
      <c r="S102" s="17"/>
      <c r="T102" s="28" t="str">
        <f t="shared" ca="1" si="77"/>
        <v>GS</v>
      </c>
      <c r="U102" s="29">
        <f t="shared" ca="1" si="78"/>
        <v>0</v>
      </c>
      <c r="V102" s="29">
        <f t="shared" ca="1" si="79"/>
        <v>28.147189839999999</v>
      </c>
      <c r="W102" s="29">
        <f t="shared" ca="1" si="80"/>
        <v>999</v>
      </c>
      <c r="X102" s="29">
        <f t="shared" ca="1" si="81"/>
        <v>0</v>
      </c>
      <c r="Y102" s="29">
        <f t="shared" ca="1" si="82"/>
        <v>0</v>
      </c>
      <c r="Z102" s="29">
        <f t="shared" ca="1" si="64"/>
        <v>201.051356</v>
      </c>
      <c r="AA102" s="27"/>
      <c r="AB102" s="33" t="str">
        <f t="shared" ca="1" si="83"/>
        <v>GS</v>
      </c>
      <c r="AC102" s="34">
        <f t="shared" ca="1" si="84"/>
        <v>0</v>
      </c>
      <c r="AD102" s="34">
        <f t="shared" ca="1" si="85"/>
        <v>25.498594400000002</v>
      </c>
      <c r="AE102" s="34">
        <f t="shared" ca="1" si="86"/>
        <v>999</v>
      </c>
      <c r="AF102" s="34">
        <f t="shared" ca="1" si="87"/>
        <v>0</v>
      </c>
      <c r="AG102" s="34">
        <f t="shared" ca="1" si="88"/>
        <v>0</v>
      </c>
      <c r="AH102" s="34">
        <f t="shared" ca="1" si="65"/>
        <v>318.73243000000002</v>
      </c>
      <c r="AI102" s="17"/>
      <c r="AJ102" s="36" t="str">
        <f t="shared" ca="1" si="89"/>
        <v>BC</v>
      </c>
      <c r="AK102" s="37">
        <f t="shared" ca="1" si="90"/>
        <v>12.88171728</v>
      </c>
      <c r="AL102" s="37">
        <f t="shared" ca="1" si="91"/>
        <v>0</v>
      </c>
      <c r="AM102" s="37">
        <f t="shared" ca="1" si="92"/>
        <v>999</v>
      </c>
      <c r="AN102" s="37">
        <f t="shared" ca="1" si="93"/>
        <v>0</v>
      </c>
      <c r="AO102" s="37">
        <f t="shared" ca="1" si="94"/>
        <v>0</v>
      </c>
      <c r="AP102" s="37">
        <f t="shared" ca="1" si="66"/>
        <v>322.04293200000001</v>
      </c>
      <c r="AQ102" s="17"/>
      <c r="AR102" s="39" t="str">
        <f t="shared" ca="1" si="95"/>
        <v>BC</v>
      </c>
      <c r="AS102" s="40">
        <f t="shared" ca="1" si="96"/>
        <v>12.26687984</v>
      </c>
      <c r="AT102" s="40">
        <f t="shared" ca="1" si="97"/>
        <v>0</v>
      </c>
      <c r="AU102" s="40">
        <f t="shared" ca="1" si="98"/>
        <v>999</v>
      </c>
      <c r="AV102" s="40">
        <f t="shared" ca="1" si="99"/>
        <v>0</v>
      </c>
      <c r="AW102" s="40">
        <f t="shared" ca="1" si="100"/>
        <v>0</v>
      </c>
      <c r="AX102" s="40">
        <f t="shared" ca="1" si="67"/>
        <v>306.67199599999998</v>
      </c>
      <c r="AY102" s="17"/>
      <c r="AZ102" s="42" t="str">
        <f t="shared" ca="1" si="101"/>
        <v>GS</v>
      </c>
      <c r="BA102" s="44">
        <f t="shared" ca="1" si="102"/>
        <v>0</v>
      </c>
      <c r="BB102" s="44">
        <f t="shared" ca="1" si="103"/>
        <v>8.5984164799999991</v>
      </c>
      <c r="BC102" s="44">
        <f t="shared" ca="1" si="104"/>
        <v>999</v>
      </c>
      <c r="BD102" s="44">
        <f t="shared" ca="1" si="105"/>
        <v>0</v>
      </c>
      <c r="BE102" s="44">
        <f t="shared" ca="1" si="106"/>
        <v>0</v>
      </c>
      <c r="BF102" s="44">
        <f t="shared" ca="1" si="68"/>
        <v>214.96041199999999</v>
      </c>
    </row>
    <row r="103" spans="1:58" x14ac:dyDescent="0.25">
      <c r="A103">
        <v>89</v>
      </c>
      <c r="B103" s="21" t="str">
        <f t="shared" ca="1" si="69"/>
        <v>5cm</v>
      </c>
      <c r="C103" s="22">
        <f t="shared" ca="1" si="70"/>
        <v>938.85789799999998</v>
      </c>
      <c r="D103" s="22">
        <f t="shared" ca="1" si="70"/>
        <v>0</v>
      </c>
      <c r="E103" s="22">
        <f t="shared" ca="1" si="70"/>
        <v>505.97920699999997</v>
      </c>
      <c r="F103" s="22">
        <f t="shared" ca="1" si="70"/>
        <v>921.11078899999995</v>
      </c>
      <c r="G103" s="22">
        <f t="shared" ca="1" si="71"/>
        <v>0</v>
      </c>
      <c r="H103" s="22">
        <f t="shared" ca="1" si="71"/>
        <v>0</v>
      </c>
      <c r="I103" s="22">
        <f t="shared" ca="1" si="71"/>
        <v>0</v>
      </c>
      <c r="J103" s="22">
        <f t="shared" ca="1" si="71"/>
        <v>0</v>
      </c>
      <c r="K103" s="32"/>
      <c r="L103" s="23" t="str">
        <f t="shared" ca="1" si="72"/>
        <v>GS</v>
      </c>
      <c r="M103" s="24">
        <f t="shared" ca="1" si="73"/>
        <v>0</v>
      </c>
      <c r="N103" s="24">
        <f t="shared" ca="1" si="74"/>
        <v>32.8118202</v>
      </c>
      <c r="O103" s="25">
        <f t="shared" ca="1" si="63"/>
        <v>999</v>
      </c>
      <c r="P103" s="25">
        <f t="shared" ca="1" si="75"/>
        <v>0</v>
      </c>
      <c r="Q103" s="24">
        <f t="shared" ca="1" si="76"/>
        <v>0</v>
      </c>
      <c r="R103" s="25">
        <f t="shared" ca="1" si="62"/>
        <v>273.43183499999998</v>
      </c>
      <c r="S103" s="17"/>
      <c r="T103" s="28" t="str">
        <f t="shared" ca="1" si="77"/>
        <v>TRE</v>
      </c>
      <c r="U103" s="29">
        <f t="shared" ca="1" si="78"/>
        <v>0</v>
      </c>
      <c r="V103" s="29">
        <f t="shared" ca="1" si="79"/>
        <v>0</v>
      </c>
      <c r="W103" s="29">
        <f t="shared" ca="1" si="80"/>
        <v>3</v>
      </c>
      <c r="X103" s="29">
        <f t="shared" ca="1" si="81"/>
        <v>2</v>
      </c>
      <c r="Y103" s="29">
        <f t="shared" ca="1" si="82"/>
        <v>20</v>
      </c>
      <c r="Z103" s="29">
        <f t="shared" ca="1" si="64"/>
        <v>181.051356</v>
      </c>
      <c r="AA103" s="27"/>
      <c r="AB103" s="33" t="str">
        <f t="shared" ca="1" si="83"/>
        <v>BC</v>
      </c>
      <c r="AC103" s="34">
        <f t="shared" ca="1" si="84"/>
        <v>15.936621500000001</v>
      </c>
      <c r="AD103" s="34">
        <f t="shared" ca="1" si="85"/>
        <v>0</v>
      </c>
      <c r="AE103" s="34">
        <f t="shared" ca="1" si="86"/>
        <v>999</v>
      </c>
      <c r="AF103" s="34">
        <f t="shared" ca="1" si="87"/>
        <v>0</v>
      </c>
      <c r="AG103" s="34">
        <f t="shared" ca="1" si="88"/>
        <v>0</v>
      </c>
      <c r="AH103" s="34">
        <f t="shared" ca="1" si="65"/>
        <v>318.73243000000002</v>
      </c>
      <c r="AI103" s="17"/>
      <c r="AJ103" s="36" t="str">
        <f t="shared" ca="1" si="89"/>
        <v>GS</v>
      </c>
      <c r="AK103" s="37">
        <f t="shared" ca="1" si="90"/>
        <v>0</v>
      </c>
      <c r="AL103" s="37">
        <f t="shared" ca="1" si="91"/>
        <v>19.322575919999998</v>
      </c>
      <c r="AM103" s="37">
        <f t="shared" ca="1" si="92"/>
        <v>999</v>
      </c>
      <c r="AN103" s="37">
        <f t="shared" ca="1" si="93"/>
        <v>0</v>
      </c>
      <c r="AO103" s="37">
        <f t="shared" ca="1" si="94"/>
        <v>0</v>
      </c>
      <c r="AP103" s="37">
        <f t="shared" ca="1" si="66"/>
        <v>322.04293200000001</v>
      </c>
      <c r="AQ103" s="17"/>
      <c r="AR103" s="39" t="str">
        <f t="shared" ca="1" si="95"/>
        <v>GS</v>
      </c>
      <c r="AS103" s="40">
        <f t="shared" ca="1" si="96"/>
        <v>0</v>
      </c>
      <c r="AT103" s="40">
        <f t="shared" ca="1" si="97"/>
        <v>42.934079439999998</v>
      </c>
      <c r="AU103" s="40">
        <f t="shared" ca="1" si="98"/>
        <v>999</v>
      </c>
      <c r="AV103" s="40">
        <f t="shared" ca="1" si="99"/>
        <v>0</v>
      </c>
      <c r="AW103" s="40">
        <f t="shared" ca="1" si="100"/>
        <v>0</v>
      </c>
      <c r="AX103" s="40">
        <f t="shared" ca="1" si="67"/>
        <v>306.67199599999998</v>
      </c>
      <c r="AY103" s="17"/>
      <c r="AZ103" s="42" t="str">
        <f t="shared" ca="1" si="101"/>
        <v>GS</v>
      </c>
      <c r="BA103" s="44">
        <f t="shared" ca="1" si="102"/>
        <v>0</v>
      </c>
      <c r="BB103" s="44">
        <f t="shared" ca="1" si="103"/>
        <v>12.89762472</v>
      </c>
      <c r="BC103" s="44">
        <f t="shared" ca="1" si="104"/>
        <v>999</v>
      </c>
      <c r="BD103" s="44">
        <f t="shared" ca="1" si="105"/>
        <v>0</v>
      </c>
      <c r="BE103" s="44">
        <f t="shared" ca="1" si="106"/>
        <v>0</v>
      </c>
      <c r="BF103" s="44">
        <f t="shared" ca="1" si="68"/>
        <v>214.96041199999999</v>
      </c>
    </row>
    <row r="104" spans="1:58" x14ac:dyDescent="0.25">
      <c r="A104">
        <v>90</v>
      </c>
      <c r="B104" s="21" t="str">
        <f t="shared" ca="1" si="69"/>
        <v>20cm</v>
      </c>
      <c r="C104" s="22">
        <f t="shared" ca="1" si="70"/>
        <v>0</v>
      </c>
      <c r="D104" s="22">
        <f t="shared" ca="1" si="70"/>
        <v>0</v>
      </c>
      <c r="E104" s="22">
        <f t="shared" ca="1" si="70"/>
        <v>0</v>
      </c>
      <c r="F104" s="22">
        <f t="shared" ca="1" si="70"/>
        <v>0</v>
      </c>
      <c r="G104" s="22">
        <f t="shared" ca="1" si="71"/>
        <v>938.85789799999998</v>
      </c>
      <c r="H104" s="22">
        <f t="shared" ca="1" si="71"/>
        <v>0</v>
      </c>
      <c r="I104" s="22">
        <f t="shared" ca="1" si="71"/>
        <v>0</v>
      </c>
      <c r="J104" s="22">
        <f t="shared" ca="1" si="71"/>
        <v>921.11078899999995</v>
      </c>
      <c r="K104" s="32"/>
      <c r="L104" s="23" t="str">
        <f t="shared" ca="1" si="72"/>
        <v>BC</v>
      </c>
      <c r="M104" s="24">
        <f t="shared" ca="1" si="73"/>
        <v>30.077501849999997</v>
      </c>
      <c r="N104" s="24">
        <f t="shared" ca="1" si="74"/>
        <v>0</v>
      </c>
      <c r="O104" s="25">
        <f t="shared" ca="1" si="63"/>
        <v>999</v>
      </c>
      <c r="P104" s="25">
        <f t="shared" ca="1" si="75"/>
        <v>0</v>
      </c>
      <c r="Q104" s="24">
        <f t="shared" ca="1" si="76"/>
        <v>0</v>
      </c>
      <c r="R104" s="25">
        <f t="shared" ca="1" si="62"/>
        <v>273.43183499999998</v>
      </c>
      <c r="S104" s="17"/>
      <c r="T104" s="28" t="str">
        <f t="shared" ca="1" si="77"/>
        <v>GS</v>
      </c>
      <c r="U104" s="29">
        <f t="shared" ca="1" si="78"/>
        <v>0</v>
      </c>
      <c r="V104" s="29">
        <f t="shared" ca="1" si="79"/>
        <v>10.052567799999998</v>
      </c>
      <c r="W104" s="29">
        <f t="shared" ca="1" si="80"/>
        <v>999</v>
      </c>
      <c r="X104" s="29">
        <f t="shared" ca="1" si="81"/>
        <v>0</v>
      </c>
      <c r="Y104" s="29">
        <f t="shared" ca="1" si="82"/>
        <v>0</v>
      </c>
      <c r="Z104" s="29">
        <f t="shared" ca="1" si="64"/>
        <v>201.051356</v>
      </c>
      <c r="AA104" s="27"/>
      <c r="AB104" s="33" t="str">
        <f t="shared" ca="1" si="83"/>
        <v>GS</v>
      </c>
      <c r="AC104" s="34">
        <f t="shared" ca="1" si="84"/>
        <v>0</v>
      </c>
      <c r="AD104" s="34">
        <f t="shared" ca="1" si="85"/>
        <v>47.809864500000003</v>
      </c>
      <c r="AE104" s="34">
        <f t="shared" ca="1" si="86"/>
        <v>999</v>
      </c>
      <c r="AF104" s="34">
        <f t="shared" ca="1" si="87"/>
        <v>0</v>
      </c>
      <c r="AG104" s="34">
        <f t="shared" ca="1" si="88"/>
        <v>0</v>
      </c>
      <c r="AH104" s="34">
        <f t="shared" ca="1" si="65"/>
        <v>318.73243000000002</v>
      </c>
      <c r="AI104" s="17"/>
      <c r="AJ104" s="36" t="str">
        <f t="shared" ca="1" si="89"/>
        <v>TRE</v>
      </c>
      <c r="AK104" s="37">
        <f t="shared" ca="1" si="90"/>
        <v>0</v>
      </c>
      <c r="AL104" s="37">
        <f t="shared" ca="1" si="91"/>
        <v>0</v>
      </c>
      <c r="AM104" s="37">
        <f t="shared" ca="1" si="92"/>
        <v>0</v>
      </c>
      <c r="AN104" s="37">
        <f t="shared" ca="1" si="93"/>
        <v>0</v>
      </c>
      <c r="AO104" s="37">
        <f t="shared" ca="1" si="94"/>
        <v>0</v>
      </c>
      <c r="AP104" s="37">
        <f t="shared" ca="1" si="66"/>
        <v>322.04293200000001</v>
      </c>
      <c r="AQ104" s="17"/>
      <c r="AR104" s="39" t="str">
        <f t="shared" ca="1" si="95"/>
        <v>GS</v>
      </c>
      <c r="AS104" s="40">
        <f t="shared" ca="1" si="96"/>
        <v>0</v>
      </c>
      <c r="AT104" s="40">
        <f t="shared" ca="1" si="97"/>
        <v>21.467039719999999</v>
      </c>
      <c r="AU104" s="40">
        <f t="shared" ca="1" si="98"/>
        <v>999</v>
      </c>
      <c r="AV104" s="40">
        <f t="shared" ca="1" si="99"/>
        <v>0</v>
      </c>
      <c r="AW104" s="40">
        <f t="shared" ca="1" si="100"/>
        <v>0</v>
      </c>
      <c r="AX104" s="40">
        <f t="shared" ca="1" si="67"/>
        <v>306.67199599999998</v>
      </c>
      <c r="AY104" s="17"/>
      <c r="AZ104" s="42" t="str">
        <f t="shared" ca="1" si="101"/>
        <v>GS</v>
      </c>
      <c r="BA104" s="44">
        <f t="shared" ca="1" si="102"/>
        <v>0</v>
      </c>
      <c r="BB104" s="44">
        <f t="shared" ca="1" si="103"/>
        <v>6.4488123599999998</v>
      </c>
      <c r="BC104" s="44">
        <f t="shared" ca="1" si="104"/>
        <v>999</v>
      </c>
      <c r="BD104" s="44">
        <f t="shared" ca="1" si="105"/>
        <v>0</v>
      </c>
      <c r="BE104" s="44">
        <f t="shared" ca="1" si="106"/>
        <v>0</v>
      </c>
      <c r="BF104" s="44">
        <f t="shared" ca="1" si="68"/>
        <v>214.96041199999999</v>
      </c>
    </row>
    <row r="105" spans="1:58" x14ac:dyDescent="0.25">
      <c r="A105">
        <v>91</v>
      </c>
      <c r="B105" s="21" t="str">
        <f t="shared" ca="1" si="69"/>
        <v>5cm</v>
      </c>
      <c r="C105" s="22">
        <f t="shared" ca="1" si="70"/>
        <v>0</v>
      </c>
      <c r="D105" s="22">
        <f t="shared" ca="1" si="70"/>
        <v>0</v>
      </c>
      <c r="E105" s="22">
        <f t="shared" ca="1" si="70"/>
        <v>0</v>
      </c>
      <c r="F105" s="22">
        <f t="shared" ca="1" si="70"/>
        <v>0</v>
      </c>
      <c r="G105" s="22">
        <f t="shared" ca="1" si="71"/>
        <v>0</v>
      </c>
      <c r="H105" s="22">
        <f t="shared" ca="1" si="71"/>
        <v>0</v>
      </c>
      <c r="I105" s="22">
        <f t="shared" ca="1" si="71"/>
        <v>0</v>
      </c>
      <c r="J105" s="22">
        <f t="shared" ca="1" si="71"/>
        <v>0</v>
      </c>
      <c r="K105" s="32"/>
      <c r="L105" s="23" t="str">
        <f t="shared" ca="1" si="72"/>
        <v>BC</v>
      </c>
      <c r="M105" s="24">
        <f t="shared" ca="1" si="73"/>
        <v>8.2029550499999999</v>
      </c>
      <c r="N105" s="24">
        <f t="shared" ca="1" si="74"/>
        <v>0</v>
      </c>
      <c r="O105" s="25">
        <f t="shared" ca="1" si="63"/>
        <v>999</v>
      </c>
      <c r="P105" s="25">
        <f t="shared" ca="1" si="75"/>
        <v>0</v>
      </c>
      <c r="Q105" s="24">
        <f t="shared" ca="1" si="76"/>
        <v>0</v>
      </c>
      <c r="R105" s="25">
        <f t="shared" ca="1" si="62"/>
        <v>273.43183499999998</v>
      </c>
      <c r="S105" s="17"/>
      <c r="T105" s="28" t="str">
        <f t="shared" ca="1" si="77"/>
        <v>BC</v>
      </c>
      <c r="U105" s="29">
        <f t="shared" ca="1" si="78"/>
        <v>6.0315406800000009</v>
      </c>
      <c r="V105" s="29">
        <f t="shared" ca="1" si="79"/>
        <v>0</v>
      </c>
      <c r="W105" s="29">
        <f t="shared" ca="1" si="80"/>
        <v>999</v>
      </c>
      <c r="X105" s="29">
        <f t="shared" ca="1" si="81"/>
        <v>0</v>
      </c>
      <c r="Y105" s="29">
        <f t="shared" ca="1" si="82"/>
        <v>0</v>
      </c>
      <c r="Z105" s="29">
        <f t="shared" ca="1" si="64"/>
        <v>201.051356</v>
      </c>
      <c r="AA105" s="27"/>
      <c r="AB105" s="33" t="str">
        <f t="shared" ca="1" si="83"/>
        <v>GS</v>
      </c>
      <c r="AC105" s="34">
        <f t="shared" ca="1" si="84"/>
        <v>0</v>
      </c>
      <c r="AD105" s="34">
        <f t="shared" ca="1" si="85"/>
        <v>28.685918700000002</v>
      </c>
      <c r="AE105" s="34">
        <f t="shared" ca="1" si="86"/>
        <v>999</v>
      </c>
      <c r="AF105" s="34">
        <f t="shared" ca="1" si="87"/>
        <v>0</v>
      </c>
      <c r="AG105" s="34">
        <f t="shared" ca="1" si="88"/>
        <v>0</v>
      </c>
      <c r="AH105" s="34">
        <f t="shared" ca="1" si="65"/>
        <v>318.73243000000002</v>
      </c>
      <c r="AI105" s="17"/>
      <c r="AJ105" s="36" t="str">
        <f t="shared" ca="1" si="89"/>
        <v>BC</v>
      </c>
      <c r="AK105" s="37">
        <f t="shared" ca="1" si="90"/>
        <v>16.102146600000001</v>
      </c>
      <c r="AL105" s="37">
        <f t="shared" ca="1" si="91"/>
        <v>0</v>
      </c>
      <c r="AM105" s="37">
        <f t="shared" ca="1" si="92"/>
        <v>999</v>
      </c>
      <c r="AN105" s="37">
        <f t="shared" ca="1" si="93"/>
        <v>0</v>
      </c>
      <c r="AO105" s="37">
        <f t="shared" ca="1" si="94"/>
        <v>0</v>
      </c>
      <c r="AP105" s="37">
        <f t="shared" ca="1" si="66"/>
        <v>322.04293200000001</v>
      </c>
      <c r="AQ105" s="17"/>
      <c r="AR105" s="39" t="str">
        <f t="shared" ca="1" si="95"/>
        <v>TRE</v>
      </c>
      <c r="AS105" s="40">
        <f t="shared" ca="1" si="96"/>
        <v>0</v>
      </c>
      <c r="AT105" s="40">
        <f t="shared" ca="1" si="97"/>
        <v>0</v>
      </c>
      <c r="AU105" s="40">
        <f t="shared" ca="1" si="98"/>
        <v>5</v>
      </c>
      <c r="AV105" s="40">
        <f t="shared" ca="1" si="99"/>
        <v>3</v>
      </c>
      <c r="AW105" s="40">
        <f t="shared" ca="1" si="100"/>
        <v>30</v>
      </c>
      <c r="AX105" s="40">
        <f t="shared" ca="1" si="67"/>
        <v>276.67199599999998</v>
      </c>
      <c r="AY105" s="17"/>
      <c r="AZ105" s="42" t="str">
        <f t="shared" ca="1" si="101"/>
        <v>BC</v>
      </c>
      <c r="BA105" s="44">
        <f t="shared" ca="1" si="102"/>
        <v>8.5984164799999991</v>
      </c>
      <c r="BB105" s="44">
        <f t="shared" ca="1" si="103"/>
        <v>0</v>
      </c>
      <c r="BC105" s="44">
        <f t="shared" ca="1" si="104"/>
        <v>999</v>
      </c>
      <c r="BD105" s="44">
        <f t="shared" ca="1" si="105"/>
        <v>0</v>
      </c>
      <c r="BE105" s="44">
        <f t="shared" ca="1" si="106"/>
        <v>0</v>
      </c>
      <c r="BF105" s="44">
        <f t="shared" ca="1" si="68"/>
        <v>214.96041199999999</v>
      </c>
    </row>
    <row r="106" spans="1:58" x14ac:dyDescent="0.25">
      <c r="A106">
        <v>92</v>
      </c>
      <c r="B106" s="21" t="str">
        <f t="shared" ca="1" si="69"/>
        <v>5cm</v>
      </c>
      <c r="C106" s="22">
        <f t="shared" ca="1" si="70"/>
        <v>0</v>
      </c>
      <c r="D106" s="22">
        <f t="shared" ca="1" si="70"/>
        <v>0</v>
      </c>
      <c r="E106" s="22">
        <f t="shared" ca="1" si="70"/>
        <v>505.97920699999997</v>
      </c>
      <c r="F106" s="22">
        <f t="shared" ca="1" si="70"/>
        <v>921.11078899999995</v>
      </c>
      <c r="G106" s="22">
        <f t="shared" ca="1" si="71"/>
        <v>0</v>
      </c>
      <c r="H106" s="22">
        <f t="shared" ca="1" si="71"/>
        <v>0</v>
      </c>
      <c r="I106" s="22">
        <f t="shared" ca="1" si="71"/>
        <v>0</v>
      </c>
      <c r="J106" s="22">
        <f t="shared" ca="1" si="71"/>
        <v>0</v>
      </c>
      <c r="K106" s="32"/>
      <c r="L106" s="23" t="str">
        <f t="shared" ca="1" si="72"/>
        <v>GS</v>
      </c>
      <c r="M106" s="24">
        <f t="shared" ca="1" si="73"/>
        <v>0</v>
      </c>
      <c r="N106" s="24">
        <f t="shared" ca="1" si="74"/>
        <v>2.7343183499999997</v>
      </c>
      <c r="O106" s="25">
        <f t="shared" ca="1" si="63"/>
        <v>999</v>
      </c>
      <c r="P106" s="25">
        <f t="shared" ca="1" si="75"/>
        <v>0</v>
      </c>
      <c r="Q106" s="24">
        <f t="shared" ca="1" si="76"/>
        <v>0</v>
      </c>
      <c r="R106" s="25">
        <f t="shared" ca="1" si="62"/>
        <v>273.43183499999998</v>
      </c>
      <c r="S106" s="17"/>
      <c r="T106" s="28" t="str">
        <f t="shared" ca="1" si="77"/>
        <v>TRE</v>
      </c>
      <c r="U106" s="29">
        <f t="shared" ca="1" si="78"/>
        <v>0</v>
      </c>
      <c r="V106" s="29">
        <f t="shared" ca="1" si="79"/>
        <v>0</v>
      </c>
      <c r="W106" s="29">
        <f t="shared" ca="1" si="80"/>
        <v>1</v>
      </c>
      <c r="X106" s="29">
        <f t="shared" ca="1" si="81"/>
        <v>1</v>
      </c>
      <c r="Y106" s="29">
        <f t="shared" ca="1" si="82"/>
        <v>10</v>
      </c>
      <c r="Z106" s="29">
        <f t="shared" ca="1" si="64"/>
        <v>191.051356</v>
      </c>
      <c r="AA106" s="27"/>
      <c r="AB106" s="33" t="str">
        <f t="shared" ca="1" si="83"/>
        <v>BC</v>
      </c>
      <c r="AC106" s="34">
        <f t="shared" ca="1" si="84"/>
        <v>6.3746486000000004</v>
      </c>
      <c r="AD106" s="34">
        <f t="shared" ca="1" si="85"/>
        <v>0</v>
      </c>
      <c r="AE106" s="34">
        <f t="shared" ca="1" si="86"/>
        <v>999</v>
      </c>
      <c r="AF106" s="34">
        <f t="shared" ca="1" si="87"/>
        <v>0</v>
      </c>
      <c r="AG106" s="34">
        <f t="shared" ca="1" si="88"/>
        <v>0</v>
      </c>
      <c r="AH106" s="34">
        <f t="shared" ca="1" si="65"/>
        <v>318.73243000000002</v>
      </c>
      <c r="AI106" s="17"/>
      <c r="AJ106" s="36" t="str">
        <f t="shared" ca="1" si="89"/>
        <v>GS</v>
      </c>
      <c r="AK106" s="37">
        <f t="shared" ca="1" si="90"/>
        <v>0</v>
      </c>
      <c r="AL106" s="37">
        <f t="shared" ca="1" si="91"/>
        <v>6.4408586400000001</v>
      </c>
      <c r="AM106" s="37">
        <f t="shared" ca="1" si="92"/>
        <v>999</v>
      </c>
      <c r="AN106" s="37">
        <f t="shared" ca="1" si="93"/>
        <v>0</v>
      </c>
      <c r="AO106" s="37">
        <f t="shared" ca="1" si="94"/>
        <v>0</v>
      </c>
      <c r="AP106" s="37">
        <f t="shared" ca="1" si="66"/>
        <v>322.04293200000001</v>
      </c>
      <c r="AQ106" s="17"/>
      <c r="AR106" s="39" t="str">
        <f t="shared" ca="1" si="95"/>
        <v>BC</v>
      </c>
      <c r="AS106" s="40">
        <f t="shared" ca="1" si="96"/>
        <v>3.0667199599999999</v>
      </c>
      <c r="AT106" s="40">
        <f t="shared" ca="1" si="97"/>
        <v>0</v>
      </c>
      <c r="AU106" s="40">
        <f t="shared" ca="1" si="98"/>
        <v>999</v>
      </c>
      <c r="AV106" s="40">
        <f t="shared" ca="1" si="99"/>
        <v>0</v>
      </c>
      <c r="AW106" s="40">
        <f t="shared" ca="1" si="100"/>
        <v>0</v>
      </c>
      <c r="AX106" s="40">
        <f t="shared" ca="1" si="67"/>
        <v>306.67199599999998</v>
      </c>
      <c r="AY106" s="17"/>
      <c r="AZ106" s="42" t="str">
        <f t="shared" ca="1" si="101"/>
        <v>TRE</v>
      </c>
      <c r="BA106" s="44">
        <f t="shared" ca="1" si="102"/>
        <v>0</v>
      </c>
      <c r="BB106" s="44">
        <f t="shared" ca="1" si="103"/>
        <v>0</v>
      </c>
      <c r="BC106" s="44">
        <f t="shared" ca="1" si="104"/>
        <v>0</v>
      </c>
      <c r="BD106" s="44">
        <f t="shared" ca="1" si="105"/>
        <v>0</v>
      </c>
      <c r="BE106" s="44">
        <f t="shared" ca="1" si="106"/>
        <v>0</v>
      </c>
      <c r="BF106" s="44">
        <f t="shared" ca="1" si="68"/>
        <v>214.96041199999999</v>
      </c>
    </row>
    <row r="107" spans="1:58" x14ac:dyDescent="0.25">
      <c r="A107">
        <v>93</v>
      </c>
      <c r="B107" s="21" t="str">
        <f t="shared" ca="1" si="69"/>
        <v>5cm</v>
      </c>
      <c r="C107" s="22">
        <f t="shared" ca="1" si="70"/>
        <v>0</v>
      </c>
      <c r="D107" s="22">
        <f t="shared" ca="1" si="70"/>
        <v>494.43586399999998</v>
      </c>
      <c r="E107" s="22">
        <f t="shared" ca="1" si="70"/>
        <v>0</v>
      </c>
      <c r="F107" s="22">
        <f t="shared" ca="1" si="70"/>
        <v>0</v>
      </c>
      <c r="G107" s="22">
        <f t="shared" ca="1" si="71"/>
        <v>0</v>
      </c>
      <c r="H107" s="22">
        <f t="shared" ca="1" si="71"/>
        <v>0</v>
      </c>
      <c r="I107" s="22">
        <f t="shared" ca="1" si="71"/>
        <v>0</v>
      </c>
      <c r="J107" s="22">
        <f t="shared" ca="1" si="71"/>
        <v>0</v>
      </c>
      <c r="K107" s="32"/>
      <c r="L107" s="23" t="str">
        <f t="shared" ca="1" si="72"/>
        <v>BC</v>
      </c>
      <c r="M107" s="24">
        <f t="shared" ca="1" si="73"/>
        <v>41.014775249999992</v>
      </c>
      <c r="N107" s="24">
        <f t="shared" ca="1" si="74"/>
        <v>0</v>
      </c>
      <c r="O107" s="25">
        <f t="shared" ca="1" si="63"/>
        <v>999</v>
      </c>
      <c r="P107" s="25">
        <f t="shared" ca="1" si="75"/>
        <v>0</v>
      </c>
      <c r="Q107" s="24">
        <f t="shared" ca="1" si="76"/>
        <v>0</v>
      </c>
      <c r="R107" s="25">
        <f t="shared" ca="1" si="62"/>
        <v>273.43183499999998</v>
      </c>
      <c r="S107" s="17"/>
      <c r="T107" s="28" t="str">
        <f t="shared" ca="1" si="77"/>
        <v>TRE</v>
      </c>
      <c r="U107" s="29">
        <f t="shared" ca="1" si="78"/>
        <v>0</v>
      </c>
      <c r="V107" s="29">
        <f t="shared" ca="1" si="79"/>
        <v>0</v>
      </c>
      <c r="W107" s="29">
        <f t="shared" ca="1" si="80"/>
        <v>1</v>
      </c>
      <c r="X107" s="29">
        <f t="shared" ca="1" si="81"/>
        <v>1</v>
      </c>
      <c r="Y107" s="29">
        <f t="shared" ca="1" si="82"/>
        <v>10</v>
      </c>
      <c r="Z107" s="29">
        <f t="shared" ca="1" si="64"/>
        <v>191.051356</v>
      </c>
      <c r="AA107" s="27"/>
      <c r="AB107" s="33" t="str">
        <f t="shared" ca="1" si="83"/>
        <v>TRE</v>
      </c>
      <c r="AC107" s="34">
        <f t="shared" ca="1" si="84"/>
        <v>0</v>
      </c>
      <c r="AD107" s="34">
        <f t="shared" ca="1" si="85"/>
        <v>0</v>
      </c>
      <c r="AE107" s="34">
        <f t="shared" ca="1" si="86"/>
        <v>2</v>
      </c>
      <c r="AF107" s="34">
        <f t="shared" ca="1" si="87"/>
        <v>2</v>
      </c>
      <c r="AG107" s="34">
        <f t="shared" ca="1" si="88"/>
        <v>20</v>
      </c>
      <c r="AH107" s="34">
        <f t="shared" ca="1" si="65"/>
        <v>298.73243000000002</v>
      </c>
      <c r="AI107" s="17"/>
      <c r="AJ107" s="36" t="str">
        <f t="shared" ca="1" si="89"/>
        <v>GS</v>
      </c>
      <c r="AK107" s="37">
        <f t="shared" ca="1" si="90"/>
        <v>0</v>
      </c>
      <c r="AL107" s="37">
        <f t="shared" ca="1" si="91"/>
        <v>12.88171728</v>
      </c>
      <c r="AM107" s="37">
        <f t="shared" ca="1" si="92"/>
        <v>999</v>
      </c>
      <c r="AN107" s="37">
        <f t="shared" ca="1" si="93"/>
        <v>0</v>
      </c>
      <c r="AO107" s="37">
        <f t="shared" ca="1" si="94"/>
        <v>0</v>
      </c>
      <c r="AP107" s="37">
        <f t="shared" ca="1" si="66"/>
        <v>322.04293200000001</v>
      </c>
      <c r="AQ107" s="17"/>
      <c r="AR107" s="39" t="str">
        <f t="shared" ca="1" si="95"/>
        <v>GS</v>
      </c>
      <c r="AS107" s="40">
        <f t="shared" ca="1" si="96"/>
        <v>0</v>
      </c>
      <c r="AT107" s="40">
        <f t="shared" ca="1" si="97"/>
        <v>12.26687984</v>
      </c>
      <c r="AU107" s="40">
        <f t="shared" ca="1" si="98"/>
        <v>999</v>
      </c>
      <c r="AV107" s="40">
        <f t="shared" ca="1" si="99"/>
        <v>0</v>
      </c>
      <c r="AW107" s="40">
        <f t="shared" ca="1" si="100"/>
        <v>0</v>
      </c>
      <c r="AX107" s="40">
        <f t="shared" ca="1" si="67"/>
        <v>306.67199599999998</v>
      </c>
      <c r="AY107" s="17"/>
      <c r="AZ107" s="42" t="str">
        <f t="shared" ca="1" si="101"/>
        <v>BC</v>
      </c>
      <c r="BA107" s="44">
        <f t="shared" ca="1" si="102"/>
        <v>4.2992082399999996</v>
      </c>
      <c r="BB107" s="44">
        <f t="shared" ca="1" si="103"/>
        <v>0</v>
      </c>
      <c r="BC107" s="44">
        <f t="shared" ca="1" si="104"/>
        <v>999</v>
      </c>
      <c r="BD107" s="44">
        <f t="shared" ca="1" si="105"/>
        <v>0</v>
      </c>
      <c r="BE107" s="44">
        <f t="shared" ca="1" si="106"/>
        <v>0</v>
      </c>
      <c r="BF107" s="44">
        <f t="shared" ca="1" si="68"/>
        <v>214.96041199999999</v>
      </c>
    </row>
    <row r="108" spans="1:58" x14ac:dyDescent="0.25">
      <c r="A108">
        <v>94</v>
      </c>
      <c r="B108" s="21" t="str">
        <f t="shared" ca="1" si="69"/>
        <v>20cm</v>
      </c>
      <c r="C108" s="22">
        <f t="shared" ca="1" si="70"/>
        <v>0</v>
      </c>
      <c r="D108" s="22">
        <f t="shared" ca="1" si="70"/>
        <v>0</v>
      </c>
      <c r="E108" s="22">
        <f t="shared" ca="1" si="70"/>
        <v>0</v>
      </c>
      <c r="F108" s="22">
        <f t="shared" ca="1" si="70"/>
        <v>0</v>
      </c>
      <c r="G108" s="22">
        <f t="shared" ca="1" si="71"/>
        <v>0</v>
      </c>
      <c r="H108" s="22">
        <f t="shared" ca="1" si="71"/>
        <v>0</v>
      </c>
      <c r="I108" s="22">
        <f t="shared" ca="1" si="71"/>
        <v>0</v>
      </c>
      <c r="J108" s="22">
        <f t="shared" ca="1" si="71"/>
        <v>0</v>
      </c>
      <c r="K108" s="32"/>
      <c r="L108" s="23" t="str">
        <f t="shared" ca="1" si="72"/>
        <v>GS</v>
      </c>
      <c r="M108" s="24">
        <f t="shared" ca="1" si="73"/>
        <v>0</v>
      </c>
      <c r="N108" s="24">
        <f t="shared" ca="1" si="74"/>
        <v>5.4686366999999994</v>
      </c>
      <c r="O108" s="25">
        <f t="shared" ca="1" si="63"/>
        <v>999</v>
      </c>
      <c r="P108" s="25">
        <f t="shared" ca="1" si="75"/>
        <v>0</v>
      </c>
      <c r="Q108" s="24">
        <f t="shared" ca="1" si="76"/>
        <v>0</v>
      </c>
      <c r="R108" s="25">
        <f t="shared" ca="1" si="62"/>
        <v>273.43183499999998</v>
      </c>
      <c r="S108" s="17"/>
      <c r="T108" s="28" t="str">
        <f t="shared" ca="1" si="77"/>
        <v>GS</v>
      </c>
      <c r="U108" s="29">
        <f t="shared" ca="1" si="78"/>
        <v>0</v>
      </c>
      <c r="V108" s="29">
        <f t="shared" ca="1" si="79"/>
        <v>0</v>
      </c>
      <c r="W108" s="29">
        <f t="shared" ca="1" si="80"/>
        <v>999</v>
      </c>
      <c r="X108" s="29">
        <f t="shared" ca="1" si="81"/>
        <v>0</v>
      </c>
      <c r="Y108" s="29">
        <f t="shared" ca="1" si="82"/>
        <v>0</v>
      </c>
      <c r="Z108" s="29">
        <f t="shared" ca="1" si="64"/>
        <v>201.051356</v>
      </c>
      <c r="AA108" s="27"/>
      <c r="AB108" s="33" t="str">
        <f t="shared" ca="1" si="83"/>
        <v>GS</v>
      </c>
      <c r="AC108" s="34">
        <f t="shared" ca="1" si="84"/>
        <v>0</v>
      </c>
      <c r="AD108" s="34">
        <f t="shared" ca="1" si="85"/>
        <v>9.5619729000000007</v>
      </c>
      <c r="AE108" s="34">
        <f t="shared" ca="1" si="86"/>
        <v>999</v>
      </c>
      <c r="AF108" s="34">
        <f t="shared" ca="1" si="87"/>
        <v>0</v>
      </c>
      <c r="AG108" s="34">
        <f t="shared" ca="1" si="88"/>
        <v>0</v>
      </c>
      <c r="AH108" s="34">
        <f t="shared" ca="1" si="65"/>
        <v>318.73243000000002</v>
      </c>
      <c r="AI108" s="17"/>
      <c r="AJ108" s="36" t="str">
        <f t="shared" ca="1" si="89"/>
        <v>GS</v>
      </c>
      <c r="AK108" s="37">
        <f t="shared" ca="1" si="90"/>
        <v>0</v>
      </c>
      <c r="AL108" s="37">
        <f t="shared" ca="1" si="91"/>
        <v>0</v>
      </c>
      <c r="AM108" s="37">
        <f t="shared" ca="1" si="92"/>
        <v>999</v>
      </c>
      <c r="AN108" s="37">
        <f t="shared" ca="1" si="93"/>
        <v>0</v>
      </c>
      <c r="AO108" s="37">
        <f t="shared" ca="1" si="94"/>
        <v>0</v>
      </c>
      <c r="AP108" s="37">
        <f t="shared" ca="1" si="66"/>
        <v>322.04293200000001</v>
      </c>
      <c r="AQ108" s="17"/>
      <c r="AR108" s="39" t="str">
        <f t="shared" ca="1" si="95"/>
        <v>GS</v>
      </c>
      <c r="AS108" s="40">
        <f t="shared" ca="1" si="96"/>
        <v>0</v>
      </c>
      <c r="AT108" s="40">
        <f t="shared" ca="1" si="97"/>
        <v>12.26687984</v>
      </c>
      <c r="AU108" s="40">
        <f t="shared" ca="1" si="98"/>
        <v>999</v>
      </c>
      <c r="AV108" s="40">
        <f t="shared" ca="1" si="99"/>
        <v>0</v>
      </c>
      <c r="AW108" s="40">
        <f t="shared" ca="1" si="100"/>
        <v>0</v>
      </c>
      <c r="AX108" s="40">
        <f t="shared" ca="1" si="67"/>
        <v>306.67199599999998</v>
      </c>
      <c r="AY108" s="17"/>
      <c r="AZ108" s="42" t="str">
        <f t="shared" ca="1" si="101"/>
        <v>GS</v>
      </c>
      <c r="BA108" s="44">
        <f t="shared" ca="1" si="102"/>
        <v>0</v>
      </c>
      <c r="BB108" s="44">
        <f t="shared" ca="1" si="103"/>
        <v>27.944853559999999</v>
      </c>
      <c r="BC108" s="44">
        <f t="shared" ca="1" si="104"/>
        <v>999</v>
      </c>
      <c r="BD108" s="44">
        <f t="shared" ca="1" si="105"/>
        <v>0</v>
      </c>
      <c r="BE108" s="44">
        <f t="shared" ca="1" si="106"/>
        <v>0</v>
      </c>
      <c r="BF108" s="44">
        <f t="shared" ca="1" si="68"/>
        <v>214.96041199999999</v>
      </c>
    </row>
    <row r="109" spans="1:58" x14ac:dyDescent="0.25">
      <c r="A109">
        <v>95</v>
      </c>
      <c r="B109" s="21" t="str">
        <f t="shared" ca="1" si="69"/>
        <v>20cm</v>
      </c>
      <c r="C109" s="22">
        <f t="shared" ca="1" si="70"/>
        <v>0</v>
      </c>
      <c r="D109" s="22">
        <f t="shared" ca="1" si="70"/>
        <v>0</v>
      </c>
      <c r="E109" s="22">
        <f t="shared" ca="1" si="70"/>
        <v>0</v>
      </c>
      <c r="F109" s="22">
        <f t="shared" ca="1" si="70"/>
        <v>0</v>
      </c>
      <c r="G109" s="22">
        <f t="shared" ca="1" si="71"/>
        <v>938.85789799999998</v>
      </c>
      <c r="H109" s="22">
        <f t="shared" ca="1" si="71"/>
        <v>494.43586399999998</v>
      </c>
      <c r="I109" s="22">
        <f t="shared" ca="1" si="71"/>
        <v>505.97920699999997</v>
      </c>
      <c r="J109" s="22">
        <f t="shared" ca="1" si="71"/>
        <v>921.11078899999995</v>
      </c>
      <c r="K109" s="32"/>
      <c r="L109" s="23" t="str">
        <f t="shared" ca="1" si="72"/>
        <v>GS</v>
      </c>
      <c r="M109" s="24">
        <f t="shared" ca="1" si="73"/>
        <v>0</v>
      </c>
      <c r="N109" s="24">
        <f t="shared" ca="1" si="74"/>
        <v>38.280456899999997</v>
      </c>
      <c r="O109" s="25">
        <f t="shared" ca="1" si="63"/>
        <v>999</v>
      </c>
      <c r="P109" s="25">
        <f t="shared" ca="1" si="75"/>
        <v>0</v>
      </c>
      <c r="Q109" s="24">
        <f t="shared" ca="1" si="76"/>
        <v>0</v>
      </c>
      <c r="R109" s="25">
        <f t="shared" ca="1" si="62"/>
        <v>273.43183499999998</v>
      </c>
      <c r="S109" s="17"/>
      <c r="T109" s="28" t="str">
        <f t="shared" ca="1" si="77"/>
        <v>BC</v>
      </c>
      <c r="U109" s="29">
        <f t="shared" ca="1" si="78"/>
        <v>30.157703399999999</v>
      </c>
      <c r="V109" s="29">
        <f t="shared" ca="1" si="79"/>
        <v>0</v>
      </c>
      <c r="W109" s="29">
        <f t="shared" ca="1" si="80"/>
        <v>999</v>
      </c>
      <c r="X109" s="29">
        <f t="shared" ca="1" si="81"/>
        <v>0</v>
      </c>
      <c r="Y109" s="29">
        <f t="shared" ca="1" si="82"/>
        <v>0</v>
      </c>
      <c r="Z109" s="29">
        <f t="shared" ca="1" si="64"/>
        <v>201.051356</v>
      </c>
      <c r="AA109" s="27"/>
      <c r="AB109" s="33" t="str">
        <f t="shared" ca="1" si="83"/>
        <v>GS</v>
      </c>
      <c r="AC109" s="34">
        <f t="shared" ca="1" si="84"/>
        <v>0</v>
      </c>
      <c r="AD109" s="34">
        <f t="shared" ca="1" si="85"/>
        <v>44.622540200000003</v>
      </c>
      <c r="AE109" s="34">
        <f t="shared" ca="1" si="86"/>
        <v>999</v>
      </c>
      <c r="AF109" s="34">
        <f t="shared" ca="1" si="87"/>
        <v>0</v>
      </c>
      <c r="AG109" s="34">
        <f t="shared" ca="1" si="88"/>
        <v>0</v>
      </c>
      <c r="AH109" s="34">
        <f t="shared" ca="1" si="65"/>
        <v>318.73243000000002</v>
      </c>
      <c r="AI109" s="17"/>
      <c r="AJ109" s="36" t="str">
        <f t="shared" ca="1" si="89"/>
        <v>GS</v>
      </c>
      <c r="AK109" s="37">
        <f t="shared" ca="1" si="90"/>
        <v>0</v>
      </c>
      <c r="AL109" s="37">
        <f t="shared" ca="1" si="91"/>
        <v>12.88171728</v>
      </c>
      <c r="AM109" s="37">
        <f t="shared" ca="1" si="92"/>
        <v>999</v>
      </c>
      <c r="AN109" s="37">
        <f t="shared" ca="1" si="93"/>
        <v>0</v>
      </c>
      <c r="AO109" s="37">
        <f t="shared" ca="1" si="94"/>
        <v>0</v>
      </c>
      <c r="AP109" s="37">
        <f t="shared" ca="1" si="66"/>
        <v>322.04293200000001</v>
      </c>
      <c r="AQ109" s="17"/>
      <c r="AR109" s="39" t="str">
        <f t="shared" ca="1" si="95"/>
        <v>GS</v>
      </c>
      <c r="AS109" s="40">
        <f t="shared" ca="1" si="96"/>
        <v>0</v>
      </c>
      <c r="AT109" s="40">
        <f t="shared" ca="1" si="97"/>
        <v>0</v>
      </c>
      <c r="AU109" s="40">
        <f t="shared" ca="1" si="98"/>
        <v>999</v>
      </c>
      <c r="AV109" s="40">
        <f t="shared" ca="1" si="99"/>
        <v>0</v>
      </c>
      <c r="AW109" s="40">
        <f t="shared" ca="1" si="100"/>
        <v>0</v>
      </c>
      <c r="AX109" s="40">
        <f t="shared" ca="1" si="67"/>
        <v>306.67199599999998</v>
      </c>
      <c r="AY109" s="17"/>
      <c r="AZ109" s="42" t="str">
        <f t="shared" ca="1" si="101"/>
        <v>GS</v>
      </c>
      <c r="BA109" s="44">
        <f t="shared" ca="1" si="102"/>
        <v>0</v>
      </c>
      <c r="BB109" s="44">
        <f t="shared" ca="1" si="103"/>
        <v>25.795249439999999</v>
      </c>
      <c r="BC109" s="44">
        <f t="shared" ca="1" si="104"/>
        <v>999</v>
      </c>
      <c r="BD109" s="44">
        <f t="shared" ca="1" si="105"/>
        <v>0</v>
      </c>
      <c r="BE109" s="44">
        <f t="shared" ca="1" si="106"/>
        <v>0</v>
      </c>
      <c r="BF109" s="44">
        <f t="shared" ca="1" si="68"/>
        <v>214.96041199999999</v>
      </c>
    </row>
    <row r="110" spans="1:58" x14ac:dyDescent="0.25">
      <c r="A110">
        <v>96</v>
      </c>
      <c r="B110" s="21" t="str">
        <f t="shared" ca="1" si="69"/>
        <v>5cm</v>
      </c>
      <c r="C110" s="22">
        <f t="shared" ca="1" si="70"/>
        <v>0</v>
      </c>
      <c r="D110" s="22">
        <f t="shared" ca="1" si="70"/>
        <v>0</v>
      </c>
      <c r="E110" s="22">
        <f t="shared" ca="1" si="70"/>
        <v>505.97920699999997</v>
      </c>
      <c r="F110" s="22">
        <f t="shared" ca="1" si="70"/>
        <v>0</v>
      </c>
      <c r="G110" s="22">
        <f t="shared" ca="1" si="71"/>
        <v>0</v>
      </c>
      <c r="H110" s="22">
        <f t="shared" ca="1" si="71"/>
        <v>0</v>
      </c>
      <c r="I110" s="22">
        <f t="shared" ca="1" si="71"/>
        <v>0</v>
      </c>
      <c r="J110" s="22">
        <f t="shared" ca="1" si="71"/>
        <v>0</v>
      </c>
      <c r="K110" s="32"/>
      <c r="L110" s="23" t="str">
        <f t="shared" ca="1" si="72"/>
        <v>GS</v>
      </c>
      <c r="M110" s="24">
        <f t="shared" ca="1" si="73"/>
        <v>0</v>
      </c>
      <c r="N110" s="24">
        <f t="shared" ca="1" si="74"/>
        <v>13.671591749999997</v>
      </c>
      <c r="O110" s="25">
        <f t="shared" ca="1" si="63"/>
        <v>999</v>
      </c>
      <c r="P110" s="25">
        <f t="shared" ca="1" si="75"/>
        <v>0</v>
      </c>
      <c r="Q110" s="24">
        <f t="shared" ca="1" si="76"/>
        <v>0</v>
      </c>
      <c r="R110" s="25">
        <f t="shared" ca="1" si="62"/>
        <v>273.43183499999998</v>
      </c>
      <c r="S110" s="17"/>
      <c r="T110" s="28" t="str">
        <f t="shared" ca="1" si="77"/>
        <v>GS</v>
      </c>
      <c r="U110" s="29">
        <f t="shared" ca="1" si="78"/>
        <v>0</v>
      </c>
      <c r="V110" s="29">
        <f t="shared" ca="1" si="79"/>
        <v>28.147189839999999</v>
      </c>
      <c r="W110" s="29">
        <f t="shared" ca="1" si="80"/>
        <v>999</v>
      </c>
      <c r="X110" s="29">
        <f t="shared" ca="1" si="81"/>
        <v>0</v>
      </c>
      <c r="Y110" s="29">
        <f t="shared" ca="1" si="82"/>
        <v>0</v>
      </c>
      <c r="Z110" s="29">
        <f t="shared" ca="1" si="64"/>
        <v>201.051356</v>
      </c>
      <c r="AA110" s="27"/>
      <c r="AB110" s="33" t="str">
        <f t="shared" ca="1" si="83"/>
        <v>GS</v>
      </c>
      <c r="AC110" s="34">
        <f t="shared" ca="1" si="84"/>
        <v>0</v>
      </c>
      <c r="AD110" s="34">
        <f t="shared" ca="1" si="85"/>
        <v>47.809864500000003</v>
      </c>
      <c r="AE110" s="34">
        <f t="shared" ca="1" si="86"/>
        <v>999</v>
      </c>
      <c r="AF110" s="34">
        <f t="shared" ca="1" si="87"/>
        <v>0</v>
      </c>
      <c r="AG110" s="34">
        <f t="shared" ca="1" si="88"/>
        <v>0</v>
      </c>
      <c r="AH110" s="34">
        <f t="shared" ca="1" si="65"/>
        <v>318.73243000000002</v>
      </c>
      <c r="AI110" s="17"/>
      <c r="AJ110" s="36" t="str">
        <f t="shared" ca="1" si="89"/>
        <v>GS</v>
      </c>
      <c r="AK110" s="37">
        <f t="shared" ca="1" si="90"/>
        <v>0</v>
      </c>
      <c r="AL110" s="37">
        <f t="shared" ca="1" si="91"/>
        <v>25.76343456</v>
      </c>
      <c r="AM110" s="37">
        <f t="shared" ca="1" si="92"/>
        <v>999</v>
      </c>
      <c r="AN110" s="37">
        <f t="shared" ca="1" si="93"/>
        <v>0</v>
      </c>
      <c r="AO110" s="37">
        <f t="shared" ca="1" si="94"/>
        <v>0</v>
      </c>
      <c r="AP110" s="37">
        <f t="shared" ca="1" si="66"/>
        <v>322.04293200000001</v>
      </c>
      <c r="AQ110" s="17"/>
      <c r="AR110" s="39" t="str">
        <f t="shared" ca="1" si="95"/>
        <v>TRE</v>
      </c>
      <c r="AS110" s="40">
        <f t="shared" ca="1" si="96"/>
        <v>0</v>
      </c>
      <c r="AT110" s="40">
        <f t="shared" ca="1" si="97"/>
        <v>0</v>
      </c>
      <c r="AU110" s="40">
        <f t="shared" ca="1" si="98"/>
        <v>0</v>
      </c>
      <c r="AV110" s="40">
        <f t="shared" ca="1" si="99"/>
        <v>0</v>
      </c>
      <c r="AW110" s="40">
        <f t="shared" ca="1" si="100"/>
        <v>0</v>
      </c>
      <c r="AX110" s="40">
        <f t="shared" ca="1" si="67"/>
        <v>306.67199599999998</v>
      </c>
      <c r="AY110" s="17"/>
      <c r="AZ110" s="42" t="str">
        <f t="shared" ca="1" si="101"/>
        <v>GS</v>
      </c>
      <c r="BA110" s="44">
        <f t="shared" ca="1" si="102"/>
        <v>0</v>
      </c>
      <c r="BB110" s="44">
        <f t="shared" ca="1" si="103"/>
        <v>6.4488123599999998</v>
      </c>
      <c r="BC110" s="44">
        <f t="shared" ca="1" si="104"/>
        <v>999</v>
      </c>
      <c r="BD110" s="44">
        <f t="shared" ca="1" si="105"/>
        <v>0</v>
      </c>
      <c r="BE110" s="44">
        <f t="shared" ca="1" si="106"/>
        <v>0</v>
      </c>
      <c r="BF110" s="44">
        <f t="shared" ca="1" si="68"/>
        <v>214.96041199999999</v>
      </c>
    </row>
    <row r="111" spans="1:58" x14ac:dyDescent="0.25">
      <c r="A111">
        <v>97</v>
      </c>
      <c r="B111" s="21" t="str">
        <f t="shared" ca="1" si="69"/>
        <v>5cm</v>
      </c>
      <c r="C111" s="22">
        <f t="shared" ca="1" si="70"/>
        <v>938.85789799999998</v>
      </c>
      <c r="D111" s="22">
        <f t="shared" ca="1" si="70"/>
        <v>0</v>
      </c>
      <c r="E111" s="22">
        <f t="shared" ca="1" si="70"/>
        <v>0</v>
      </c>
      <c r="F111" s="22">
        <f t="shared" ca="1" si="70"/>
        <v>921.11078899999995</v>
      </c>
      <c r="G111" s="22">
        <f t="shared" ca="1" si="71"/>
        <v>0</v>
      </c>
      <c r="H111" s="22">
        <f t="shared" ca="1" si="71"/>
        <v>0</v>
      </c>
      <c r="I111" s="22">
        <f t="shared" ca="1" si="71"/>
        <v>0</v>
      </c>
      <c r="J111" s="22">
        <f t="shared" ca="1" si="71"/>
        <v>0</v>
      </c>
      <c r="K111" s="32"/>
      <c r="L111" s="23" t="str">
        <f t="shared" ca="1" si="72"/>
        <v>BC</v>
      </c>
      <c r="M111" s="24">
        <f t="shared" ca="1" si="73"/>
        <v>24.608865149999996</v>
      </c>
      <c r="N111" s="24">
        <f t="shared" ca="1" si="74"/>
        <v>0</v>
      </c>
      <c r="O111" s="25">
        <f t="shared" ca="1" si="63"/>
        <v>999</v>
      </c>
      <c r="P111" s="25">
        <f t="shared" ca="1" si="75"/>
        <v>0</v>
      </c>
      <c r="Q111" s="24">
        <f t="shared" ca="1" si="76"/>
        <v>0</v>
      </c>
      <c r="R111" s="25">
        <f t="shared" ca="1" si="62"/>
        <v>273.43183499999998</v>
      </c>
      <c r="S111" s="17"/>
      <c r="T111" s="28" t="str">
        <f t="shared" ca="1" si="77"/>
        <v>GS</v>
      </c>
      <c r="U111" s="29">
        <f t="shared" ca="1" si="78"/>
        <v>0</v>
      </c>
      <c r="V111" s="29">
        <f t="shared" ca="1" si="79"/>
        <v>10.052567799999998</v>
      </c>
      <c r="W111" s="29">
        <f t="shared" ca="1" si="80"/>
        <v>999</v>
      </c>
      <c r="X111" s="29">
        <f t="shared" ca="1" si="81"/>
        <v>0</v>
      </c>
      <c r="Y111" s="29">
        <f t="shared" ca="1" si="82"/>
        <v>0</v>
      </c>
      <c r="Z111" s="29">
        <f t="shared" ca="1" si="64"/>
        <v>201.051356</v>
      </c>
      <c r="AA111" s="27"/>
      <c r="AB111" s="33" t="str">
        <f t="shared" ca="1" si="83"/>
        <v>GS</v>
      </c>
      <c r="AC111" s="34">
        <f t="shared" ca="1" si="84"/>
        <v>0</v>
      </c>
      <c r="AD111" s="34">
        <f t="shared" ca="1" si="85"/>
        <v>44.622540200000003</v>
      </c>
      <c r="AE111" s="34">
        <f t="shared" ca="1" si="86"/>
        <v>999</v>
      </c>
      <c r="AF111" s="34">
        <f t="shared" ca="1" si="87"/>
        <v>0</v>
      </c>
      <c r="AG111" s="34">
        <f t="shared" ca="1" si="88"/>
        <v>0</v>
      </c>
      <c r="AH111" s="34">
        <f t="shared" ca="1" si="65"/>
        <v>318.73243000000002</v>
      </c>
      <c r="AI111" s="17"/>
      <c r="AJ111" s="36" t="str">
        <f t="shared" ca="1" si="89"/>
        <v>GS</v>
      </c>
      <c r="AK111" s="37">
        <f t="shared" ca="1" si="90"/>
        <v>0</v>
      </c>
      <c r="AL111" s="37">
        <f t="shared" ca="1" si="91"/>
        <v>22.543005240000003</v>
      </c>
      <c r="AM111" s="37">
        <f t="shared" ca="1" si="92"/>
        <v>999</v>
      </c>
      <c r="AN111" s="37">
        <f t="shared" ca="1" si="93"/>
        <v>0</v>
      </c>
      <c r="AO111" s="37">
        <f t="shared" ca="1" si="94"/>
        <v>0</v>
      </c>
      <c r="AP111" s="37">
        <f t="shared" ca="1" si="66"/>
        <v>322.04293200000001</v>
      </c>
      <c r="AQ111" s="17"/>
      <c r="AR111" s="39" t="str">
        <f t="shared" ca="1" si="95"/>
        <v>GS</v>
      </c>
      <c r="AS111" s="40">
        <f t="shared" ca="1" si="96"/>
        <v>0</v>
      </c>
      <c r="AT111" s="40">
        <f t="shared" ca="1" si="97"/>
        <v>6.1334399199999998</v>
      </c>
      <c r="AU111" s="40">
        <f t="shared" ca="1" si="98"/>
        <v>999</v>
      </c>
      <c r="AV111" s="40">
        <f t="shared" ca="1" si="99"/>
        <v>0</v>
      </c>
      <c r="AW111" s="40">
        <f t="shared" ca="1" si="100"/>
        <v>0</v>
      </c>
      <c r="AX111" s="40">
        <f t="shared" ca="1" si="67"/>
        <v>306.67199599999998</v>
      </c>
      <c r="AY111" s="17"/>
      <c r="AZ111" s="42" t="str">
        <f t="shared" ca="1" si="101"/>
        <v>GS</v>
      </c>
      <c r="BA111" s="44">
        <f t="shared" ca="1" si="102"/>
        <v>0</v>
      </c>
      <c r="BB111" s="44">
        <f t="shared" ca="1" si="103"/>
        <v>0</v>
      </c>
      <c r="BC111" s="44">
        <f t="shared" ca="1" si="104"/>
        <v>999</v>
      </c>
      <c r="BD111" s="44">
        <f t="shared" ca="1" si="105"/>
        <v>0</v>
      </c>
      <c r="BE111" s="44">
        <f t="shared" ca="1" si="106"/>
        <v>0</v>
      </c>
      <c r="BF111" s="44">
        <f t="shared" ca="1" si="68"/>
        <v>214.96041199999999</v>
      </c>
    </row>
    <row r="112" spans="1:58" x14ac:dyDescent="0.25">
      <c r="A112">
        <v>98</v>
      </c>
      <c r="B112" s="21" t="str">
        <f t="shared" ca="1" si="69"/>
        <v>20cm</v>
      </c>
      <c r="C112" s="22">
        <f t="shared" ca="1" si="70"/>
        <v>0</v>
      </c>
      <c r="D112" s="22">
        <f t="shared" ca="1" si="70"/>
        <v>0</v>
      </c>
      <c r="E112" s="22">
        <f t="shared" ca="1" si="70"/>
        <v>0</v>
      </c>
      <c r="F112" s="22">
        <f t="shared" ca="1" si="70"/>
        <v>0</v>
      </c>
      <c r="G112" s="22">
        <f t="shared" ca="1" si="71"/>
        <v>938.85789799999998</v>
      </c>
      <c r="H112" s="22">
        <f t="shared" ca="1" si="71"/>
        <v>0</v>
      </c>
      <c r="I112" s="22">
        <f t="shared" ca="1" si="71"/>
        <v>0</v>
      </c>
      <c r="J112" s="22">
        <f t="shared" ca="1" si="71"/>
        <v>0</v>
      </c>
      <c r="K112" s="32"/>
      <c r="L112" s="23" t="str">
        <f t="shared" ca="1" si="72"/>
        <v>BC</v>
      </c>
      <c r="M112" s="24">
        <f t="shared" ca="1" si="73"/>
        <v>27.343183499999995</v>
      </c>
      <c r="N112" s="24">
        <f t="shared" ca="1" si="74"/>
        <v>0</v>
      </c>
      <c r="O112" s="25">
        <f t="shared" ref="O112:O143" ca="1" si="107">IF($L112="TRE",RANDBETWEEN(0,O$10),999)</f>
        <v>999</v>
      </c>
      <c r="P112" s="25">
        <f t="shared" ca="1" si="75"/>
        <v>0</v>
      </c>
      <c r="Q112" s="24">
        <f t="shared" ca="1" si="76"/>
        <v>0</v>
      </c>
      <c r="R112" s="25">
        <f t="shared" ca="1" si="62"/>
        <v>273.43183499999998</v>
      </c>
      <c r="S112" s="17"/>
      <c r="T112" s="28" t="str">
        <f t="shared" ca="1" si="77"/>
        <v>GS</v>
      </c>
      <c r="U112" s="29">
        <f t="shared" ca="1" si="78"/>
        <v>0</v>
      </c>
      <c r="V112" s="29">
        <f t="shared" ca="1" si="79"/>
        <v>16.084108480000001</v>
      </c>
      <c r="W112" s="29">
        <f t="shared" ca="1" si="80"/>
        <v>999</v>
      </c>
      <c r="X112" s="29">
        <f t="shared" ca="1" si="81"/>
        <v>0</v>
      </c>
      <c r="Y112" s="29">
        <f t="shared" ca="1" si="82"/>
        <v>0</v>
      </c>
      <c r="Z112" s="29">
        <f t="shared" ca="1" si="64"/>
        <v>201.051356</v>
      </c>
      <c r="AA112" s="27"/>
      <c r="AB112" s="33" t="str">
        <f t="shared" ca="1" si="83"/>
        <v>BC</v>
      </c>
      <c r="AC112" s="34">
        <f t="shared" ca="1" si="84"/>
        <v>12.749297200000001</v>
      </c>
      <c r="AD112" s="34">
        <f t="shared" ca="1" si="85"/>
        <v>0</v>
      </c>
      <c r="AE112" s="34">
        <f t="shared" ca="1" si="86"/>
        <v>999</v>
      </c>
      <c r="AF112" s="34">
        <f t="shared" ca="1" si="87"/>
        <v>0</v>
      </c>
      <c r="AG112" s="34">
        <f t="shared" ca="1" si="88"/>
        <v>0</v>
      </c>
      <c r="AH112" s="34">
        <f t="shared" ca="1" si="65"/>
        <v>318.73243000000002</v>
      </c>
      <c r="AI112" s="17"/>
      <c r="AJ112" s="36" t="str">
        <f t="shared" ca="1" si="89"/>
        <v>BC</v>
      </c>
      <c r="AK112" s="37">
        <f t="shared" ca="1" si="90"/>
        <v>25.76343456</v>
      </c>
      <c r="AL112" s="37">
        <f t="shared" ca="1" si="91"/>
        <v>0</v>
      </c>
      <c r="AM112" s="37">
        <f t="shared" ca="1" si="92"/>
        <v>999</v>
      </c>
      <c r="AN112" s="37">
        <f t="shared" ca="1" si="93"/>
        <v>0</v>
      </c>
      <c r="AO112" s="37">
        <f t="shared" ca="1" si="94"/>
        <v>0</v>
      </c>
      <c r="AP112" s="37">
        <f t="shared" ca="1" si="66"/>
        <v>322.04293200000001</v>
      </c>
      <c r="AQ112" s="17"/>
      <c r="AR112" s="39" t="str">
        <f t="shared" ca="1" si="95"/>
        <v>TRE</v>
      </c>
      <c r="AS112" s="40">
        <f t="shared" ca="1" si="96"/>
        <v>0</v>
      </c>
      <c r="AT112" s="40">
        <f t="shared" ca="1" si="97"/>
        <v>0</v>
      </c>
      <c r="AU112" s="40">
        <f t="shared" ca="1" si="98"/>
        <v>0</v>
      </c>
      <c r="AV112" s="40">
        <f t="shared" ca="1" si="99"/>
        <v>0</v>
      </c>
      <c r="AW112" s="40">
        <f t="shared" ca="1" si="100"/>
        <v>0</v>
      </c>
      <c r="AX112" s="40">
        <f t="shared" ca="1" si="67"/>
        <v>306.67199599999998</v>
      </c>
      <c r="AY112" s="17"/>
      <c r="AZ112" s="42" t="str">
        <f t="shared" ca="1" si="101"/>
        <v>GS</v>
      </c>
      <c r="BA112" s="44">
        <f t="shared" ca="1" si="102"/>
        <v>0</v>
      </c>
      <c r="BB112" s="44">
        <f t="shared" ca="1" si="103"/>
        <v>15.047228840000001</v>
      </c>
      <c r="BC112" s="44">
        <f t="shared" ca="1" si="104"/>
        <v>999</v>
      </c>
      <c r="BD112" s="44">
        <f t="shared" ca="1" si="105"/>
        <v>0</v>
      </c>
      <c r="BE112" s="44">
        <f t="shared" ca="1" si="106"/>
        <v>0</v>
      </c>
      <c r="BF112" s="44">
        <f t="shared" ca="1" si="68"/>
        <v>214.96041199999999</v>
      </c>
    </row>
    <row r="113" spans="1:58" x14ac:dyDescent="0.25">
      <c r="A113">
        <v>99</v>
      </c>
      <c r="B113" s="21" t="str">
        <f t="shared" ca="1" si="69"/>
        <v>20cm</v>
      </c>
      <c r="C113" s="22">
        <f t="shared" ref="C113:F160" ca="1" si="108">IF($B113="5cm", (IF(RANDBETWEEN(0,1)=1,C$7,0)), 0)</f>
        <v>0</v>
      </c>
      <c r="D113" s="22">
        <f t="shared" ca="1" si="108"/>
        <v>0</v>
      </c>
      <c r="E113" s="22">
        <f t="shared" ca="1" si="108"/>
        <v>0</v>
      </c>
      <c r="F113" s="22">
        <f t="shared" ca="1" si="108"/>
        <v>0</v>
      </c>
      <c r="G113" s="22">
        <f t="shared" ref="G113:J160" ca="1" si="109">IF($B113="20cm", IF(RANDBETWEEN(0,1)=1,G$7,0), 0)</f>
        <v>938.85789799999998</v>
      </c>
      <c r="H113" s="22">
        <f t="shared" ca="1" si="109"/>
        <v>0</v>
      </c>
      <c r="I113" s="22">
        <f t="shared" ca="1" si="109"/>
        <v>505.97920699999997</v>
      </c>
      <c r="J113" s="22">
        <f t="shared" ca="1" si="109"/>
        <v>921.11078899999995</v>
      </c>
      <c r="K113" s="32"/>
      <c r="L113" s="23" t="str">
        <f t="shared" ca="1" si="72"/>
        <v>GS</v>
      </c>
      <c r="M113" s="24">
        <f t="shared" ca="1" si="73"/>
        <v>0</v>
      </c>
      <c r="N113" s="24">
        <f t="shared" ca="1" si="74"/>
        <v>35.546138549999995</v>
      </c>
      <c r="O113" s="25">
        <f t="shared" ca="1" si="107"/>
        <v>999</v>
      </c>
      <c r="P113" s="25">
        <f t="shared" ca="1" si="75"/>
        <v>0</v>
      </c>
      <c r="Q113" s="24">
        <f t="shared" ca="1" si="76"/>
        <v>0</v>
      </c>
      <c r="R113" s="25">
        <f t="shared" ca="1" si="62"/>
        <v>273.43183499999998</v>
      </c>
      <c r="S113" s="17"/>
      <c r="T113" s="28" t="str">
        <f t="shared" ca="1" si="77"/>
        <v>BC</v>
      </c>
      <c r="U113" s="29">
        <f t="shared" ca="1" si="78"/>
        <v>24.126162720000004</v>
      </c>
      <c r="V113" s="29">
        <f t="shared" ca="1" si="79"/>
        <v>0</v>
      </c>
      <c r="W113" s="29">
        <f t="shared" ca="1" si="80"/>
        <v>999</v>
      </c>
      <c r="X113" s="29">
        <f t="shared" ca="1" si="81"/>
        <v>0</v>
      </c>
      <c r="Y113" s="29">
        <f t="shared" ca="1" si="82"/>
        <v>0</v>
      </c>
      <c r="Z113" s="29">
        <f t="shared" ca="1" si="64"/>
        <v>201.051356</v>
      </c>
      <c r="AA113" s="27"/>
      <c r="AB113" s="33" t="str">
        <f t="shared" ca="1" si="83"/>
        <v>GS</v>
      </c>
      <c r="AC113" s="34">
        <f t="shared" ca="1" si="84"/>
        <v>0</v>
      </c>
      <c r="AD113" s="34">
        <f t="shared" ca="1" si="85"/>
        <v>38.247891600000003</v>
      </c>
      <c r="AE113" s="34">
        <f t="shared" ca="1" si="86"/>
        <v>999</v>
      </c>
      <c r="AF113" s="34">
        <f t="shared" ca="1" si="87"/>
        <v>0</v>
      </c>
      <c r="AG113" s="34">
        <f t="shared" ca="1" si="88"/>
        <v>0</v>
      </c>
      <c r="AH113" s="34">
        <f t="shared" ca="1" si="65"/>
        <v>318.73243000000002</v>
      </c>
      <c r="AI113" s="17"/>
      <c r="AJ113" s="36" t="str">
        <f t="shared" ca="1" si="89"/>
        <v>GS</v>
      </c>
      <c r="AK113" s="37">
        <f t="shared" ca="1" si="90"/>
        <v>0</v>
      </c>
      <c r="AL113" s="37">
        <f t="shared" ca="1" si="91"/>
        <v>32.204293200000002</v>
      </c>
      <c r="AM113" s="37">
        <f t="shared" ca="1" si="92"/>
        <v>999</v>
      </c>
      <c r="AN113" s="37">
        <f t="shared" ca="1" si="93"/>
        <v>0</v>
      </c>
      <c r="AO113" s="37">
        <f t="shared" ca="1" si="94"/>
        <v>0</v>
      </c>
      <c r="AP113" s="37">
        <f t="shared" ca="1" si="66"/>
        <v>322.04293200000001</v>
      </c>
      <c r="AQ113" s="17"/>
      <c r="AR113" s="39" t="str">
        <f t="shared" ca="1" si="95"/>
        <v>TRE</v>
      </c>
      <c r="AS113" s="40">
        <f t="shared" ca="1" si="96"/>
        <v>0</v>
      </c>
      <c r="AT113" s="40">
        <f t="shared" ca="1" si="97"/>
        <v>0</v>
      </c>
      <c r="AU113" s="40">
        <f t="shared" ca="1" si="98"/>
        <v>3</v>
      </c>
      <c r="AV113" s="40">
        <f t="shared" ca="1" si="99"/>
        <v>2</v>
      </c>
      <c r="AW113" s="40">
        <f t="shared" ca="1" si="100"/>
        <v>20</v>
      </c>
      <c r="AX113" s="40">
        <f t="shared" ca="1" si="67"/>
        <v>286.67199599999998</v>
      </c>
      <c r="AY113" s="17"/>
      <c r="AZ113" s="42" t="str">
        <f t="shared" ca="1" si="101"/>
        <v>GS</v>
      </c>
      <c r="BA113" s="44">
        <f t="shared" ca="1" si="102"/>
        <v>0</v>
      </c>
      <c r="BB113" s="44">
        <f t="shared" ca="1" si="103"/>
        <v>30.094457680000001</v>
      </c>
      <c r="BC113" s="44">
        <f t="shared" ca="1" si="104"/>
        <v>999</v>
      </c>
      <c r="BD113" s="44">
        <f t="shared" ca="1" si="105"/>
        <v>0</v>
      </c>
      <c r="BE113" s="44">
        <f t="shared" ca="1" si="106"/>
        <v>0</v>
      </c>
      <c r="BF113" s="44">
        <f t="shared" ca="1" si="68"/>
        <v>214.96041199999999</v>
      </c>
    </row>
    <row r="114" spans="1:58" x14ac:dyDescent="0.25">
      <c r="A114">
        <v>100</v>
      </c>
      <c r="B114" s="21" t="str">
        <f t="shared" ca="1" si="69"/>
        <v>20cm</v>
      </c>
      <c r="C114" s="22">
        <f t="shared" ca="1" si="108"/>
        <v>0</v>
      </c>
      <c r="D114" s="22">
        <f t="shared" ca="1" si="108"/>
        <v>0</v>
      </c>
      <c r="E114" s="22">
        <f t="shared" ca="1" si="108"/>
        <v>0</v>
      </c>
      <c r="F114" s="22">
        <f t="shared" ca="1" si="108"/>
        <v>0</v>
      </c>
      <c r="G114" s="22">
        <f t="shared" ca="1" si="109"/>
        <v>938.85789799999998</v>
      </c>
      <c r="H114" s="22">
        <f t="shared" ca="1" si="109"/>
        <v>494.43586399999998</v>
      </c>
      <c r="I114" s="22">
        <f t="shared" ca="1" si="109"/>
        <v>0</v>
      </c>
      <c r="J114" s="22">
        <f t="shared" ca="1" si="109"/>
        <v>0</v>
      </c>
      <c r="K114" s="32"/>
      <c r="L114" s="23" t="str">
        <f t="shared" ca="1" si="72"/>
        <v>BC</v>
      </c>
      <c r="M114" s="24">
        <f t="shared" ca="1" si="73"/>
        <v>21.874546799999997</v>
      </c>
      <c r="N114" s="24">
        <f t="shared" ca="1" si="74"/>
        <v>0</v>
      </c>
      <c r="O114" s="25">
        <f t="shared" ca="1" si="107"/>
        <v>999</v>
      </c>
      <c r="P114" s="25">
        <f t="shared" ca="1" si="75"/>
        <v>0</v>
      </c>
      <c r="Q114" s="24">
        <f t="shared" ca="1" si="76"/>
        <v>0</v>
      </c>
      <c r="R114" s="25">
        <f t="shared" ca="1" si="62"/>
        <v>273.43183499999998</v>
      </c>
      <c r="S114" s="17"/>
      <c r="T114" s="28" t="str">
        <f t="shared" ca="1" si="77"/>
        <v>GS</v>
      </c>
      <c r="U114" s="29">
        <f t="shared" ca="1" si="78"/>
        <v>0</v>
      </c>
      <c r="V114" s="29">
        <f t="shared" ca="1" si="79"/>
        <v>26.136676280000003</v>
      </c>
      <c r="W114" s="29">
        <f t="shared" ca="1" si="80"/>
        <v>999</v>
      </c>
      <c r="X114" s="29">
        <f t="shared" ca="1" si="81"/>
        <v>0</v>
      </c>
      <c r="Y114" s="29">
        <f t="shared" ca="1" si="82"/>
        <v>0</v>
      </c>
      <c r="Z114" s="29">
        <f t="shared" ca="1" si="64"/>
        <v>201.051356</v>
      </c>
      <c r="AA114" s="27"/>
      <c r="AB114" s="33" t="str">
        <f t="shared" ca="1" si="83"/>
        <v>BC</v>
      </c>
      <c r="AC114" s="34">
        <f t="shared" ca="1" si="84"/>
        <v>22.311270100000002</v>
      </c>
      <c r="AD114" s="34">
        <f t="shared" ca="1" si="85"/>
        <v>0</v>
      </c>
      <c r="AE114" s="34">
        <f t="shared" ca="1" si="86"/>
        <v>999</v>
      </c>
      <c r="AF114" s="34">
        <f t="shared" ca="1" si="87"/>
        <v>0</v>
      </c>
      <c r="AG114" s="34">
        <f t="shared" ca="1" si="88"/>
        <v>0</v>
      </c>
      <c r="AH114" s="34">
        <f t="shared" ca="1" si="65"/>
        <v>318.73243000000002</v>
      </c>
      <c r="AI114" s="17"/>
      <c r="AJ114" s="36" t="str">
        <f t="shared" ca="1" si="89"/>
        <v>BC</v>
      </c>
      <c r="AK114" s="37">
        <f t="shared" ca="1" si="90"/>
        <v>25.76343456</v>
      </c>
      <c r="AL114" s="37">
        <f t="shared" ca="1" si="91"/>
        <v>0</v>
      </c>
      <c r="AM114" s="37">
        <f t="shared" ca="1" si="92"/>
        <v>999</v>
      </c>
      <c r="AN114" s="37">
        <f t="shared" ca="1" si="93"/>
        <v>0</v>
      </c>
      <c r="AO114" s="37">
        <f t="shared" ca="1" si="94"/>
        <v>0</v>
      </c>
      <c r="AP114" s="37">
        <f t="shared" ca="1" si="66"/>
        <v>322.04293200000001</v>
      </c>
      <c r="AQ114" s="17"/>
      <c r="AR114" s="39" t="str">
        <f t="shared" ca="1" si="95"/>
        <v>BC</v>
      </c>
      <c r="AS114" s="40">
        <f t="shared" ca="1" si="96"/>
        <v>9.2001598799999993</v>
      </c>
      <c r="AT114" s="40">
        <f t="shared" ca="1" si="97"/>
        <v>0</v>
      </c>
      <c r="AU114" s="40">
        <f t="shared" ca="1" si="98"/>
        <v>999</v>
      </c>
      <c r="AV114" s="40">
        <f t="shared" ca="1" si="99"/>
        <v>0</v>
      </c>
      <c r="AW114" s="40">
        <f t="shared" ca="1" si="100"/>
        <v>0</v>
      </c>
      <c r="AX114" s="40">
        <f t="shared" ca="1" si="67"/>
        <v>306.67199599999998</v>
      </c>
      <c r="AY114" s="17"/>
      <c r="AZ114" s="42" t="str">
        <f t="shared" ca="1" si="101"/>
        <v>BC</v>
      </c>
      <c r="BA114" s="44">
        <f t="shared" ca="1" si="102"/>
        <v>12.89762472</v>
      </c>
      <c r="BB114" s="44">
        <f t="shared" ca="1" si="103"/>
        <v>0</v>
      </c>
      <c r="BC114" s="44">
        <f t="shared" ca="1" si="104"/>
        <v>999</v>
      </c>
      <c r="BD114" s="44">
        <f t="shared" ca="1" si="105"/>
        <v>0</v>
      </c>
      <c r="BE114" s="44">
        <f t="shared" ca="1" si="106"/>
        <v>0</v>
      </c>
      <c r="BF114" s="44">
        <f t="shared" ca="1" si="68"/>
        <v>214.96041199999999</v>
      </c>
    </row>
    <row r="115" spans="1:58" x14ac:dyDescent="0.25">
      <c r="A115">
        <v>101</v>
      </c>
      <c r="B115" s="21" t="str">
        <f t="shared" ca="1" si="69"/>
        <v>5cm</v>
      </c>
      <c r="C115" s="22">
        <f t="shared" ca="1" si="108"/>
        <v>0</v>
      </c>
      <c r="D115" s="22">
        <f t="shared" ca="1" si="108"/>
        <v>494.43586399999998</v>
      </c>
      <c r="E115" s="22">
        <f t="shared" ca="1" si="108"/>
        <v>505.97920699999997</v>
      </c>
      <c r="F115" s="22">
        <f t="shared" ca="1" si="108"/>
        <v>921.11078899999995</v>
      </c>
      <c r="G115" s="22">
        <f t="shared" ca="1" si="109"/>
        <v>0</v>
      </c>
      <c r="H115" s="22">
        <f t="shared" ca="1" si="109"/>
        <v>0</v>
      </c>
      <c r="I115" s="22">
        <f t="shared" ca="1" si="109"/>
        <v>0</v>
      </c>
      <c r="J115" s="22">
        <f t="shared" ca="1" si="109"/>
        <v>0</v>
      </c>
      <c r="K115" s="32"/>
      <c r="L115" s="23" t="str">
        <f t="shared" ca="1" si="72"/>
        <v>TRE</v>
      </c>
      <c r="M115" s="24">
        <f t="shared" ca="1" si="73"/>
        <v>0</v>
      </c>
      <c r="N115" s="24">
        <f t="shared" ca="1" si="74"/>
        <v>0</v>
      </c>
      <c r="O115" s="25">
        <f t="shared" ca="1" si="107"/>
        <v>0</v>
      </c>
      <c r="P115" s="25">
        <f t="shared" ca="1" si="75"/>
        <v>0</v>
      </c>
      <c r="Q115" s="24">
        <f t="shared" ca="1" si="76"/>
        <v>0</v>
      </c>
      <c r="R115" s="25">
        <f t="shared" ca="1" si="62"/>
        <v>273.43183499999998</v>
      </c>
      <c r="S115" s="17"/>
      <c r="T115" s="28" t="str">
        <f t="shared" ca="1" si="77"/>
        <v>GS</v>
      </c>
      <c r="U115" s="29">
        <f t="shared" ca="1" si="78"/>
        <v>0</v>
      </c>
      <c r="V115" s="29">
        <f t="shared" ca="1" si="79"/>
        <v>26.136676280000003</v>
      </c>
      <c r="W115" s="29">
        <f t="shared" ca="1" si="80"/>
        <v>999</v>
      </c>
      <c r="X115" s="29">
        <f t="shared" ca="1" si="81"/>
        <v>0</v>
      </c>
      <c r="Y115" s="29">
        <f t="shared" ca="1" si="82"/>
        <v>0</v>
      </c>
      <c r="Z115" s="29">
        <f t="shared" ca="1" si="64"/>
        <v>201.051356</v>
      </c>
      <c r="AA115" s="27"/>
      <c r="AB115" s="33" t="str">
        <f t="shared" ca="1" si="83"/>
        <v>BC</v>
      </c>
      <c r="AC115" s="34">
        <f t="shared" ca="1" si="84"/>
        <v>44.622540200000003</v>
      </c>
      <c r="AD115" s="34">
        <f t="shared" ca="1" si="85"/>
        <v>0</v>
      </c>
      <c r="AE115" s="34">
        <f t="shared" ca="1" si="86"/>
        <v>999</v>
      </c>
      <c r="AF115" s="34">
        <f t="shared" ca="1" si="87"/>
        <v>0</v>
      </c>
      <c r="AG115" s="34">
        <f t="shared" ca="1" si="88"/>
        <v>0</v>
      </c>
      <c r="AH115" s="34">
        <f t="shared" ca="1" si="65"/>
        <v>318.73243000000002</v>
      </c>
      <c r="AI115" s="17"/>
      <c r="AJ115" s="36" t="str">
        <f t="shared" ca="1" si="89"/>
        <v>BC</v>
      </c>
      <c r="AK115" s="37">
        <f t="shared" ca="1" si="90"/>
        <v>0</v>
      </c>
      <c r="AL115" s="37">
        <f t="shared" ca="1" si="91"/>
        <v>0</v>
      </c>
      <c r="AM115" s="37">
        <f t="shared" ca="1" si="92"/>
        <v>999</v>
      </c>
      <c r="AN115" s="37">
        <f t="shared" ca="1" si="93"/>
        <v>0</v>
      </c>
      <c r="AO115" s="37">
        <f t="shared" ca="1" si="94"/>
        <v>0</v>
      </c>
      <c r="AP115" s="37">
        <f t="shared" ca="1" si="66"/>
        <v>322.04293200000001</v>
      </c>
      <c r="AQ115" s="17"/>
      <c r="AR115" s="39" t="str">
        <f t="shared" ca="1" si="95"/>
        <v>TRE</v>
      </c>
      <c r="AS115" s="40">
        <f t="shared" ca="1" si="96"/>
        <v>0</v>
      </c>
      <c r="AT115" s="40">
        <f t="shared" ca="1" si="97"/>
        <v>0</v>
      </c>
      <c r="AU115" s="40">
        <f t="shared" ca="1" si="98"/>
        <v>6</v>
      </c>
      <c r="AV115" s="40">
        <f t="shared" ca="1" si="99"/>
        <v>4</v>
      </c>
      <c r="AW115" s="40">
        <f t="shared" ca="1" si="100"/>
        <v>40</v>
      </c>
      <c r="AX115" s="40">
        <f t="shared" ca="1" si="67"/>
        <v>266.67199599999998</v>
      </c>
      <c r="AY115" s="17"/>
      <c r="AZ115" s="42" t="str">
        <f t="shared" ca="1" si="101"/>
        <v>TRE</v>
      </c>
      <c r="BA115" s="44">
        <f t="shared" ca="1" si="102"/>
        <v>0</v>
      </c>
      <c r="BB115" s="44">
        <f t="shared" ca="1" si="103"/>
        <v>0</v>
      </c>
      <c r="BC115" s="44">
        <f t="shared" ca="1" si="104"/>
        <v>0</v>
      </c>
      <c r="BD115" s="44">
        <f t="shared" ca="1" si="105"/>
        <v>0</v>
      </c>
      <c r="BE115" s="44">
        <f t="shared" ca="1" si="106"/>
        <v>0</v>
      </c>
      <c r="BF115" s="44">
        <f t="shared" ca="1" si="68"/>
        <v>214.96041199999999</v>
      </c>
    </row>
    <row r="116" spans="1:58" x14ac:dyDescent="0.25">
      <c r="A116">
        <v>102</v>
      </c>
      <c r="B116" s="21" t="str">
        <f t="shared" ca="1" si="69"/>
        <v>20cm</v>
      </c>
      <c r="C116" s="22">
        <f t="shared" ca="1" si="108"/>
        <v>0</v>
      </c>
      <c r="D116" s="22">
        <f t="shared" ca="1" si="108"/>
        <v>0</v>
      </c>
      <c r="E116" s="22">
        <f t="shared" ca="1" si="108"/>
        <v>0</v>
      </c>
      <c r="F116" s="22">
        <f t="shared" ca="1" si="108"/>
        <v>0</v>
      </c>
      <c r="G116" s="22">
        <f t="shared" ca="1" si="109"/>
        <v>938.85789799999998</v>
      </c>
      <c r="H116" s="22">
        <f t="shared" ca="1" si="109"/>
        <v>0</v>
      </c>
      <c r="I116" s="22">
        <f t="shared" ca="1" si="109"/>
        <v>0</v>
      </c>
      <c r="J116" s="22">
        <f t="shared" ca="1" si="109"/>
        <v>0</v>
      </c>
      <c r="K116" s="32"/>
      <c r="L116" s="23" t="str">
        <f t="shared" ca="1" si="72"/>
        <v>GS</v>
      </c>
      <c r="M116" s="24">
        <f t="shared" ca="1" si="73"/>
        <v>0</v>
      </c>
      <c r="N116" s="24">
        <f t="shared" ca="1" si="74"/>
        <v>27.343183499999995</v>
      </c>
      <c r="O116" s="25">
        <f t="shared" ca="1" si="107"/>
        <v>999</v>
      </c>
      <c r="P116" s="25">
        <f t="shared" ca="1" si="75"/>
        <v>0</v>
      </c>
      <c r="Q116" s="24">
        <f t="shared" ca="1" si="76"/>
        <v>0</v>
      </c>
      <c r="R116" s="25">
        <f t="shared" ca="1" si="62"/>
        <v>273.43183499999998</v>
      </c>
      <c r="S116" s="17"/>
      <c r="T116" s="28" t="str">
        <f t="shared" ca="1" si="77"/>
        <v>GS</v>
      </c>
      <c r="U116" s="29">
        <f t="shared" ca="1" si="78"/>
        <v>0</v>
      </c>
      <c r="V116" s="29">
        <f t="shared" ca="1" si="79"/>
        <v>24.126162720000004</v>
      </c>
      <c r="W116" s="29">
        <f t="shared" ca="1" si="80"/>
        <v>999</v>
      </c>
      <c r="X116" s="29">
        <f t="shared" ca="1" si="81"/>
        <v>0</v>
      </c>
      <c r="Y116" s="29">
        <f t="shared" ca="1" si="82"/>
        <v>0</v>
      </c>
      <c r="Z116" s="29">
        <f t="shared" ca="1" si="64"/>
        <v>201.051356</v>
      </c>
      <c r="AA116" s="27"/>
      <c r="AB116" s="33" t="str">
        <f t="shared" ca="1" si="83"/>
        <v>BC</v>
      </c>
      <c r="AC116" s="34">
        <f t="shared" ca="1" si="84"/>
        <v>25.498594400000002</v>
      </c>
      <c r="AD116" s="34">
        <f t="shared" ca="1" si="85"/>
        <v>0</v>
      </c>
      <c r="AE116" s="34">
        <f t="shared" ca="1" si="86"/>
        <v>999</v>
      </c>
      <c r="AF116" s="34">
        <f t="shared" ca="1" si="87"/>
        <v>0</v>
      </c>
      <c r="AG116" s="34">
        <f t="shared" ca="1" si="88"/>
        <v>0</v>
      </c>
      <c r="AH116" s="34">
        <f t="shared" ca="1" si="65"/>
        <v>318.73243000000002</v>
      </c>
      <c r="AI116" s="17"/>
      <c r="AJ116" s="36" t="str">
        <f t="shared" ca="1" si="89"/>
        <v>GS</v>
      </c>
      <c r="AK116" s="37">
        <f t="shared" ca="1" si="90"/>
        <v>0</v>
      </c>
      <c r="AL116" s="37">
        <f t="shared" ca="1" si="91"/>
        <v>41.865581160000005</v>
      </c>
      <c r="AM116" s="37">
        <f t="shared" ca="1" si="92"/>
        <v>999</v>
      </c>
      <c r="AN116" s="37">
        <f t="shared" ca="1" si="93"/>
        <v>0</v>
      </c>
      <c r="AO116" s="37">
        <f t="shared" ca="1" si="94"/>
        <v>0</v>
      </c>
      <c r="AP116" s="37">
        <f t="shared" ca="1" si="66"/>
        <v>322.04293200000001</v>
      </c>
      <c r="AQ116" s="17"/>
      <c r="AR116" s="39" t="str">
        <f t="shared" ca="1" si="95"/>
        <v>GS</v>
      </c>
      <c r="AS116" s="40">
        <f t="shared" ca="1" si="96"/>
        <v>0</v>
      </c>
      <c r="AT116" s="40">
        <f t="shared" ca="1" si="97"/>
        <v>12.26687984</v>
      </c>
      <c r="AU116" s="40">
        <f t="shared" ca="1" si="98"/>
        <v>999</v>
      </c>
      <c r="AV116" s="40">
        <f t="shared" ca="1" si="99"/>
        <v>0</v>
      </c>
      <c r="AW116" s="40">
        <f t="shared" ca="1" si="100"/>
        <v>0</v>
      </c>
      <c r="AX116" s="40">
        <f t="shared" ca="1" si="67"/>
        <v>306.67199599999998</v>
      </c>
      <c r="AY116" s="17"/>
      <c r="AZ116" s="42" t="str">
        <f t="shared" ca="1" si="101"/>
        <v>BC</v>
      </c>
      <c r="BA116" s="44">
        <f t="shared" ca="1" si="102"/>
        <v>4.2992082399999996</v>
      </c>
      <c r="BB116" s="44">
        <f t="shared" ca="1" si="103"/>
        <v>0</v>
      </c>
      <c r="BC116" s="44">
        <f t="shared" ca="1" si="104"/>
        <v>999</v>
      </c>
      <c r="BD116" s="44">
        <f t="shared" ca="1" si="105"/>
        <v>0</v>
      </c>
      <c r="BE116" s="44">
        <f t="shared" ca="1" si="106"/>
        <v>0</v>
      </c>
      <c r="BF116" s="44">
        <f t="shared" ca="1" si="68"/>
        <v>214.96041199999999</v>
      </c>
    </row>
    <row r="117" spans="1:58" x14ac:dyDescent="0.25">
      <c r="A117">
        <v>103</v>
      </c>
      <c r="B117" s="21" t="str">
        <f t="shared" ca="1" si="69"/>
        <v>5cm</v>
      </c>
      <c r="C117" s="22">
        <f t="shared" ca="1" si="108"/>
        <v>938.85789799999998</v>
      </c>
      <c r="D117" s="22">
        <f t="shared" ca="1" si="108"/>
        <v>494.43586399999998</v>
      </c>
      <c r="E117" s="22">
        <f t="shared" ca="1" si="108"/>
        <v>0</v>
      </c>
      <c r="F117" s="22">
        <f t="shared" ca="1" si="108"/>
        <v>921.11078899999995</v>
      </c>
      <c r="G117" s="22">
        <f t="shared" ca="1" si="109"/>
        <v>0</v>
      </c>
      <c r="H117" s="22">
        <f t="shared" ca="1" si="109"/>
        <v>0</v>
      </c>
      <c r="I117" s="22">
        <f t="shared" ca="1" si="109"/>
        <v>0</v>
      </c>
      <c r="J117" s="22">
        <f t="shared" ca="1" si="109"/>
        <v>0</v>
      </c>
      <c r="K117" s="32"/>
      <c r="L117" s="23" t="str">
        <f t="shared" ca="1" si="72"/>
        <v>GS</v>
      </c>
      <c r="M117" s="24">
        <f t="shared" ca="1" si="73"/>
        <v>0</v>
      </c>
      <c r="N117" s="24">
        <f t="shared" ca="1" si="74"/>
        <v>35.546138549999995</v>
      </c>
      <c r="O117" s="25">
        <f t="shared" ca="1" si="107"/>
        <v>999</v>
      </c>
      <c r="P117" s="25">
        <f t="shared" ca="1" si="75"/>
        <v>0</v>
      </c>
      <c r="Q117" s="24">
        <f t="shared" ca="1" si="76"/>
        <v>0</v>
      </c>
      <c r="R117" s="25">
        <f t="shared" ca="1" si="62"/>
        <v>273.43183499999998</v>
      </c>
      <c r="S117" s="17"/>
      <c r="T117" s="28" t="str">
        <f t="shared" ca="1" si="77"/>
        <v>BC</v>
      </c>
      <c r="U117" s="29">
        <f t="shared" ca="1" si="78"/>
        <v>4.0210271200000003</v>
      </c>
      <c r="V117" s="29">
        <f t="shared" ca="1" si="79"/>
        <v>0</v>
      </c>
      <c r="W117" s="29">
        <f t="shared" ca="1" si="80"/>
        <v>999</v>
      </c>
      <c r="X117" s="29">
        <f t="shared" ca="1" si="81"/>
        <v>0</v>
      </c>
      <c r="Y117" s="29">
        <f t="shared" ca="1" si="82"/>
        <v>0</v>
      </c>
      <c r="Z117" s="29">
        <f t="shared" ca="1" si="64"/>
        <v>201.051356</v>
      </c>
      <c r="AA117" s="27"/>
      <c r="AB117" s="33" t="str">
        <f t="shared" ca="1" si="83"/>
        <v>GS</v>
      </c>
      <c r="AC117" s="34">
        <f t="shared" ca="1" si="84"/>
        <v>0</v>
      </c>
      <c r="AD117" s="34">
        <f t="shared" ca="1" si="85"/>
        <v>35.060567300000002</v>
      </c>
      <c r="AE117" s="34">
        <f t="shared" ca="1" si="86"/>
        <v>999</v>
      </c>
      <c r="AF117" s="34">
        <f t="shared" ca="1" si="87"/>
        <v>0</v>
      </c>
      <c r="AG117" s="34">
        <f t="shared" ca="1" si="88"/>
        <v>0</v>
      </c>
      <c r="AH117" s="34">
        <f t="shared" ca="1" si="65"/>
        <v>318.73243000000002</v>
      </c>
      <c r="AI117" s="17"/>
      <c r="AJ117" s="36" t="str">
        <f t="shared" ca="1" si="89"/>
        <v>GS</v>
      </c>
      <c r="AK117" s="37">
        <f t="shared" ca="1" si="90"/>
        <v>0</v>
      </c>
      <c r="AL117" s="37">
        <f t="shared" ca="1" si="91"/>
        <v>32.204293200000002</v>
      </c>
      <c r="AM117" s="37">
        <f t="shared" ca="1" si="92"/>
        <v>999</v>
      </c>
      <c r="AN117" s="37">
        <f t="shared" ca="1" si="93"/>
        <v>0</v>
      </c>
      <c r="AO117" s="37">
        <f t="shared" ca="1" si="94"/>
        <v>0</v>
      </c>
      <c r="AP117" s="37">
        <f t="shared" ca="1" si="66"/>
        <v>322.04293200000001</v>
      </c>
      <c r="AQ117" s="17"/>
      <c r="AR117" s="39" t="str">
        <f t="shared" ca="1" si="95"/>
        <v>GS</v>
      </c>
      <c r="AS117" s="40">
        <f t="shared" ca="1" si="96"/>
        <v>0</v>
      </c>
      <c r="AT117" s="40">
        <f t="shared" ca="1" si="97"/>
        <v>3.0667199599999999</v>
      </c>
      <c r="AU117" s="40">
        <f t="shared" ca="1" si="98"/>
        <v>999</v>
      </c>
      <c r="AV117" s="40">
        <f t="shared" ca="1" si="99"/>
        <v>0</v>
      </c>
      <c r="AW117" s="40">
        <f t="shared" ca="1" si="100"/>
        <v>0</v>
      </c>
      <c r="AX117" s="40">
        <f t="shared" ca="1" si="67"/>
        <v>306.67199599999998</v>
      </c>
      <c r="AY117" s="17"/>
      <c r="AZ117" s="42" t="str">
        <f t="shared" ca="1" si="101"/>
        <v>GS</v>
      </c>
      <c r="BA117" s="44">
        <f t="shared" ca="1" si="102"/>
        <v>0</v>
      </c>
      <c r="BB117" s="44">
        <f t="shared" ca="1" si="103"/>
        <v>15.047228840000001</v>
      </c>
      <c r="BC117" s="44">
        <f t="shared" ca="1" si="104"/>
        <v>999</v>
      </c>
      <c r="BD117" s="44">
        <f t="shared" ca="1" si="105"/>
        <v>0</v>
      </c>
      <c r="BE117" s="44">
        <f t="shared" ca="1" si="106"/>
        <v>0</v>
      </c>
      <c r="BF117" s="44">
        <f t="shared" ca="1" si="68"/>
        <v>214.96041199999999</v>
      </c>
    </row>
    <row r="118" spans="1:58" x14ac:dyDescent="0.25">
      <c r="A118">
        <v>104</v>
      </c>
      <c r="B118" s="21" t="str">
        <f t="shared" ca="1" si="69"/>
        <v>20cm</v>
      </c>
      <c r="C118" s="22">
        <f t="shared" ca="1" si="108"/>
        <v>0</v>
      </c>
      <c r="D118" s="22">
        <f t="shared" ca="1" si="108"/>
        <v>0</v>
      </c>
      <c r="E118" s="22">
        <f t="shared" ca="1" si="108"/>
        <v>0</v>
      </c>
      <c r="F118" s="22">
        <f t="shared" ca="1" si="108"/>
        <v>0</v>
      </c>
      <c r="G118" s="22">
        <f t="shared" ca="1" si="109"/>
        <v>938.85789799999998</v>
      </c>
      <c r="H118" s="22">
        <f t="shared" ca="1" si="109"/>
        <v>494.43586399999998</v>
      </c>
      <c r="I118" s="22">
        <f t="shared" ca="1" si="109"/>
        <v>505.97920699999997</v>
      </c>
      <c r="J118" s="22">
        <f t="shared" ca="1" si="109"/>
        <v>0</v>
      </c>
      <c r="K118" s="32"/>
      <c r="L118" s="23" t="str">
        <f t="shared" ca="1" si="72"/>
        <v>GS</v>
      </c>
      <c r="M118" s="24">
        <f t="shared" ca="1" si="73"/>
        <v>0</v>
      </c>
      <c r="N118" s="24">
        <f t="shared" ca="1" si="74"/>
        <v>16.4059101</v>
      </c>
      <c r="O118" s="25">
        <f t="shared" ca="1" si="107"/>
        <v>999</v>
      </c>
      <c r="P118" s="25">
        <f t="shared" ca="1" si="75"/>
        <v>0</v>
      </c>
      <c r="Q118" s="24">
        <f t="shared" ca="1" si="76"/>
        <v>0</v>
      </c>
      <c r="R118" s="25">
        <f t="shared" ca="1" si="62"/>
        <v>273.43183499999998</v>
      </c>
      <c r="S118" s="17"/>
      <c r="T118" s="28" t="str">
        <f t="shared" ca="1" si="77"/>
        <v>GS</v>
      </c>
      <c r="U118" s="29">
        <f t="shared" ca="1" si="78"/>
        <v>0</v>
      </c>
      <c r="V118" s="29">
        <f t="shared" ca="1" si="79"/>
        <v>24.126162720000004</v>
      </c>
      <c r="W118" s="29">
        <f t="shared" ca="1" si="80"/>
        <v>999</v>
      </c>
      <c r="X118" s="29">
        <f t="shared" ca="1" si="81"/>
        <v>0</v>
      </c>
      <c r="Y118" s="29">
        <f t="shared" ca="1" si="82"/>
        <v>0</v>
      </c>
      <c r="Z118" s="29">
        <f t="shared" ca="1" si="64"/>
        <v>201.051356</v>
      </c>
      <c r="AA118" s="27"/>
      <c r="AB118" s="33" t="str">
        <f t="shared" ca="1" si="83"/>
        <v>TRE</v>
      </c>
      <c r="AC118" s="34">
        <f t="shared" ca="1" si="84"/>
        <v>0</v>
      </c>
      <c r="AD118" s="34">
        <f t="shared" ca="1" si="85"/>
        <v>0</v>
      </c>
      <c r="AE118" s="34">
        <f t="shared" ca="1" si="86"/>
        <v>6</v>
      </c>
      <c r="AF118" s="34">
        <f t="shared" ca="1" si="87"/>
        <v>5</v>
      </c>
      <c r="AG118" s="34">
        <f t="shared" ca="1" si="88"/>
        <v>50</v>
      </c>
      <c r="AH118" s="34">
        <f t="shared" ca="1" si="65"/>
        <v>268.73243000000002</v>
      </c>
      <c r="AI118" s="17"/>
      <c r="AJ118" s="36" t="str">
        <f t="shared" ca="1" si="89"/>
        <v>GS</v>
      </c>
      <c r="AK118" s="37">
        <f t="shared" ca="1" si="90"/>
        <v>0</v>
      </c>
      <c r="AL118" s="37">
        <f t="shared" ca="1" si="91"/>
        <v>6.4408586400000001</v>
      </c>
      <c r="AM118" s="37">
        <f t="shared" ca="1" si="92"/>
        <v>999</v>
      </c>
      <c r="AN118" s="37">
        <f t="shared" ca="1" si="93"/>
        <v>0</v>
      </c>
      <c r="AO118" s="37">
        <f t="shared" ca="1" si="94"/>
        <v>0</v>
      </c>
      <c r="AP118" s="37">
        <f t="shared" ca="1" si="66"/>
        <v>322.04293200000001</v>
      </c>
      <c r="AQ118" s="17"/>
      <c r="AR118" s="39" t="str">
        <f t="shared" ca="1" si="95"/>
        <v>GS</v>
      </c>
      <c r="AS118" s="40">
        <f t="shared" ca="1" si="96"/>
        <v>0</v>
      </c>
      <c r="AT118" s="40">
        <f t="shared" ca="1" si="97"/>
        <v>0</v>
      </c>
      <c r="AU118" s="40">
        <f t="shared" ca="1" si="98"/>
        <v>999</v>
      </c>
      <c r="AV118" s="40">
        <f t="shared" ca="1" si="99"/>
        <v>0</v>
      </c>
      <c r="AW118" s="40">
        <f t="shared" ca="1" si="100"/>
        <v>0</v>
      </c>
      <c r="AX118" s="40">
        <f t="shared" ca="1" si="67"/>
        <v>306.67199599999998</v>
      </c>
      <c r="AY118" s="17"/>
      <c r="AZ118" s="42" t="str">
        <f t="shared" ca="1" si="101"/>
        <v>TRE</v>
      </c>
      <c r="BA118" s="44">
        <f t="shared" ca="1" si="102"/>
        <v>0</v>
      </c>
      <c r="BB118" s="44">
        <f t="shared" ca="1" si="103"/>
        <v>0</v>
      </c>
      <c r="BC118" s="44">
        <f t="shared" ca="1" si="104"/>
        <v>2</v>
      </c>
      <c r="BD118" s="44">
        <f t="shared" ca="1" si="105"/>
        <v>1</v>
      </c>
      <c r="BE118" s="44">
        <f t="shared" ca="1" si="106"/>
        <v>10</v>
      </c>
      <c r="BF118" s="44">
        <f t="shared" ca="1" si="68"/>
        <v>204.96041199999999</v>
      </c>
    </row>
    <row r="119" spans="1:58" x14ac:dyDescent="0.25">
      <c r="A119">
        <v>105</v>
      </c>
      <c r="B119" s="21" t="str">
        <f t="shared" ca="1" si="69"/>
        <v>5cm</v>
      </c>
      <c r="C119" s="22">
        <f t="shared" ca="1" si="108"/>
        <v>938.85789799999998</v>
      </c>
      <c r="D119" s="22">
        <f t="shared" ca="1" si="108"/>
        <v>494.43586399999998</v>
      </c>
      <c r="E119" s="22">
        <f t="shared" ca="1" si="108"/>
        <v>0</v>
      </c>
      <c r="F119" s="22">
        <f t="shared" ca="1" si="108"/>
        <v>0</v>
      </c>
      <c r="G119" s="22">
        <f t="shared" ca="1" si="109"/>
        <v>0</v>
      </c>
      <c r="H119" s="22">
        <f t="shared" ca="1" si="109"/>
        <v>0</v>
      </c>
      <c r="I119" s="22">
        <f t="shared" ca="1" si="109"/>
        <v>0</v>
      </c>
      <c r="J119" s="22">
        <f t="shared" ca="1" si="109"/>
        <v>0</v>
      </c>
      <c r="K119" s="32"/>
      <c r="L119" s="23" t="str">
        <f t="shared" ca="1" si="72"/>
        <v>TRE</v>
      </c>
      <c r="M119" s="24">
        <f t="shared" ca="1" si="73"/>
        <v>0</v>
      </c>
      <c r="N119" s="24">
        <f t="shared" ca="1" si="74"/>
        <v>0</v>
      </c>
      <c r="O119" s="25">
        <f t="shared" ca="1" si="107"/>
        <v>1</v>
      </c>
      <c r="P119" s="25">
        <f t="shared" ca="1" si="75"/>
        <v>1</v>
      </c>
      <c r="Q119" s="24">
        <f t="shared" ca="1" si="76"/>
        <v>10</v>
      </c>
      <c r="R119" s="25">
        <f t="shared" ca="1" si="62"/>
        <v>263.43183499999998</v>
      </c>
      <c r="S119" s="17"/>
      <c r="T119" s="28" t="str">
        <f t="shared" ca="1" si="77"/>
        <v>TRE</v>
      </c>
      <c r="U119" s="29">
        <f t="shared" ca="1" si="78"/>
        <v>0</v>
      </c>
      <c r="V119" s="29">
        <f t="shared" ca="1" si="79"/>
        <v>0</v>
      </c>
      <c r="W119" s="29">
        <f t="shared" ca="1" si="80"/>
        <v>1</v>
      </c>
      <c r="X119" s="29">
        <f t="shared" ca="1" si="81"/>
        <v>1</v>
      </c>
      <c r="Y119" s="29">
        <f t="shared" ca="1" si="82"/>
        <v>10</v>
      </c>
      <c r="Z119" s="29">
        <f t="shared" ca="1" si="64"/>
        <v>191.051356</v>
      </c>
      <c r="AA119" s="27"/>
      <c r="AB119" s="33" t="str">
        <f t="shared" ca="1" si="83"/>
        <v>BC</v>
      </c>
      <c r="AC119" s="34">
        <f t="shared" ca="1" si="84"/>
        <v>19.123945800000001</v>
      </c>
      <c r="AD119" s="34">
        <f t="shared" ca="1" si="85"/>
        <v>0</v>
      </c>
      <c r="AE119" s="34">
        <f t="shared" ca="1" si="86"/>
        <v>999</v>
      </c>
      <c r="AF119" s="34">
        <f t="shared" ca="1" si="87"/>
        <v>0</v>
      </c>
      <c r="AG119" s="34">
        <f t="shared" ca="1" si="88"/>
        <v>0</v>
      </c>
      <c r="AH119" s="34">
        <f t="shared" ca="1" si="65"/>
        <v>318.73243000000002</v>
      </c>
      <c r="AI119" s="17"/>
      <c r="AJ119" s="36" t="str">
        <f t="shared" ca="1" si="89"/>
        <v>GS</v>
      </c>
      <c r="AK119" s="37">
        <f t="shared" ca="1" si="90"/>
        <v>0</v>
      </c>
      <c r="AL119" s="37">
        <f t="shared" ca="1" si="91"/>
        <v>12.88171728</v>
      </c>
      <c r="AM119" s="37">
        <f t="shared" ca="1" si="92"/>
        <v>999</v>
      </c>
      <c r="AN119" s="37">
        <f t="shared" ca="1" si="93"/>
        <v>0</v>
      </c>
      <c r="AO119" s="37">
        <f t="shared" ca="1" si="94"/>
        <v>0</v>
      </c>
      <c r="AP119" s="37">
        <f t="shared" ca="1" si="66"/>
        <v>322.04293200000001</v>
      </c>
      <c r="AQ119" s="17"/>
      <c r="AR119" s="39" t="str">
        <f t="shared" ca="1" si="95"/>
        <v>GS</v>
      </c>
      <c r="AS119" s="40">
        <f t="shared" ca="1" si="96"/>
        <v>0</v>
      </c>
      <c r="AT119" s="40">
        <f t="shared" ca="1" si="97"/>
        <v>6.1334399199999998</v>
      </c>
      <c r="AU119" s="40">
        <f t="shared" ca="1" si="98"/>
        <v>999</v>
      </c>
      <c r="AV119" s="40">
        <f t="shared" ca="1" si="99"/>
        <v>0</v>
      </c>
      <c r="AW119" s="40">
        <f t="shared" ca="1" si="100"/>
        <v>0</v>
      </c>
      <c r="AX119" s="40">
        <f t="shared" ca="1" si="67"/>
        <v>306.67199599999998</v>
      </c>
      <c r="AY119" s="17"/>
      <c r="AZ119" s="42" t="str">
        <f t="shared" ca="1" si="101"/>
        <v>TRE</v>
      </c>
      <c r="BA119" s="44">
        <f t="shared" ca="1" si="102"/>
        <v>0</v>
      </c>
      <c r="BB119" s="44">
        <f t="shared" ca="1" si="103"/>
        <v>0</v>
      </c>
      <c r="BC119" s="44">
        <f t="shared" ca="1" si="104"/>
        <v>5</v>
      </c>
      <c r="BD119" s="44">
        <f t="shared" ca="1" si="105"/>
        <v>3</v>
      </c>
      <c r="BE119" s="44">
        <f t="shared" ca="1" si="106"/>
        <v>30</v>
      </c>
      <c r="BF119" s="44">
        <f t="shared" ca="1" si="68"/>
        <v>184.96041199999999</v>
      </c>
    </row>
    <row r="120" spans="1:58" x14ac:dyDescent="0.25">
      <c r="A120">
        <v>106</v>
      </c>
      <c r="B120" s="21" t="str">
        <f t="shared" ca="1" si="69"/>
        <v>20cm</v>
      </c>
      <c r="C120" s="22">
        <f t="shared" ca="1" si="108"/>
        <v>0</v>
      </c>
      <c r="D120" s="22">
        <f t="shared" ca="1" si="108"/>
        <v>0</v>
      </c>
      <c r="E120" s="22">
        <f t="shared" ca="1" si="108"/>
        <v>0</v>
      </c>
      <c r="F120" s="22">
        <f t="shared" ca="1" si="108"/>
        <v>0</v>
      </c>
      <c r="G120" s="22">
        <f t="shared" ca="1" si="109"/>
        <v>938.85789799999998</v>
      </c>
      <c r="H120" s="22">
        <f t="shared" ca="1" si="109"/>
        <v>494.43586399999998</v>
      </c>
      <c r="I120" s="22">
        <f t="shared" ca="1" si="109"/>
        <v>0</v>
      </c>
      <c r="J120" s="22">
        <f t="shared" ca="1" si="109"/>
        <v>0</v>
      </c>
      <c r="K120" s="32"/>
      <c r="L120" s="23" t="str">
        <f t="shared" ca="1" si="72"/>
        <v>BC</v>
      </c>
      <c r="M120" s="24">
        <f t="shared" ca="1" si="73"/>
        <v>13.671591749999997</v>
      </c>
      <c r="N120" s="24">
        <f t="shared" ca="1" si="74"/>
        <v>0</v>
      </c>
      <c r="O120" s="25">
        <f t="shared" ca="1" si="107"/>
        <v>999</v>
      </c>
      <c r="P120" s="25">
        <f t="shared" ca="1" si="75"/>
        <v>0</v>
      </c>
      <c r="Q120" s="24">
        <f t="shared" ca="1" si="76"/>
        <v>0</v>
      </c>
      <c r="R120" s="25">
        <f t="shared" ca="1" si="62"/>
        <v>273.43183499999998</v>
      </c>
      <c r="S120" s="17"/>
      <c r="T120" s="28" t="str">
        <f t="shared" ca="1" si="77"/>
        <v>TRE</v>
      </c>
      <c r="U120" s="29">
        <f t="shared" ca="1" si="78"/>
        <v>0</v>
      </c>
      <c r="V120" s="29">
        <f t="shared" ca="1" si="79"/>
        <v>0</v>
      </c>
      <c r="W120" s="29">
        <f t="shared" ca="1" si="80"/>
        <v>2</v>
      </c>
      <c r="X120" s="29">
        <f t="shared" ca="1" si="81"/>
        <v>1</v>
      </c>
      <c r="Y120" s="29">
        <f t="shared" ca="1" si="82"/>
        <v>10</v>
      </c>
      <c r="Z120" s="29">
        <f t="shared" ca="1" si="64"/>
        <v>191.051356</v>
      </c>
      <c r="AA120" s="27"/>
      <c r="AB120" s="33" t="str">
        <f t="shared" ca="1" si="83"/>
        <v>BC</v>
      </c>
      <c r="AC120" s="34">
        <f t="shared" ca="1" si="84"/>
        <v>12.749297200000001</v>
      </c>
      <c r="AD120" s="34">
        <f t="shared" ca="1" si="85"/>
        <v>0</v>
      </c>
      <c r="AE120" s="34">
        <f t="shared" ca="1" si="86"/>
        <v>999</v>
      </c>
      <c r="AF120" s="34">
        <f t="shared" ca="1" si="87"/>
        <v>0</v>
      </c>
      <c r="AG120" s="34">
        <f t="shared" ca="1" si="88"/>
        <v>0</v>
      </c>
      <c r="AH120" s="34">
        <f t="shared" ca="1" si="65"/>
        <v>318.73243000000002</v>
      </c>
      <c r="AI120" s="17"/>
      <c r="AJ120" s="36" t="str">
        <f t="shared" ca="1" si="89"/>
        <v>BC</v>
      </c>
      <c r="AK120" s="37">
        <f t="shared" ca="1" si="90"/>
        <v>41.865581160000005</v>
      </c>
      <c r="AL120" s="37">
        <f t="shared" ca="1" si="91"/>
        <v>0</v>
      </c>
      <c r="AM120" s="37">
        <f t="shared" ca="1" si="92"/>
        <v>999</v>
      </c>
      <c r="AN120" s="37">
        <f t="shared" ca="1" si="93"/>
        <v>0</v>
      </c>
      <c r="AO120" s="37">
        <f t="shared" ca="1" si="94"/>
        <v>0</v>
      </c>
      <c r="AP120" s="37">
        <f t="shared" ca="1" si="66"/>
        <v>322.04293200000001</v>
      </c>
      <c r="AQ120" s="17"/>
      <c r="AR120" s="39" t="str">
        <f t="shared" ca="1" si="95"/>
        <v>GS</v>
      </c>
      <c r="AS120" s="40">
        <f t="shared" ca="1" si="96"/>
        <v>0</v>
      </c>
      <c r="AT120" s="40">
        <f t="shared" ca="1" si="97"/>
        <v>12.26687984</v>
      </c>
      <c r="AU120" s="40">
        <f t="shared" ca="1" si="98"/>
        <v>999</v>
      </c>
      <c r="AV120" s="40">
        <f t="shared" ca="1" si="99"/>
        <v>0</v>
      </c>
      <c r="AW120" s="40">
        <f t="shared" ca="1" si="100"/>
        <v>0</v>
      </c>
      <c r="AX120" s="40">
        <f t="shared" ca="1" si="67"/>
        <v>306.67199599999998</v>
      </c>
      <c r="AY120" s="17"/>
      <c r="AZ120" s="42" t="str">
        <f t="shared" ca="1" si="101"/>
        <v>BC</v>
      </c>
      <c r="BA120" s="44">
        <f t="shared" ca="1" si="102"/>
        <v>12.89762472</v>
      </c>
      <c r="BB120" s="44">
        <f t="shared" ca="1" si="103"/>
        <v>0</v>
      </c>
      <c r="BC120" s="44">
        <f t="shared" ca="1" si="104"/>
        <v>999</v>
      </c>
      <c r="BD120" s="44">
        <f t="shared" ca="1" si="105"/>
        <v>0</v>
      </c>
      <c r="BE120" s="44">
        <f t="shared" ca="1" si="106"/>
        <v>0</v>
      </c>
      <c r="BF120" s="44">
        <f t="shared" ca="1" si="68"/>
        <v>214.96041199999999</v>
      </c>
    </row>
    <row r="121" spans="1:58" x14ac:dyDescent="0.25">
      <c r="A121">
        <v>107</v>
      </c>
      <c r="B121" s="21" t="str">
        <f t="shared" ca="1" si="69"/>
        <v>20cm</v>
      </c>
      <c r="C121" s="22">
        <f t="shared" ca="1" si="108"/>
        <v>0</v>
      </c>
      <c r="D121" s="22">
        <f t="shared" ca="1" si="108"/>
        <v>0</v>
      </c>
      <c r="E121" s="22">
        <f t="shared" ca="1" si="108"/>
        <v>0</v>
      </c>
      <c r="F121" s="22">
        <f t="shared" ca="1" si="108"/>
        <v>0</v>
      </c>
      <c r="G121" s="22">
        <f t="shared" ca="1" si="109"/>
        <v>0</v>
      </c>
      <c r="H121" s="22">
        <f t="shared" ca="1" si="109"/>
        <v>0</v>
      </c>
      <c r="I121" s="22">
        <f t="shared" ca="1" si="109"/>
        <v>0</v>
      </c>
      <c r="J121" s="22">
        <f t="shared" ca="1" si="109"/>
        <v>921.11078899999995</v>
      </c>
      <c r="K121" s="32"/>
      <c r="L121" s="23" t="str">
        <f t="shared" ca="1" si="72"/>
        <v>TRE</v>
      </c>
      <c r="M121" s="24">
        <f t="shared" ca="1" si="73"/>
        <v>0</v>
      </c>
      <c r="N121" s="24">
        <f t="shared" ca="1" si="74"/>
        <v>0</v>
      </c>
      <c r="O121" s="25">
        <f t="shared" ca="1" si="107"/>
        <v>4</v>
      </c>
      <c r="P121" s="25">
        <f t="shared" ca="1" si="75"/>
        <v>3</v>
      </c>
      <c r="Q121" s="24">
        <f t="shared" ca="1" si="76"/>
        <v>30</v>
      </c>
      <c r="R121" s="25">
        <f t="shared" ca="1" si="62"/>
        <v>243.43183499999998</v>
      </c>
      <c r="S121" s="17"/>
      <c r="T121" s="28" t="str">
        <f t="shared" ca="1" si="77"/>
        <v>TRE</v>
      </c>
      <c r="U121" s="29">
        <f t="shared" ca="1" si="78"/>
        <v>0</v>
      </c>
      <c r="V121" s="29">
        <f t="shared" ca="1" si="79"/>
        <v>0</v>
      </c>
      <c r="W121" s="29">
        <f t="shared" ca="1" si="80"/>
        <v>4</v>
      </c>
      <c r="X121" s="29">
        <f t="shared" ca="1" si="81"/>
        <v>3</v>
      </c>
      <c r="Y121" s="29">
        <f t="shared" ca="1" si="82"/>
        <v>30</v>
      </c>
      <c r="Z121" s="29">
        <f t="shared" ca="1" si="64"/>
        <v>171.051356</v>
      </c>
      <c r="AA121" s="27"/>
      <c r="AB121" s="33" t="str">
        <f t="shared" ca="1" si="83"/>
        <v>GS</v>
      </c>
      <c r="AC121" s="34">
        <f t="shared" ca="1" si="84"/>
        <v>0</v>
      </c>
      <c r="AD121" s="34">
        <f t="shared" ca="1" si="85"/>
        <v>12.749297200000001</v>
      </c>
      <c r="AE121" s="34">
        <f t="shared" ca="1" si="86"/>
        <v>999</v>
      </c>
      <c r="AF121" s="34">
        <f t="shared" ca="1" si="87"/>
        <v>0</v>
      </c>
      <c r="AG121" s="34">
        <f t="shared" ca="1" si="88"/>
        <v>0</v>
      </c>
      <c r="AH121" s="34">
        <f t="shared" ca="1" si="65"/>
        <v>318.73243000000002</v>
      </c>
      <c r="AI121" s="17"/>
      <c r="AJ121" s="36" t="str">
        <f t="shared" ca="1" si="89"/>
        <v>TRE</v>
      </c>
      <c r="AK121" s="37">
        <f t="shared" ca="1" si="90"/>
        <v>0</v>
      </c>
      <c r="AL121" s="37">
        <f t="shared" ca="1" si="91"/>
        <v>0</v>
      </c>
      <c r="AM121" s="37">
        <f t="shared" ca="1" si="92"/>
        <v>4</v>
      </c>
      <c r="AN121" s="37">
        <f t="shared" ca="1" si="93"/>
        <v>3</v>
      </c>
      <c r="AO121" s="37">
        <f t="shared" ca="1" si="94"/>
        <v>30</v>
      </c>
      <c r="AP121" s="37">
        <f t="shared" ca="1" si="66"/>
        <v>292.04293200000001</v>
      </c>
      <c r="AQ121" s="17"/>
      <c r="AR121" s="39" t="str">
        <f t="shared" ca="1" si="95"/>
        <v>BC</v>
      </c>
      <c r="AS121" s="40">
        <f t="shared" ca="1" si="96"/>
        <v>3.0667199599999999</v>
      </c>
      <c r="AT121" s="40">
        <f t="shared" ca="1" si="97"/>
        <v>0</v>
      </c>
      <c r="AU121" s="40">
        <f t="shared" ca="1" si="98"/>
        <v>999</v>
      </c>
      <c r="AV121" s="40">
        <f t="shared" ca="1" si="99"/>
        <v>0</v>
      </c>
      <c r="AW121" s="40">
        <f t="shared" ca="1" si="100"/>
        <v>0</v>
      </c>
      <c r="AX121" s="40">
        <f t="shared" ca="1" si="67"/>
        <v>306.67199599999998</v>
      </c>
      <c r="AY121" s="17"/>
      <c r="AZ121" s="42" t="str">
        <f t="shared" ca="1" si="101"/>
        <v>GS</v>
      </c>
      <c r="BA121" s="44">
        <f t="shared" ca="1" si="102"/>
        <v>0</v>
      </c>
      <c r="BB121" s="44">
        <f t="shared" ca="1" si="103"/>
        <v>21.496041200000001</v>
      </c>
      <c r="BC121" s="44">
        <f t="shared" ca="1" si="104"/>
        <v>999</v>
      </c>
      <c r="BD121" s="44">
        <f t="shared" ca="1" si="105"/>
        <v>0</v>
      </c>
      <c r="BE121" s="44">
        <f t="shared" ca="1" si="106"/>
        <v>0</v>
      </c>
      <c r="BF121" s="44">
        <f t="shared" ca="1" si="68"/>
        <v>214.96041199999999</v>
      </c>
    </row>
    <row r="122" spans="1:58" x14ac:dyDescent="0.25">
      <c r="A122">
        <v>108</v>
      </c>
      <c r="B122" s="21" t="str">
        <f t="shared" ca="1" si="69"/>
        <v>20cm</v>
      </c>
      <c r="C122" s="22">
        <f t="shared" ca="1" si="108"/>
        <v>0</v>
      </c>
      <c r="D122" s="22">
        <f t="shared" ca="1" si="108"/>
        <v>0</v>
      </c>
      <c r="E122" s="22">
        <f t="shared" ca="1" si="108"/>
        <v>0</v>
      </c>
      <c r="F122" s="22">
        <f t="shared" ca="1" si="108"/>
        <v>0</v>
      </c>
      <c r="G122" s="22">
        <f t="shared" ca="1" si="109"/>
        <v>938.85789799999998</v>
      </c>
      <c r="H122" s="22">
        <f t="shared" ca="1" si="109"/>
        <v>494.43586399999998</v>
      </c>
      <c r="I122" s="22">
        <f t="shared" ca="1" si="109"/>
        <v>0</v>
      </c>
      <c r="J122" s="22">
        <f t="shared" ca="1" si="109"/>
        <v>921.11078899999995</v>
      </c>
      <c r="K122" s="32"/>
      <c r="L122" s="23" t="str">
        <f t="shared" ca="1" si="72"/>
        <v>TRE</v>
      </c>
      <c r="M122" s="24">
        <f t="shared" ca="1" si="73"/>
        <v>0</v>
      </c>
      <c r="N122" s="24">
        <f t="shared" ca="1" si="74"/>
        <v>0</v>
      </c>
      <c r="O122" s="25">
        <f t="shared" ca="1" si="107"/>
        <v>4</v>
      </c>
      <c r="P122" s="25">
        <f t="shared" ca="1" si="75"/>
        <v>3</v>
      </c>
      <c r="Q122" s="24">
        <f t="shared" ca="1" si="76"/>
        <v>30</v>
      </c>
      <c r="R122" s="25">
        <f t="shared" ca="1" si="62"/>
        <v>243.43183499999998</v>
      </c>
      <c r="S122" s="17"/>
      <c r="T122" s="28" t="str">
        <f t="shared" ca="1" si="77"/>
        <v>GS</v>
      </c>
      <c r="U122" s="29">
        <f t="shared" ca="1" si="78"/>
        <v>0</v>
      </c>
      <c r="V122" s="29">
        <f t="shared" ca="1" si="79"/>
        <v>22.115649159999997</v>
      </c>
      <c r="W122" s="29">
        <f t="shared" ca="1" si="80"/>
        <v>999</v>
      </c>
      <c r="X122" s="29">
        <f t="shared" ca="1" si="81"/>
        <v>0</v>
      </c>
      <c r="Y122" s="29">
        <f t="shared" ca="1" si="82"/>
        <v>0</v>
      </c>
      <c r="Z122" s="29">
        <f t="shared" ca="1" si="64"/>
        <v>201.051356</v>
      </c>
      <c r="AA122" s="27"/>
      <c r="AB122" s="33" t="str">
        <f t="shared" ca="1" si="83"/>
        <v>BC</v>
      </c>
      <c r="AC122" s="34">
        <f t="shared" ca="1" si="84"/>
        <v>44.622540200000003</v>
      </c>
      <c r="AD122" s="34">
        <f t="shared" ca="1" si="85"/>
        <v>0</v>
      </c>
      <c r="AE122" s="34">
        <f t="shared" ca="1" si="86"/>
        <v>999</v>
      </c>
      <c r="AF122" s="34">
        <f t="shared" ca="1" si="87"/>
        <v>0</v>
      </c>
      <c r="AG122" s="34">
        <f t="shared" ca="1" si="88"/>
        <v>0</v>
      </c>
      <c r="AH122" s="34">
        <f t="shared" ca="1" si="65"/>
        <v>318.73243000000002</v>
      </c>
      <c r="AI122" s="17"/>
      <c r="AJ122" s="36" t="str">
        <f t="shared" ca="1" si="89"/>
        <v>TRE</v>
      </c>
      <c r="AK122" s="37">
        <f t="shared" ca="1" si="90"/>
        <v>0</v>
      </c>
      <c r="AL122" s="37">
        <f t="shared" ca="1" si="91"/>
        <v>0</v>
      </c>
      <c r="AM122" s="37">
        <f t="shared" ca="1" si="92"/>
        <v>1</v>
      </c>
      <c r="AN122" s="37">
        <f t="shared" ca="1" si="93"/>
        <v>1</v>
      </c>
      <c r="AO122" s="37">
        <f t="shared" ca="1" si="94"/>
        <v>10</v>
      </c>
      <c r="AP122" s="37">
        <f t="shared" ca="1" si="66"/>
        <v>312.04293200000001</v>
      </c>
      <c r="AQ122" s="17"/>
      <c r="AR122" s="39" t="str">
        <f t="shared" ca="1" si="95"/>
        <v>GS</v>
      </c>
      <c r="AS122" s="40">
        <f t="shared" ca="1" si="96"/>
        <v>0</v>
      </c>
      <c r="AT122" s="40">
        <f t="shared" ca="1" si="97"/>
        <v>42.934079439999998</v>
      </c>
      <c r="AU122" s="40">
        <f t="shared" ca="1" si="98"/>
        <v>999</v>
      </c>
      <c r="AV122" s="40">
        <f t="shared" ca="1" si="99"/>
        <v>0</v>
      </c>
      <c r="AW122" s="40">
        <f t="shared" ca="1" si="100"/>
        <v>0</v>
      </c>
      <c r="AX122" s="40">
        <f t="shared" ca="1" si="67"/>
        <v>306.67199599999998</v>
      </c>
      <c r="AY122" s="17"/>
      <c r="AZ122" s="42" t="str">
        <f t="shared" ca="1" si="101"/>
        <v>GS</v>
      </c>
      <c r="BA122" s="44">
        <f t="shared" ca="1" si="102"/>
        <v>0</v>
      </c>
      <c r="BB122" s="44">
        <f t="shared" ca="1" si="103"/>
        <v>10.7480206</v>
      </c>
      <c r="BC122" s="44">
        <f t="shared" ca="1" si="104"/>
        <v>999</v>
      </c>
      <c r="BD122" s="44">
        <f t="shared" ca="1" si="105"/>
        <v>0</v>
      </c>
      <c r="BE122" s="44">
        <f t="shared" ca="1" si="106"/>
        <v>0</v>
      </c>
      <c r="BF122" s="44">
        <f t="shared" ca="1" si="68"/>
        <v>214.96041199999999</v>
      </c>
    </row>
    <row r="123" spans="1:58" x14ac:dyDescent="0.25">
      <c r="A123">
        <v>109</v>
      </c>
      <c r="B123" s="21" t="str">
        <f t="shared" ca="1" si="69"/>
        <v>20cm</v>
      </c>
      <c r="C123" s="22">
        <f t="shared" ca="1" si="108"/>
        <v>0</v>
      </c>
      <c r="D123" s="22">
        <f t="shared" ca="1" si="108"/>
        <v>0</v>
      </c>
      <c r="E123" s="22">
        <f t="shared" ca="1" si="108"/>
        <v>0</v>
      </c>
      <c r="F123" s="22">
        <f t="shared" ca="1" si="108"/>
        <v>0</v>
      </c>
      <c r="G123" s="22">
        <f t="shared" ca="1" si="109"/>
        <v>0</v>
      </c>
      <c r="H123" s="22">
        <f t="shared" ca="1" si="109"/>
        <v>0</v>
      </c>
      <c r="I123" s="22">
        <f t="shared" ca="1" si="109"/>
        <v>0</v>
      </c>
      <c r="J123" s="22">
        <f t="shared" ca="1" si="109"/>
        <v>921.11078899999995</v>
      </c>
      <c r="K123" s="32"/>
      <c r="L123" s="23" t="str">
        <f t="shared" ca="1" si="72"/>
        <v>BC</v>
      </c>
      <c r="M123" s="24">
        <f t="shared" ca="1" si="73"/>
        <v>41.014775249999992</v>
      </c>
      <c r="N123" s="24">
        <f t="shared" ca="1" si="74"/>
        <v>0</v>
      </c>
      <c r="O123" s="25">
        <f t="shared" ca="1" si="107"/>
        <v>999</v>
      </c>
      <c r="P123" s="25">
        <f t="shared" ca="1" si="75"/>
        <v>0</v>
      </c>
      <c r="Q123" s="24">
        <f t="shared" ca="1" si="76"/>
        <v>0</v>
      </c>
      <c r="R123" s="25">
        <f t="shared" ca="1" si="62"/>
        <v>273.43183499999998</v>
      </c>
      <c r="S123" s="17"/>
      <c r="T123" s="28" t="str">
        <f t="shared" ca="1" si="77"/>
        <v>GS</v>
      </c>
      <c r="U123" s="29">
        <f t="shared" ca="1" si="78"/>
        <v>0</v>
      </c>
      <c r="V123" s="29">
        <f t="shared" ca="1" si="79"/>
        <v>20.105135599999997</v>
      </c>
      <c r="W123" s="29">
        <f t="shared" ca="1" si="80"/>
        <v>999</v>
      </c>
      <c r="X123" s="29">
        <f t="shared" ca="1" si="81"/>
        <v>0</v>
      </c>
      <c r="Y123" s="29">
        <f t="shared" ca="1" si="82"/>
        <v>0</v>
      </c>
      <c r="Z123" s="29">
        <f t="shared" ca="1" si="64"/>
        <v>201.051356</v>
      </c>
      <c r="AA123" s="27"/>
      <c r="AB123" s="33" t="str">
        <f t="shared" ca="1" si="83"/>
        <v>GS</v>
      </c>
      <c r="AC123" s="34">
        <f t="shared" ca="1" si="84"/>
        <v>0</v>
      </c>
      <c r="AD123" s="34">
        <f t="shared" ca="1" si="85"/>
        <v>15.936621500000001</v>
      </c>
      <c r="AE123" s="34">
        <f t="shared" ca="1" si="86"/>
        <v>999</v>
      </c>
      <c r="AF123" s="34">
        <f t="shared" ca="1" si="87"/>
        <v>0</v>
      </c>
      <c r="AG123" s="34">
        <f t="shared" ca="1" si="88"/>
        <v>0</v>
      </c>
      <c r="AH123" s="34">
        <f t="shared" ca="1" si="65"/>
        <v>318.73243000000002</v>
      </c>
      <c r="AI123" s="17"/>
      <c r="AJ123" s="36" t="str">
        <f t="shared" ca="1" si="89"/>
        <v>GS</v>
      </c>
      <c r="AK123" s="37">
        <f t="shared" ca="1" si="90"/>
        <v>0</v>
      </c>
      <c r="AL123" s="37">
        <f t="shared" ca="1" si="91"/>
        <v>28.983863879999998</v>
      </c>
      <c r="AM123" s="37">
        <f t="shared" ca="1" si="92"/>
        <v>999</v>
      </c>
      <c r="AN123" s="37">
        <f t="shared" ca="1" si="93"/>
        <v>0</v>
      </c>
      <c r="AO123" s="37">
        <f t="shared" ca="1" si="94"/>
        <v>0</v>
      </c>
      <c r="AP123" s="37">
        <f t="shared" ca="1" si="66"/>
        <v>322.04293200000001</v>
      </c>
      <c r="AQ123" s="17"/>
      <c r="AR123" s="39" t="str">
        <f t="shared" ca="1" si="95"/>
        <v>BC</v>
      </c>
      <c r="AS123" s="40">
        <f t="shared" ca="1" si="96"/>
        <v>21.467039719999999</v>
      </c>
      <c r="AT123" s="40">
        <f t="shared" ca="1" si="97"/>
        <v>0</v>
      </c>
      <c r="AU123" s="40">
        <f t="shared" ca="1" si="98"/>
        <v>999</v>
      </c>
      <c r="AV123" s="40">
        <f t="shared" ca="1" si="99"/>
        <v>0</v>
      </c>
      <c r="AW123" s="40">
        <f t="shared" ca="1" si="100"/>
        <v>0</v>
      </c>
      <c r="AX123" s="40">
        <f t="shared" ca="1" si="67"/>
        <v>306.67199599999998</v>
      </c>
      <c r="AY123" s="17"/>
      <c r="AZ123" s="42" t="str">
        <f t="shared" ca="1" si="101"/>
        <v>GS</v>
      </c>
      <c r="BA123" s="44">
        <f t="shared" ca="1" si="102"/>
        <v>0</v>
      </c>
      <c r="BB123" s="44">
        <f t="shared" ca="1" si="103"/>
        <v>6.4488123599999998</v>
      </c>
      <c r="BC123" s="44">
        <f t="shared" ca="1" si="104"/>
        <v>999</v>
      </c>
      <c r="BD123" s="44">
        <f t="shared" ca="1" si="105"/>
        <v>0</v>
      </c>
      <c r="BE123" s="44">
        <f t="shared" ca="1" si="106"/>
        <v>0</v>
      </c>
      <c r="BF123" s="44">
        <f t="shared" ca="1" si="68"/>
        <v>214.96041199999999</v>
      </c>
    </row>
    <row r="124" spans="1:58" x14ac:dyDescent="0.25">
      <c r="A124">
        <v>110</v>
      </c>
      <c r="B124" s="21" t="str">
        <f t="shared" ca="1" si="69"/>
        <v>20cm</v>
      </c>
      <c r="C124" s="22">
        <f t="shared" ca="1" si="108"/>
        <v>0</v>
      </c>
      <c r="D124" s="22">
        <f t="shared" ca="1" si="108"/>
        <v>0</v>
      </c>
      <c r="E124" s="22">
        <f t="shared" ca="1" si="108"/>
        <v>0</v>
      </c>
      <c r="F124" s="22">
        <f t="shared" ca="1" si="108"/>
        <v>0</v>
      </c>
      <c r="G124" s="22">
        <f t="shared" ca="1" si="109"/>
        <v>938.85789799999998</v>
      </c>
      <c r="H124" s="22">
        <f t="shared" ca="1" si="109"/>
        <v>0</v>
      </c>
      <c r="I124" s="22">
        <f t="shared" ca="1" si="109"/>
        <v>0</v>
      </c>
      <c r="J124" s="22">
        <f t="shared" ca="1" si="109"/>
        <v>921.11078899999995</v>
      </c>
      <c r="K124" s="32"/>
      <c r="L124" s="23" t="str">
        <f t="shared" ca="1" si="72"/>
        <v>GS</v>
      </c>
      <c r="M124" s="24">
        <f t="shared" ca="1" si="73"/>
        <v>0</v>
      </c>
      <c r="N124" s="24">
        <f t="shared" ca="1" si="74"/>
        <v>10.937273399999999</v>
      </c>
      <c r="O124" s="25">
        <f t="shared" ca="1" si="107"/>
        <v>999</v>
      </c>
      <c r="P124" s="25">
        <f t="shared" ca="1" si="75"/>
        <v>0</v>
      </c>
      <c r="Q124" s="24">
        <f t="shared" ca="1" si="76"/>
        <v>0</v>
      </c>
      <c r="R124" s="25">
        <f t="shared" ca="1" si="62"/>
        <v>273.43183499999998</v>
      </c>
      <c r="S124" s="17"/>
      <c r="T124" s="28" t="str">
        <f t="shared" ca="1" si="77"/>
        <v>GS</v>
      </c>
      <c r="U124" s="29">
        <f t="shared" ca="1" si="78"/>
        <v>0</v>
      </c>
      <c r="V124" s="29">
        <f t="shared" ca="1" si="79"/>
        <v>14.07359492</v>
      </c>
      <c r="W124" s="29">
        <f t="shared" ca="1" si="80"/>
        <v>999</v>
      </c>
      <c r="X124" s="29">
        <f t="shared" ca="1" si="81"/>
        <v>0</v>
      </c>
      <c r="Y124" s="29">
        <f t="shared" ca="1" si="82"/>
        <v>0</v>
      </c>
      <c r="Z124" s="29">
        <f t="shared" ca="1" si="64"/>
        <v>201.051356</v>
      </c>
      <c r="AA124" s="27"/>
      <c r="AB124" s="33" t="str">
        <f t="shared" ca="1" si="83"/>
        <v>GS</v>
      </c>
      <c r="AC124" s="34">
        <f t="shared" ca="1" si="84"/>
        <v>0</v>
      </c>
      <c r="AD124" s="34">
        <f t="shared" ca="1" si="85"/>
        <v>6.3746486000000004</v>
      </c>
      <c r="AE124" s="34">
        <f t="shared" ca="1" si="86"/>
        <v>999</v>
      </c>
      <c r="AF124" s="34">
        <f t="shared" ca="1" si="87"/>
        <v>0</v>
      </c>
      <c r="AG124" s="34">
        <f t="shared" ca="1" si="88"/>
        <v>0</v>
      </c>
      <c r="AH124" s="34">
        <f t="shared" ca="1" si="65"/>
        <v>318.73243000000002</v>
      </c>
      <c r="AI124" s="17"/>
      <c r="AJ124" s="36" t="str">
        <f t="shared" ca="1" si="89"/>
        <v>GS</v>
      </c>
      <c r="AK124" s="37">
        <f t="shared" ca="1" si="90"/>
        <v>0</v>
      </c>
      <c r="AL124" s="37">
        <f t="shared" ca="1" si="91"/>
        <v>6.4408586400000001</v>
      </c>
      <c r="AM124" s="37">
        <f t="shared" ca="1" si="92"/>
        <v>999</v>
      </c>
      <c r="AN124" s="37">
        <f t="shared" ca="1" si="93"/>
        <v>0</v>
      </c>
      <c r="AO124" s="37">
        <f t="shared" ca="1" si="94"/>
        <v>0</v>
      </c>
      <c r="AP124" s="37">
        <f t="shared" ca="1" si="66"/>
        <v>322.04293200000001</v>
      </c>
      <c r="AQ124" s="17"/>
      <c r="AR124" s="39" t="str">
        <f t="shared" ca="1" si="95"/>
        <v>GS</v>
      </c>
      <c r="AS124" s="40">
        <f t="shared" ca="1" si="96"/>
        <v>0</v>
      </c>
      <c r="AT124" s="40">
        <f t="shared" ca="1" si="97"/>
        <v>27.60047964</v>
      </c>
      <c r="AU124" s="40">
        <f t="shared" ca="1" si="98"/>
        <v>999</v>
      </c>
      <c r="AV124" s="40">
        <f t="shared" ca="1" si="99"/>
        <v>0</v>
      </c>
      <c r="AW124" s="40">
        <f t="shared" ca="1" si="100"/>
        <v>0</v>
      </c>
      <c r="AX124" s="40">
        <f t="shared" ca="1" si="67"/>
        <v>306.67199599999998</v>
      </c>
      <c r="AY124" s="17"/>
      <c r="AZ124" s="42" t="str">
        <f t="shared" ca="1" si="101"/>
        <v>GS</v>
      </c>
      <c r="BA124" s="44">
        <f t="shared" ca="1" si="102"/>
        <v>0</v>
      </c>
      <c r="BB124" s="44">
        <f t="shared" ca="1" si="103"/>
        <v>15.047228840000001</v>
      </c>
      <c r="BC124" s="44">
        <f t="shared" ca="1" si="104"/>
        <v>999</v>
      </c>
      <c r="BD124" s="44">
        <f t="shared" ca="1" si="105"/>
        <v>0</v>
      </c>
      <c r="BE124" s="44">
        <f t="shared" ca="1" si="106"/>
        <v>0</v>
      </c>
      <c r="BF124" s="44">
        <f t="shared" ca="1" si="68"/>
        <v>214.96041199999999</v>
      </c>
    </row>
    <row r="125" spans="1:58" x14ac:dyDescent="0.25">
      <c r="A125">
        <v>111</v>
      </c>
      <c r="B125" s="21" t="str">
        <f t="shared" ca="1" si="69"/>
        <v>5cm</v>
      </c>
      <c r="C125" s="22">
        <f t="shared" ca="1" si="108"/>
        <v>938.85789799999998</v>
      </c>
      <c r="D125" s="22">
        <f t="shared" ca="1" si="108"/>
        <v>494.43586399999998</v>
      </c>
      <c r="E125" s="22">
        <f t="shared" ca="1" si="108"/>
        <v>0</v>
      </c>
      <c r="F125" s="22">
        <f t="shared" ca="1" si="108"/>
        <v>921.11078899999995</v>
      </c>
      <c r="G125" s="22">
        <f t="shared" ca="1" si="109"/>
        <v>0</v>
      </c>
      <c r="H125" s="22">
        <f t="shared" ca="1" si="109"/>
        <v>0</v>
      </c>
      <c r="I125" s="22">
        <f t="shared" ca="1" si="109"/>
        <v>0</v>
      </c>
      <c r="J125" s="22">
        <f t="shared" ca="1" si="109"/>
        <v>0</v>
      </c>
      <c r="K125" s="32"/>
      <c r="L125" s="23" t="str">
        <f t="shared" ca="1" si="72"/>
        <v>TRE</v>
      </c>
      <c r="M125" s="24">
        <f t="shared" ca="1" si="73"/>
        <v>0</v>
      </c>
      <c r="N125" s="24">
        <f t="shared" ca="1" si="74"/>
        <v>0</v>
      </c>
      <c r="O125" s="25">
        <f t="shared" ca="1" si="107"/>
        <v>2</v>
      </c>
      <c r="P125" s="25">
        <f t="shared" ca="1" si="75"/>
        <v>2</v>
      </c>
      <c r="Q125" s="24">
        <f t="shared" ca="1" si="76"/>
        <v>20</v>
      </c>
      <c r="R125" s="25">
        <f t="shared" ca="1" si="62"/>
        <v>253.43183499999998</v>
      </c>
      <c r="S125" s="17"/>
      <c r="T125" s="28" t="str">
        <f t="shared" ca="1" si="77"/>
        <v>GS</v>
      </c>
      <c r="U125" s="29">
        <f t="shared" ca="1" si="78"/>
        <v>0</v>
      </c>
      <c r="V125" s="29">
        <f t="shared" ca="1" si="79"/>
        <v>4.0210271200000003</v>
      </c>
      <c r="W125" s="29">
        <f t="shared" ca="1" si="80"/>
        <v>999</v>
      </c>
      <c r="X125" s="29">
        <f t="shared" ca="1" si="81"/>
        <v>0</v>
      </c>
      <c r="Y125" s="29">
        <f t="shared" ca="1" si="82"/>
        <v>0</v>
      </c>
      <c r="Z125" s="29">
        <f t="shared" ca="1" si="64"/>
        <v>201.051356</v>
      </c>
      <c r="AA125" s="27"/>
      <c r="AB125" s="33" t="str">
        <f t="shared" ca="1" si="83"/>
        <v>TRE</v>
      </c>
      <c r="AC125" s="34">
        <f t="shared" ca="1" si="84"/>
        <v>0</v>
      </c>
      <c r="AD125" s="34">
        <f t="shared" ca="1" si="85"/>
        <v>0</v>
      </c>
      <c r="AE125" s="34">
        <f t="shared" ca="1" si="86"/>
        <v>2</v>
      </c>
      <c r="AF125" s="34">
        <f t="shared" ca="1" si="87"/>
        <v>2</v>
      </c>
      <c r="AG125" s="34">
        <f t="shared" ca="1" si="88"/>
        <v>20</v>
      </c>
      <c r="AH125" s="34">
        <f t="shared" ca="1" si="65"/>
        <v>298.73243000000002</v>
      </c>
      <c r="AI125" s="17"/>
      <c r="AJ125" s="36" t="str">
        <f t="shared" ca="1" si="89"/>
        <v>BC</v>
      </c>
      <c r="AK125" s="37">
        <f t="shared" ca="1" si="90"/>
        <v>22.543005240000003</v>
      </c>
      <c r="AL125" s="37">
        <f t="shared" ca="1" si="91"/>
        <v>0</v>
      </c>
      <c r="AM125" s="37">
        <f t="shared" ca="1" si="92"/>
        <v>999</v>
      </c>
      <c r="AN125" s="37">
        <f t="shared" ca="1" si="93"/>
        <v>0</v>
      </c>
      <c r="AO125" s="37">
        <f t="shared" ca="1" si="94"/>
        <v>0</v>
      </c>
      <c r="AP125" s="37">
        <f t="shared" ca="1" si="66"/>
        <v>322.04293200000001</v>
      </c>
      <c r="AQ125" s="17"/>
      <c r="AR125" s="39" t="str">
        <f t="shared" ca="1" si="95"/>
        <v>BC</v>
      </c>
      <c r="AS125" s="40">
        <f t="shared" ca="1" si="96"/>
        <v>27.60047964</v>
      </c>
      <c r="AT125" s="40">
        <f t="shared" ca="1" si="97"/>
        <v>0</v>
      </c>
      <c r="AU125" s="40">
        <f t="shared" ca="1" si="98"/>
        <v>999</v>
      </c>
      <c r="AV125" s="40">
        <f t="shared" ca="1" si="99"/>
        <v>0</v>
      </c>
      <c r="AW125" s="40">
        <f t="shared" ca="1" si="100"/>
        <v>0</v>
      </c>
      <c r="AX125" s="40">
        <f t="shared" ca="1" si="67"/>
        <v>306.67199599999998</v>
      </c>
      <c r="AY125" s="17"/>
      <c r="AZ125" s="42" t="str">
        <f t="shared" ca="1" si="101"/>
        <v>BC</v>
      </c>
      <c r="BA125" s="44">
        <f t="shared" ca="1" si="102"/>
        <v>23.64564532</v>
      </c>
      <c r="BB125" s="44">
        <f t="shared" ca="1" si="103"/>
        <v>0</v>
      </c>
      <c r="BC125" s="44">
        <f t="shared" ca="1" si="104"/>
        <v>999</v>
      </c>
      <c r="BD125" s="44">
        <f t="shared" ca="1" si="105"/>
        <v>0</v>
      </c>
      <c r="BE125" s="44">
        <f t="shared" ca="1" si="106"/>
        <v>0</v>
      </c>
      <c r="BF125" s="44">
        <f t="shared" ca="1" si="68"/>
        <v>214.96041199999999</v>
      </c>
    </row>
    <row r="126" spans="1:58" x14ac:dyDescent="0.25">
      <c r="A126">
        <v>112</v>
      </c>
      <c r="B126" s="21" t="str">
        <f t="shared" ca="1" si="69"/>
        <v>5cm</v>
      </c>
      <c r="C126" s="22">
        <f t="shared" ca="1" si="108"/>
        <v>938.85789799999998</v>
      </c>
      <c r="D126" s="22">
        <f t="shared" ca="1" si="108"/>
        <v>0</v>
      </c>
      <c r="E126" s="22">
        <f t="shared" ca="1" si="108"/>
        <v>505.97920699999997</v>
      </c>
      <c r="F126" s="22">
        <f t="shared" ca="1" si="108"/>
        <v>921.11078899999995</v>
      </c>
      <c r="G126" s="22">
        <f t="shared" ca="1" si="109"/>
        <v>0</v>
      </c>
      <c r="H126" s="22">
        <f t="shared" ca="1" si="109"/>
        <v>0</v>
      </c>
      <c r="I126" s="22">
        <f t="shared" ca="1" si="109"/>
        <v>0</v>
      </c>
      <c r="J126" s="22">
        <f t="shared" ca="1" si="109"/>
        <v>0</v>
      </c>
      <c r="K126" s="32"/>
      <c r="L126" s="23" t="str">
        <f t="shared" ca="1" si="72"/>
        <v>TRE</v>
      </c>
      <c r="M126" s="24">
        <f t="shared" ca="1" si="73"/>
        <v>0</v>
      </c>
      <c r="N126" s="24">
        <f t="shared" ca="1" si="74"/>
        <v>0</v>
      </c>
      <c r="O126" s="25">
        <f t="shared" ca="1" si="107"/>
        <v>5</v>
      </c>
      <c r="P126" s="25">
        <f t="shared" ca="1" si="75"/>
        <v>4</v>
      </c>
      <c r="Q126" s="24">
        <f t="shared" ca="1" si="76"/>
        <v>40</v>
      </c>
      <c r="R126" s="25">
        <f t="shared" ca="1" si="62"/>
        <v>233.43183499999998</v>
      </c>
      <c r="S126" s="17"/>
      <c r="T126" s="28" t="str">
        <f t="shared" ca="1" si="77"/>
        <v>TRE</v>
      </c>
      <c r="U126" s="29">
        <f t="shared" ca="1" si="78"/>
        <v>0</v>
      </c>
      <c r="V126" s="29">
        <f t="shared" ca="1" si="79"/>
        <v>0</v>
      </c>
      <c r="W126" s="29">
        <f t="shared" ca="1" si="80"/>
        <v>3</v>
      </c>
      <c r="X126" s="29">
        <f t="shared" ca="1" si="81"/>
        <v>2</v>
      </c>
      <c r="Y126" s="29">
        <f t="shared" ca="1" si="82"/>
        <v>20</v>
      </c>
      <c r="Z126" s="29">
        <f t="shared" ca="1" si="64"/>
        <v>181.051356</v>
      </c>
      <c r="AA126" s="27"/>
      <c r="AB126" s="33" t="str">
        <f t="shared" ca="1" si="83"/>
        <v>GS</v>
      </c>
      <c r="AC126" s="34">
        <f t="shared" ca="1" si="84"/>
        <v>0</v>
      </c>
      <c r="AD126" s="34">
        <f t="shared" ca="1" si="85"/>
        <v>0</v>
      </c>
      <c r="AE126" s="34">
        <f t="shared" ca="1" si="86"/>
        <v>999</v>
      </c>
      <c r="AF126" s="34">
        <f t="shared" ca="1" si="87"/>
        <v>0</v>
      </c>
      <c r="AG126" s="34">
        <f t="shared" ca="1" si="88"/>
        <v>0</v>
      </c>
      <c r="AH126" s="34">
        <f t="shared" ca="1" si="65"/>
        <v>318.73243000000002</v>
      </c>
      <c r="AI126" s="17"/>
      <c r="AJ126" s="36" t="str">
        <f t="shared" ca="1" si="89"/>
        <v>GS</v>
      </c>
      <c r="AK126" s="37">
        <f t="shared" ca="1" si="90"/>
        <v>0</v>
      </c>
      <c r="AL126" s="37">
        <f t="shared" ca="1" si="91"/>
        <v>9.6612879599999992</v>
      </c>
      <c r="AM126" s="37">
        <f t="shared" ca="1" si="92"/>
        <v>999</v>
      </c>
      <c r="AN126" s="37">
        <f t="shared" ca="1" si="93"/>
        <v>0</v>
      </c>
      <c r="AO126" s="37">
        <f t="shared" ca="1" si="94"/>
        <v>0</v>
      </c>
      <c r="AP126" s="37">
        <f t="shared" ca="1" si="66"/>
        <v>322.04293200000001</v>
      </c>
      <c r="AQ126" s="17"/>
      <c r="AR126" s="39" t="str">
        <f t="shared" ca="1" si="95"/>
        <v>BC</v>
      </c>
      <c r="AS126" s="40">
        <f t="shared" ca="1" si="96"/>
        <v>15.3335998</v>
      </c>
      <c r="AT126" s="40">
        <f t="shared" ca="1" si="97"/>
        <v>0</v>
      </c>
      <c r="AU126" s="40">
        <f t="shared" ca="1" si="98"/>
        <v>999</v>
      </c>
      <c r="AV126" s="40">
        <f t="shared" ca="1" si="99"/>
        <v>0</v>
      </c>
      <c r="AW126" s="40">
        <f t="shared" ca="1" si="100"/>
        <v>0</v>
      </c>
      <c r="AX126" s="40">
        <f t="shared" ca="1" si="67"/>
        <v>306.67199599999998</v>
      </c>
      <c r="AY126" s="17"/>
      <c r="AZ126" s="42" t="str">
        <f t="shared" ca="1" si="101"/>
        <v>BC</v>
      </c>
      <c r="BA126" s="44">
        <f t="shared" ca="1" si="102"/>
        <v>6.4488123599999998</v>
      </c>
      <c r="BB126" s="44">
        <f t="shared" ca="1" si="103"/>
        <v>0</v>
      </c>
      <c r="BC126" s="44">
        <f t="shared" ca="1" si="104"/>
        <v>999</v>
      </c>
      <c r="BD126" s="44">
        <f t="shared" ca="1" si="105"/>
        <v>0</v>
      </c>
      <c r="BE126" s="44">
        <f t="shared" ca="1" si="106"/>
        <v>0</v>
      </c>
      <c r="BF126" s="44">
        <f t="shared" ca="1" si="68"/>
        <v>214.96041199999999</v>
      </c>
    </row>
    <row r="127" spans="1:58" x14ac:dyDescent="0.25">
      <c r="A127">
        <v>113</v>
      </c>
      <c r="B127" s="21" t="str">
        <f t="shared" ca="1" si="69"/>
        <v>20cm</v>
      </c>
      <c r="C127" s="22">
        <f t="shared" ca="1" si="108"/>
        <v>0</v>
      </c>
      <c r="D127" s="22">
        <f t="shared" ca="1" si="108"/>
        <v>0</v>
      </c>
      <c r="E127" s="22">
        <f t="shared" ca="1" si="108"/>
        <v>0</v>
      </c>
      <c r="F127" s="22">
        <f t="shared" ca="1" si="108"/>
        <v>0</v>
      </c>
      <c r="G127" s="22">
        <f t="shared" ca="1" si="109"/>
        <v>0</v>
      </c>
      <c r="H127" s="22">
        <f t="shared" ca="1" si="109"/>
        <v>0</v>
      </c>
      <c r="I127" s="22">
        <f t="shared" ca="1" si="109"/>
        <v>505.97920699999997</v>
      </c>
      <c r="J127" s="22">
        <f t="shared" ca="1" si="109"/>
        <v>0</v>
      </c>
      <c r="K127" s="32"/>
      <c r="L127" s="23" t="str">
        <f t="shared" ca="1" si="72"/>
        <v>BC</v>
      </c>
      <c r="M127" s="24">
        <f t="shared" ca="1" si="73"/>
        <v>13.671591749999997</v>
      </c>
      <c r="N127" s="24">
        <f t="shared" ca="1" si="74"/>
        <v>0</v>
      </c>
      <c r="O127" s="25">
        <f t="shared" ca="1" si="107"/>
        <v>999</v>
      </c>
      <c r="P127" s="25">
        <f t="shared" ca="1" si="75"/>
        <v>0</v>
      </c>
      <c r="Q127" s="24">
        <f t="shared" ca="1" si="76"/>
        <v>0</v>
      </c>
      <c r="R127" s="25">
        <f t="shared" ca="1" si="62"/>
        <v>273.43183499999998</v>
      </c>
      <c r="S127" s="17"/>
      <c r="T127" s="28" t="str">
        <f t="shared" ca="1" si="77"/>
        <v>BC</v>
      </c>
      <c r="U127" s="29">
        <f t="shared" ca="1" si="78"/>
        <v>4.0210271200000003</v>
      </c>
      <c r="V127" s="29">
        <f t="shared" ca="1" si="79"/>
        <v>0</v>
      </c>
      <c r="W127" s="29">
        <f t="shared" ca="1" si="80"/>
        <v>999</v>
      </c>
      <c r="X127" s="29">
        <f t="shared" ca="1" si="81"/>
        <v>0</v>
      </c>
      <c r="Y127" s="29">
        <f t="shared" ca="1" si="82"/>
        <v>0</v>
      </c>
      <c r="Z127" s="29">
        <f t="shared" ca="1" si="64"/>
        <v>201.051356</v>
      </c>
      <c r="AA127" s="27"/>
      <c r="AB127" s="33" t="str">
        <f t="shared" ca="1" si="83"/>
        <v>BC</v>
      </c>
      <c r="AC127" s="34">
        <f t="shared" ca="1" si="84"/>
        <v>44.622540200000003</v>
      </c>
      <c r="AD127" s="34">
        <f t="shared" ca="1" si="85"/>
        <v>0</v>
      </c>
      <c r="AE127" s="34">
        <f t="shared" ca="1" si="86"/>
        <v>999</v>
      </c>
      <c r="AF127" s="34">
        <f t="shared" ca="1" si="87"/>
        <v>0</v>
      </c>
      <c r="AG127" s="34">
        <f t="shared" ca="1" si="88"/>
        <v>0</v>
      </c>
      <c r="AH127" s="34">
        <f t="shared" ca="1" si="65"/>
        <v>318.73243000000002</v>
      </c>
      <c r="AI127" s="17"/>
      <c r="AJ127" s="36" t="str">
        <f t="shared" ca="1" si="89"/>
        <v>GS</v>
      </c>
      <c r="AK127" s="37">
        <f t="shared" ca="1" si="90"/>
        <v>0</v>
      </c>
      <c r="AL127" s="37">
        <f t="shared" ca="1" si="91"/>
        <v>3.22042932</v>
      </c>
      <c r="AM127" s="37">
        <f t="shared" ca="1" si="92"/>
        <v>999</v>
      </c>
      <c r="AN127" s="37">
        <f t="shared" ca="1" si="93"/>
        <v>0</v>
      </c>
      <c r="AO127" s="37">
        <f t="shared" ca="1" si="94"/>
        <v>0</v>
      </c>
      <c r="AP127" s="37">
        <f t="shared" ca="1" si="66"/>
        <v>322.04293200000001</v>
      </c>
      <c r="AQ127" s="17"/>
      <c r="AR127" s="39" t="str">
        <f t="shared" ca="1" si="95"/>
        <v>BC</v>
      </c>
      <c r="AS127" s="40">
        <f t="shared" ca="1" si="96"/>
        <v>21.467039719999999</v>
      </c>
      <c r="AT127" s="40">
        <f t="shared" ca="1" si="97"/>
        <v>0</v>
      </c>
      <c r="AU127" s="40">
        <f t="shared" ca="1" si="98"/>
        <v>999</v>
      </c>
      <c r="AV127" s="40">
        <f t="shared" ca="1" si="99"/>
        <v>0</v>
      </c>
      <c r="AW127" s="40">
        <f t="shared" ca="1" si="100"/>
        <v>0</v>
      </c>
      <c r="AX127" s="40">
        <f t="shared" ca="1" si="67"/>
        <v>306.67199599999998</v>
      </c>
      <c r="AY127" s="17"/>
      <c r="AZ127" s="42" t="str">
        <f t="shared" ca="1" si="101"/>
        <v>TRE</v>
      </c>
      <c r="BA127" s="44">
        <f t="shared" ca="1" si="102"/>
        <v>0</v>
      </c>
      <c r="BB127" s="44">
        <f t="shared" ca="1" si="103"/>
        <v>0</v>
      </c>
      <c r="BC127" s="44">
        <f t="shared" ca="1" si="104"/>
        <v>3</v>
      </c>
      <c r="BD127" s="44">
        <f t="shared" ca="1" si="105"/>
        <v>2</v>
      </c>
      <c r="BE127" s="44">
        <f t="shared" ca="1" si="106"/>
        <v>20</v>
      </c>
      <c r="BF127" s="44">
        <f t="shared" ca="1" si="68"/>
        <v>194.96041199999999</v>
      </c>
    </row>
    <row r="128" spans="1:58" x14ac:dyDescent="0.25">
      <c r="A128">
        <v>114</v>
      </c>
      <c r="B128" s="21" t="str">
        <f t="shared" ca="1" si="69"/>
        <v>20cm</v>
      </c>
      <c r="C128" s="22">
        <f t="shared" ca="1" si="108"/>
        <v>0</v>
      </c>
      <c r="D128" s="22">
        <f t="shared" ca="1" si="108"/>
        <v>0</v>
      </c>
      <c r="E128" s="22">
        <f t="shared" ca="1" si="108"/>
        <v>0</v>
      </c>
      <c r="F128" s="22">
        <f t="shared" ca="1" si="108"/>
        <v>0</v>
      </c>
      <c r="G128" s="22">
        <f t="shared" ca="1" si="109"/>
        <v>938.85789799999998</v>
      </c>
      <c r="H128" s="22">
        <f t="shared" ca="1" si="109"/>
        <v>494.43586399999998</v>
      </c>
      <c r="I128" s="22">
        <f t="shared" ca="1" si="109"/>
        <v>505.97920699999997</v>
      </c>
      <c r="J128" s="22">
        <f t="shared" ca="1" si="109"/>
        <v>921.11078899999995</v>
      </c>
      <c r="K128" s="32"/>
      <c r="L128" s="23" t="str">
        <f t="shared" ca="1" si="72"/>
        <v>GS</v>
      </c>
      <c r="M128" s="24">
        <f t="shared" ca="1" si="73"/>
        <v>0</v>
      </c>
      <c r="N128" s="24">
        <f t="shared" ca="1" si="74"/>
        <v>0</v>
      </c>
      <c r="O128" s="25">
        <f t="shared" ca="1" si="107"/>
        <v>999</v>
      </c>
      <c r="P128" s="25">
        <f t="shared" ca="1" si="75"/>
        <v>0</v>
      </c>
      <c r="Q128" s="24">
        <f t="shared" ca="1" si="76"/>
        <v>0</v>
      </c>
      <c r="R128" s="25">
        <f t="shared" ca="1" si="62"/>
        <v>273.43183499999998</v>
      </c>
      <c r="S128" s="17"/>
      <c r="T128" s="28" t="str">
        <f t="shared" ca="1" si="77"/>
        <v>GS</v>
      </c>
      <c r="U128" s="29">
        <f t="shared" ca="1" si="78"/>
        <v>0</v>
      </c>
      <c r="V128" s="29">
        <f t="shared" ca="1" si="79"/>
        <v>26.136676280000003</v>
      </c>
      <c r="W128" s="29">
        <f t="shared" ca="1" si="80"/>
        <v>999</v>
      </c>
      <c r="X128" s="29">
        <f t="shared" ca="1" si="81"/>
        <v>0</v>
      </c>
      <c r="Y128" s="29">
        <f t="shared" ca="1" si="82"/>
        <v>0</v>
      </c>
      <c r="Z128" s="29">
        <f t="shared" ca="1" si="64"/>
        <v>201.051356</v>
      </c>
      <c r="AA128" s="27"/>
      <c r="AB128" s="33" t="str">
        <f t="shared" ca="1" si="83"/>
        <v>TRE</v>
      </c>
      <c r="AC128" s="34">
        <f t="shared" ca="1" si="84"/>
        <v>0</v>
      </c>
      <c r="AD128" s="34">
        <f t="shared" ca="1" si="85"/>
        <v>0</v>
      </c>
      <c r="AE128" s="34">
        <f t="shared" ca="1" si="86"/>
        <v>1</v>
      </c>
      <c r="AF128" s="34">
        <f t="shared" ca="1" si="87"/>
        <v>1</v>
      </c>
      <c r="AG128" s="34">
        <f t="shared" ca="1" si="88"/>
        <v>10</v>
      </c>
      <c r="AH128" s="34">
        <f t="shared" ca="1" si="65"/>
        <v>308.73243000000002</v>
      </c>
      <c r="AI128" s="17"/>
      <c r="AJ128" s="36" t="str">
        <f t="shared" ca="1" si="89"/>
        <v>BC</v>
      </c>
      <c r="AK128" s="37">
        <f t="shared" ca="1" si="90"/>
        <v>12.88171728</v>
      </c>
      <c r="AL128" s="37">
        <f t="shared" ca="1" si="91"/>
        <v>0</v>
      </c>
      <c r="AM128" s="37">
        <f t="shared" ca="1" si="92"/>
        <v>999</v>
      </c>
      <c r="AN128" s="37">
        <f t="shared" ca="1" si="93"/>
        <v>0</v>
      </c>
      <c r="AO128" s="37">
        <f t="shared" ca="1" si="94"/>
        <v>0</v>
      </c>
      <c r="AP128" s="37">
        <f t="shared" ca="1" si="66"/>
        <v>322.04293200000001</v>
      </c>
      <c r="AQ128" s="17"/>
      <c r="AR128" s="39" t="str">
        <f t="shared" ca="1" si="95"/>
        <v>TRE</v>
      </c>
      <c r="AS128" s="40">
        <f t="shared" ca="1" si="96"/>
        <v>0</v>
      </c>
      <c r="AT128" s="40">
        <f t="shared" ca="1" si="97"/>
        <v>0</v>
      </c>
      <c r="AU128" s="40">
        <f t="shared" ca="1" si="98"/>
        <v>1</v>
      </c>
      <c r="AV128" s="40">
        <f t="shared" ca="1" si="99"/>
        <v>1</v>
      </c>
      <c r="AW128" s="40">
        <f t="shared" ca="1" si="100"/>
        <v>10</v>
      </c>
      <c r="AX128" s="40">
        <f t="shared" ca="1" si="67"/>
        <v>296.67199599999998</v>
      </c>
      <c r="AY128" s="17"/>
      <c r="AZ128" s="42" t="str">
        <f t="shared" ca="1" si="101"/>
        <v>GS</v>
      </c>
      <c r="BA128" s="44">
        <f t="shared" ca="1" si="102"/>
        <v>0</v>
      </c>
      <c r="BB128" s="44">
        <f t="shared" ca="1" si="103"/>
        <v>12.89762472</v>
      </c>
      <c r="BC128" s="44">
        <f t="shared" ca="1" si="104"/>
        <v>999</v>
      </c>
      <c r="BD128" s="44">
        <f t="shared" ca="1" si="105"/>
        <v>0</v>
      </c>
      <c r="BE128" s="44">
        <f t="shared" ca="1" si="106"/>
        <v>0</v>
      </c>
      <c r="BF128" s="44">
        <f t="shared" ca="1" si="68"/>
        <v>214.96041199999999</v>
      </c>
    </row>
    <row r="129" spans="1:58" x14ac:dyDescent="0.25">
      <c r="A129">
        <v>115</v>
      </c>
      <c r="B129" s="21" t="str">
        <f t="shared" ca="1" si="69"/>
        <v>20cm</v>
      </c>
      <c r="C129" s="22">
        <f t="shared" ca="1" si="108"/>
        <v>0</v>
      </c>
      <c r="D129" s="22">
        <f t="shared" ca="1" si="108"/>
        <v>0</v>
      </c>
      <c r="E129" s="22">
        <f t="shared" ca="1" si="108"/>
        <v>0</v>
      </c>
      <c r="F129" s="22">
        <f t="shared" ca="1" si="108"/>
        <v>0</v>
      </c>
      <c r="G129" s="22">
        <f t="shared" ca="1" si="109"/>
        <v>938.85789799999998</v>
      </c>
      <c r="H129" s="22">
        <f t="shared" ca="1" si="109"/>
        <v>0</v>
      </c>
      <c r="I129" s="22">
        <f t="shared" ca="1" si="109"/>
        <v>505.97920699999997</v>
      </c>
      <c r="J129" s="22">
        <f t="shared" ca="1" si="109"/>
        <v>921.11078899999995</v>
      </c>
      <c r="K129" s="32"/>
      <c r="L129" s="23" t="str">
        <f t="shared" ca="1" si="72"/>
        <v>GS</v>
      </c>
      <c r="M129" s="24">
        <f t="shared" ca="1" si="73"/>
        <v>0</v>
      </c>
      <c r="N129" s="24">
        <f t="shared" ca="1" si="74"/>
        <v>16.4059101</v>
      </c>
      <c r="O129" s="25">
        <f t="shared" ca="1" si="107"/>
        <v>999</v>
      </c>
      <c r="P129" s="25">
        <f t="shared" ca="1" si="75"/>
        <v>0</v>
      </c>
      <c r="Q129" s="24">
        <f t="shared" ca="1" si="76"/>
        <v>0</v>
      </c>
      <c r="R129" s="25">
        <f t="shared" ca="1" si="62"/>
        <v>273.43183499999998</v>
      </c>
      <c r="S129" s="17"/>
      <c r="T129" s="28" t="str">
        <f t="shared" ca="1" si="77"/>
        <v>GS</v>
      </c>
      <c r="U129" s="29">
        <f t="shared" ca="1" si="78"/>
        <v>0</v>
      </c>
      <c r="V129" s="29">
        <f t="shared" ca="1" si="79"/>
        <v>28.147189839999999</v>
      </c>
      <c r="W129" s="29">
        <f t="shared" ca="1" si="80"/>
        <v>999</v>
      </c>
      <c r="X129" s="29">
        <f t="shared" ca="1" si="81"/>
        <v>0</v>
      </c>
      <c r="Y129" s="29">
        <f t="shared" ca="1" si="82"/>
        <v>0</v>
      </c>
      <c r="Z129" s="29">
        <f t="shared" ca="1" si="64"/>
        <v>201.051356</v>
      </c>
      <c r="AA129" s="27"/>
      <c r="AB129" s="33" t="str">
        <f t="shared" ca="1" si="83"/>
        <v>GS</v>
      </c>
      <c r="AC129" s="34">
        <f t="shared" ca="1" si="84"/>
        <v>0</v>
      </c>
      <c r="AD129" s="34">
        <f t="shared" ca="1" si="85"/>
        <v>15.936621500000001</v>
      </c>
      <c r="AE129" s="34">
        <f t="shared" ca="1" si="86"/>
        <v>999</v>
      </c>
      <c r="AF129" s="34">
        <f t="shared" ca="1" si="87"/>
        <v>0</v>
      </c>
      <c r="AG129" s="34">
        <f t="shared" ca="1" si="88"/>
        <v>0</v>
      </c>
      <c r="AH129" s="34">
        <f t="shared" ca="1" si="65"/>
        <v>318.73243000000002</v>
      </c>
      <c r="AI129" s="17"/>
      <c r="AJ129" s="36" t="str">
        <f t="shared" ca="1" si="89"/>
        <v>BC</v>
      </c>
      <c r="AK129" s="37">
        <f t="shared" ca="1" si="90"/>
        <v>22.543005240000003</v>
      </c>
      <c r="AL129" s="37">
        <f t="shared" ca="1" si="91"/>
        <v>0</v>
      </c>
      <c r="AM129" s="37">
        <f t="shared" ca="1" si="92"/>
        <v>999</v>
      </c>
      <c r="AN129" s="37">
        <f t="shared" ca="1" si="93"/>
        <v>0</v>
      </c>
      <c r="AO129" s="37">
        <f t="shared" ca="1" si="94"/>
        <v>0</v>
      </c>
      <c r="AP129" s="37">
        <f t="shared" ca="1" si="66"/>
        <v>322.04293200000001</v>
      </c>
      <c r="AQ129" s="17"/>
      <c r="AR129" s="39" t="str">
        <f t="shared" ca="1" si="95"/>
        <v>BC</v>
      </c>
      <c r="AS129" s="40">
        <f t="shared" ca="1" si="96"/>
        <v>24.533759679999999</v>
      </c>
      <c r="AT129" s="40">
        <f t="shared" ca="1" si="97"/>
        <v>0</v>
      </c>
      <c r="AU129" s="40">
        <f t="shared" ca="1" si="98"/>
        <v>999</v>
      </c>
      <c r="AV129" s="40">
        <f t="shared" ca="1" si="99"/>
        <v>0</v>
      </c>
      <c r="AW129" s="40">
        <f t="shared" ca="1" si="100"/>
        <v>0</v>
      </c>
      <c r="AX129" s="40">
        <f t="shared" ca="1" si="67"/>
        <v>306.67199599999998</v>
      </c>
      <c r="AY129" s="17"/>
      <c r="AZ129" s="42" t="str">
        <f t="shared" ca="1" si="101"/>
        <v>GS</v>
      </c>
      <c r="BA129" s="44">
        <f t="shared" ca="1" si="102"/>
        <v>0</v>
      </c>
      <c r="BB129" s="44">
        <f t="shared" ca="1" si="103"/>
        <v>4.2992082399999996</v>
      </c>
      <c r="BC129" s="44">
        <f t="shared" ca="1" si="104"/>
        <v>999</v>
      </c>
      <c r="BD129" s="44">
        <f t="shared" ca="1" si="105"/>
        <v>0</v>
      </c>
      <c r="BE129" s="44">
        <f t="shared" ca="1" si="106"/>
        <v>0</v>
      </c>
      <c r="BF129" s="44">
        <f t="shared" ca="1" si="68"/>
        <v>214.96041199999999</v>
      </c>
    </row>
    <row r="130" spans="1:58" x14ac:dyDescent="0.25">
      <c r="A130">
        <v>116</v>
      </c>
      <c r="B130" s="21" t="str">
        <f t="shared" ca="1" si="69"/>
        <v>5cm</v>
      </c>
      <c r="C130" s="22">
        <f t="shared" ca="1" si="108"/>
        <v>938.85789799999998</v>
      </c>
      <c r="D130" s="22">
        <f t="shared" ca="1" si="108"/>
        <v>0</v>
      </c>
      <c r="E130" s="22">
        <f t="shared" ca="1" si="108"/>
        <v>505.97920699999997</v>
      </c>
      <c r="F130" s="22">
        <f t="shared" ca="1" si="108"/>
        <v>921.11078899999995</v>
      </c>
      <c r="G130" s="22">
        <f t="shared" ca="1" si="109"/>
        <v>0</v>
      </c>
      <c r="H130" s="22">
        <f t="shared" ca="1" si="109"/>
        <v>0</v>
      </c>
      <c r="I130" s="22">
        <f t="shared" ca="1" si="109"/>
        <v>0</v>
      </c>
      <c r="J130" s="22">
        <f t="shared" ca="1" si="109"/>
        <v>0</v>
      </c>
      <c r="K130" s="32"/>
      <c r="L130" s="23" t="str">
        <f t="shared" ca="1" si="72"/>
        <v>GS</v>
      </c>
      <c r="M130" s="24">
        <f t="shared" ca="1" si="73"/>
        <v>0</v>
      </c>
      <c r="N130" s="24">
        <f t="shared" ca="1" si="74"/>
        <v>41.014775249999992</v>
      </c>
      <c r="O130" s="25">
        <f t="shared" ca="1" si="107"/>
        <v>999</v>
      </c>
      <c r="P130" s="25">
        <f t="shared" ca="1" si="75"/>
        <v>0</v>
      </c>
      <c r="Q130" s="24">
        <f t="shared" ca="1" si="76"/>
        <v>0</v>
      </c>
      <c r="R130" s="25">
        <f t="shared" ca="1" si="62"/>
        <v>273.43183499999998</v>
      </c>
      <c r="S130" s="17"/>
      <c r="T130" s="28" t="str">
        <f t="shared" ca="1" si="77"/>
        <v>GS</v>
      </c>
      <c r="U130" s="29">
        <f t="shared" ca="1" si="78"/>
        <v>0</v>
      </c>
      <c r="V130" s="29">
        <f t="shared" ca="1" si="79"/>
        <v>30.157703399999999</v>
      </c>
      <c r="W130" s="29">
        <f t="shared" ca="1" si="80"/>
        <v>999</v>
      </c>
      <c r="X130" s="29">
        <f t="shared" ca="1" si="81"/>
        <v>0</v>
      </c>
      <c r="Y130" s="29">
        <f t="shared" ca="1" si="82"/>
        <v>0</v>
      </c>
      <c r="Z130" s="29">
        <f t="shared" ca="1" si="64"/>
        <v>201.051356</v>
      </c>
      <c r="AA130" s="27"/>
      <c r="AB130" s="33" t="str">
        <f t="shared" ca="1" si="83"/>
        <v>BC</v>
      </c>
      <c r="AC130" s="34">
        <f t="shared" ca="1" si="84"/>
        <v>31.873243000000002</v>
      </c>
      <c r="AD130" s="34">
        <f t="shared" ca="1" si="85"/>
        <v>0</v>
      </c>
      <c r="AE130" s="34">
        <f t="shared" ca="1" si="86"/>
        <v>999</v>
      </c>
      <c r="AF130" s="34">
        <f t="shared" ca="1" si="87"/>
        <v>0</v>
      </c>
      <c r="AG130" s="34">
        <f t="shared" ca="1" si="88"/>
        <v>0</v>
      </c>
      <c r="AH130" s="34">
        <f t="shared" ca="1" si="65"/>
        <v>318.73243000000002</v>
      </c>
      <c r="AI130" s="17"/>
      <c r="AJ130" s="36" t="str">
        <f t="shared" ca="1" si="89"/>
        <v>TRE</v>
      </c>
      <c r="AK130" s="37">
        <f t="shared" ca="1" si="90"/>
        <v>0</v>
      </c>
      <c r="AL130" s="37">
        <f t="shared" ca="1" si="91"/>
        <v>0</v>
      </c>
      <c r="AM130" s="37">
        <f t="shared" ca="1" si="92"/>
        <v>3</v>
      </c>
      <c r="AN130" s="37">
        <f t="shared" ca="1" si="93"/>
        <v>2</v>
      </c>
      <c r="AO130" s="37">
        <f t="shared" ca="1" si="94"/>
        <v>20</v>
      </c>
      <c r="AP130" s="37">
        <f t="shared" ca="1" si="66"/>
        <v>302.04293200000001</v>
      </c>
      <c r="AQ130" s="17"/>
      <c r="AR130" s="39" t="str">
        <f t="shared" ca="1" si="95"/>
        <v>TRE</v>
      </c>
      <c r="AS130" s="40">
        <f t="shared" ca="1" si="96"/>
        <v>0</v>
      </c>
      <c r="AT130" s="40">
        <f t="shared" ca="1" si="97"/>
        <v>0</v>
      </c>
      <c r="AU130" s="40">
        <f t="shared" ca="1" si="98"/>
        <v>2</v>
      </c>
      <c r="AV130" s="40">
        <f t="shared" ca="1" si="99"/>
        <v>1</v>
      </c>
      <c r="AW130" s="40">
        <f t="shared" ca="1" si="100"/>
        <v>10</v>
      </c>
      <c r="AX130" s="40">
        <f t="shared" ca="1" si="67"/>
        <v>296.67199599999998</v>
      </c>
      <c r="AY130" s="17"/>
      <c r="AZ130" s="42" t="str">
        <f t="shared" ca="1" si="101"/>
        <v>GS</v>
      </c>
      <c r="BA130" s="44">
        <f t="shared" ca="1" si="102"/>
        <v>0</v>
      </c>
      <c r="BB130" s="44">
        <f t="shared" ca="1" si="103"/>
        <v>17.196832959999998</v>
      </c>
      <c r="BC130" s="44">
        <f t="shared" ca="1" si="104"/>
        <v>999</v>
      </c>
      <c r="BD130" s="44">
        <f t="shared" ca="1" si="105"/>
        <v>0</v>
      </c>
      <c r="BE130" s="44">
        <f t="shared" ca="1" si="106"/>
        <v>0</v>
      </c>
      <c r="BF130" s="44">
        <f t="shared" ca="1" si="68"/>
        <v>214.96041199999999</v>
      </c>
    </row>
    <row r="131" spans="1:58" x14ac:dyDescent="0.25">
      <c r="A131">
        <v>117</v>
      </c>
      <c r="B131" s="21" t="str">
        <f t="shared" ca="1" si="69"/>
        <v>5cm</v>
      </c>
      <c r="C131" s="22">
        <f t="shared" ca="1" si="108"/>
        <v>0</v>
      </c>
      <c r="D131" s="22">
        <f t="shared" ca="1" si="108"/>
        <v>0</v>
      </c>
      <c r="E131" s="22">
        <f t="shared" ca="1" si="108"/>
        <v>0</v>
      </c>
      <c r="F131" s="22">
        <f t="shared" ca="1" si="108"/>
        <v>921.11078899999995</v>
      </c>
      <c r="G131" s="22">
        <f t="shared" ca="1" si="109"/>
        <v>0</v>
      </c>
      <c r="H131" s="22">
        <f t="shared" ca="1" si="109"/>
        <v>0</v>
      </c>
      <c r="I131" s="22">
        <f t="shared" ca="1" si="109"/>
        <v>0</v>
      </c>
      <c r="J131" s="22">
        <f t="shared" ca="1" si="109"/>
        <v>0</v>
      </c>
      <c r="K131" s="32"/>
      <c r="L131" s="23" t="str">
        <f t="shared" ca="1" si="72"/>
        <v>BC</v>
      </c>
      <c r="M131" s="24">
        <f t="shared" ca="1" si="73"/>
        <v>10.937273399999999</v>
      </c>
      <c r="N131" s="24">
        <f t="shared" ca="1" si="74"/>
        <v>0</v>
      </c>
      <c r="O131" s="25">
        <f t="shared" ca="1" si="107"/>
        <v>999</v>
      </c>
      <c r="P131" s="25">
        <f t="shared" ca="1" si="75"/>
        <v>0</v>
      </c>
      <c r="Q131" s="24">
        <f t="shared" ca="1" si="76"/>
        <v>0</v>
      </c>
      <c r="R131" s="25">
        <f t="shared" ca="1" si="62"/>
        <v>273.43183499999998</v>
      </c>
      <c r="S131" s="17"/>
      <c r="T131" s="28" t="str">
        <f t="shared" ca="1" si="77"/>
        <v>GS</v>
      </c>
      <c r="U131" s="29">
        <f t="shared" ca="1" si="78"/>
        <v>0</v>
      </c>
      <c r="V131" s="29">
        <f t="shared" ca="1" si="79"/>
        <v>16.084108480000001</v>
      </c>
      <c r="W131" s="29">
        <f t="shared" ca="1" si="80"/>
        <v>999</v>
      </c>
      <c r="X131" s="29">
        <f t="shared" ca="1" si="81"/>
        <v>0</v>
      </c>
      <c r="Y131" s="29">
        <f t="shared" ca="1" si="82"/>
        <v>0</v>
      </c>
      <c r="Z131" s="29">
        <f t="shared" ca="1" si="64"/>
        <v>201.051356</v>
      </c>
      <c r="AA131" s="27"/>
      <c r="AB131" s="33" t="str">
        <f t="shared" ca="1" si="83"/>
        <v>TRE</v>
      </c>
      <c r="AC131" s="34">
        <f t="shared" ca="1" si="84"/>
        <v>0</v>
      </c>
      <c r="AD131" s="34">
        <f t="shared" ca="1" si="85"/>
        <v>0</v>
      </c>
      <c r="AE131" s="34">
        <f t="shared" ca="1" si="86"/>
        <v>2</v>
      </c>
      <c r="AF131" s="34">
        <f t="shared" ca="1" si="87"/>
        <v>2</v>
      </c>
      <c r="AG131" s="34">
        <f t="shared" ca="1" si="88"/>
        <v>20</v>
      </c>
      <c r="AH131" s="34">
        <f t="shared" ca="1" si="65"/>
        <v>298.73243000000002</v>
      </c>
      <c r="AI131" s="17"/>
      <c r="AJ131" s="36" t="str">
        <f t="shared" ca="1" si="89"/>
        <v>GS</v>
      </c>
      <c r="AK131" s="37">
        <f t="shared" ca="1" si="90"/>
        <v>0</v>
      </c>
      <c r="AL131" s="37">
        <f t="shared" ca="1" si="91"/>
        <v>25.76343456</v>
      </c>
      <c r="AM131" s="37">
        <f t="shared" ca="1" si="92"/>
        <v>999</v>
      </c>
      <c r="AN131" s="37">
        <f t="shared" ca="1" si="93"/>
        <v>0</v>
      </c>
      <c r="AO131" s="37">
        <f t="shared" ca="1" si="94"/>
        <v>0</v>
      </c>
      <c r="AP131" s="37">
        <f t="shared" ca="1" si="66"/>
        <v>322.04293200000001</v>
      </c>
      <c r="AQ131" s="17"/>
      <c r="AR131" s="39" t="str">
        <f t="shared" ca="1" si="95"/>
        <v>TRE</v>
      </c>
      <c r="AS131" s="40">
        <f t="shared" ca="1" si="96"/>
        <v>0</v>
      </c>
      <c r="AT131" s="40">
        <f t="shared" ca="1" si="97"/>
        <v>0</v>
      </c>
      <c r="AU131" s="40">
        <f t="shared" ca="1" si="98"/>
        <v>4</v>
      </c>
      <c r="AV131" s="40">
        <f t="shared" ca="1" si="99"/>
        <v>3</v>
      </c>
      <c r="AW131" s="40">
        <f t="shared" ca="1" si="100"/>
        <v>30</v>
      </c>
      <c r="AX131" s="40">
        <f t="shared" ca="1" si="67"/>
        <v>276.67199599999998</v>
      </c>
      <c r="AY131" s="17"/>
      <c r="AZ131" s="42" t="str">
        <f t="shared" ca="1" si="101"/>
        <v>BC</v>
      </c>
      <c r="BA131" s="44">
        <f t="shared" ca="1" si="102"/>
        <v>23.64564532</v>
      </c>
      <c r="BB131" s="44">
        <f t="shared" ca="1" si="103"/>
        <v>0</v>
      </c>
      <c r="BC131" s="44">
        <f t="shared" ca="1" si="104"/>
        <v>999</v>
      </c>
      <c r="BD131" s="44">
        <f t="shared" ca="1" si="105"/>
        <v>0</v>
      </c>
      <c r="BE131" s="44">
        <f t="shared" ca="1" si="106"/>
        <v>0</v>
      </c>
      <c r="BF131" s="44">
        <f t="shared" ca="1" si="68"/>
        <v>214.96041199999999</v>
      </c>
    </row>
    <row r="132" spans="1:58" x14ac:dyDescent="0.25">
      <c r="A132">
        <v>118</v>
      </c>
      <c r="B132" s="21" t="str">
        <f t="shared" ca="1" si="69"/>
        <v>5cm</v>
      </c>
      <c r="C132" s="22">
        <f t="shared" ca="1" si="108"/>
        <v>0</v>
      </c>
      <c r="D132" s="22">
        <f t="shared" ca="1" si="108"/>
        <v>0</v>
      </c>
      <c r="E132" s="22">
        <f t="shared" ca="1" si="108"/>
        <v>505.97920699999997</v>
      </c>
      <c r="F132" s="22">
        <f t="shared" ca="1" si="108"/>
        <v>921.11078899999995</v>
      </c>
      <c r="G132" s="22">
        <f t="shared" ca="1" si="109"/>
        <v>0</v>
      </c>
      <c r="H132" s="22">
        <f t="shared" ca="1" si="109"/>
        <v>0</v>
      </c>
      <c r="I132" s="22">
        <f t="shared" ca="1" si="109"/>
        <v>0</v>
      </c>
      <c r="J132" s="22">
        <f t="shared" ca="1" si="109"/>
        <v>0</v>
      </c>
      <c r="K132" s="32"/>
      <c r="L132" s="23" t="str">
        <f t="shared" ca="1" si="72"/>
        <v>BC</v>
      </c>
      <c r="M132" s="24">
        <f t="shared" ca="1" si="73"/>
        <v>2.7343183499999997</v>
      </c>
      <c r="N132" s="24">
        <f t="shared" ca="1" si="74"/>
        <v>0</v>
      </c>
      <c r="O132" s="25">
        <f t="shared" ca="1" si="107"/>
        <v>999</v>
      </c>
      <c r="P132" s="25">
        <f t="shared" ca="1" si="75"/>
        <v>0</v>
      </c>
      <c r="Q132" s="24">
        <f t="shared" ca="1" si="76"/>
        <v>0</v>
      </c>
      <c r="R132" s="25">
        <f t="shared" ca="1" si="62"/>
        <v>273.43183499999998</v>
      </c>
      <c r="S132" s="17"/>
      <c r="T132" s="28" t="str">
        <f t="shared" ca="1" si="77"/>
        <v>GS</v>
      </c>
      <c r="U132" s="29">
        <f t="shared" ca="1" si="78"/>
        <v>0</v>
      </c>
      <c r="V132" s="29">
        <f t="shared" ca="1" si="79"/>
        <v>10.052567799999998</v>
      </c>
      <c r="W132" s="29">
        <f t="shared" ca="1" si="80"/>
        <v>999</v>
      </c>
      <c r="X132" s="29">
        <f t="shared" ca="1" si="81"/>
        <v>0</v>
      </c>
      <c r="Y132" s="29">
        <f t="shared" ca="1" si="82"/>
        <v>0</v>
      </c>
      <c r="Z132" s="29">
        <f t="shared" ca="1" si="64"/>
        <v>201.051356</v>
      </c>
      <c r="AA132" s="27"/>
      <c r="AB132" s="33" t="str">
        <f t="shared" ca="1" si="83"/>
        <v>GS</v>
      </c>
      <c r="AC132" s="34">
        <f t="shared" ca="1" si="84"/>
        <v>0</v>
      </c>
      <c r="AD132" s="34">
        <f t="shared" ca="1" si="85"/>
        <v>15.936621500000001</v>
      </c>
      <c r="AE132" s="34">
        <f t="shared" ca="1" si="86"/>
        <v>999</v>
      </c>
      <c r="AF132" s="34">
        <f t="shared" ca="1" si="87"/>
        <v>0</v>
      </c>
      <c r="AG132" s="34">
        <f t="shared" ca="1" si="88"/>
        <v>0</v>
      </c>
      <c r="AH132" s="34">
        <f t="shared" ca="1" si="65"/>
        <v>318.73243000000002</v>
      </c>
      <c r="AI132" s="17"/>
      <c r="AJ132" s="36" t="str">
        <f t="shared" ca="1" si="89"/>
        <v>GS</v>
      </c>
      <c r="AK132" s="37">
        <f t="shared" ca="1" si="90"/>
        <v>0</v>
      </c>
      <c r="AL132" s="37">
        <f t="shared" ca="1" si="91"/>
        <v>48.3064398</v>
      </c>
      <c r="AM132" s="37">
        <f t="shared" ca="1" si="92"/>
        <v>999</v>
      </c>
      <c r="AN132" s="37">
        <f t="shared" ca="1" si="93"/>
        <v>0</v>
      </c>
      <c r="AO132" s="37">
        <f t="shared" ca="1" si="94"/>
        <v>0</v>
      </c>
      <c r="AP132" s="37">
        <f t="shared" ca="1" si="66"/>
        <v>322.04293200000001</v>
      </c>
      <c r="AQ132" s="17"/>
      <c r="AR132" s="39" t="str">
        <f t="shared" ca="1" si="95"/>
        <v>GS</v>
      </c>
      <c r="AS132" s="40">
        <f t="shared" ca="1" si="96"/>
        <v>0</v>
      </c>
      <c r="AT132" s="40">
        <f t="shared" ca="1" si="97"/>
        <v>39.867359479999998</v>
      </c>
      <c r="AU132" s="40">
        <f t="shared" ca="1" si="98"/>
        <v>999</v>
      </c>
      <c r="AV132" s="40">
        <f t="shared" ca="1" si="99"/>
        <v>0</v>
      </c>
      <c r="AW132" s="40">
        <f t="shared" ca="1" si="100"/>
        <v>0</v>
      </c>
      <c r="AX132" s="40">
        <f t="shared" ca="1" si="67"/>
        <v>306.67199599999998</v>
      </c>
      <c r="AY132" s="17"/>
      <c r="AZ132" s="42" t="str">
        <f t="shared" ca="1" si="101"/>
        <v>BC</v>
      </c>
      <c r="BA132" s="44">
        <f t="shared" ca="1" si="102"/>
        <v>32.244061799999997</v>
      </c>
      <c r="BB132" s="44">
        <f t="shared" ca="1" si="103"/>
        <v>0</v>
      </c>
      <c r="BC132" s="44">
        <f t="shared" ca="1" si="104"/>
        <v>999</v>
      </c>
      <c r="BD132" s="44">
        <f t="shared" ca="1" si="105"/>
        <v>0</v>
      </c>
      <c r="BE132" s="44">
        <f t="shared" ca="1" si="106"/>
        <v>0</v>
      </c>
      <c r="BF132" s="44">
        <f t="shared" ca="1" si="68"/>
        <v>214.96041199999999</v>
      </c>
    </row>
    <row r="133" spans="1:58" x14ac:dyDescent="0.25">
      <c r="A133">
        <v>119</v>
      </c>
      <c r="B133" s="21" t="str">
        <f t="shared" ca="1" si="69"/>
        <v>5cm</v>
      </c>
      <c r="C133" s="22">
        <f t="shared" ca="1" si="108"/>
        <v>0</v>
      </c>
      <c r="D133" s="22">
        <f t="shared" ca="1" si="108"/>
        <v>494.43586399999998</v>
      </c>
      <c r="E133" s="22">
        <f t="shared" ca="1" si="108"/>
        <v>505.97920699999997</v>
      </c>
      <c r="F133" s="22">
        <f t="shared" ca="1" si="108"/>
        <v>0</v>
      </c>
      <c r="G133" s="22">
        <f t="shared" ca="1" si="109"/>
        <v>0</v>
      </c>
      <c r="H133" s="22">
        <f t="shared" ca="1" si="109"/>
        <v>0</v>
      </c>
      <c r="I133" s="22">
        <f t="shared" ca="1" si="109"/>
        <v>0</v>
      </c>
      <c r="J133" s="22">
        <f t="shared" ca="1" si="109"/>
        <v>0</v>
      </c>
      <c r="K133" s="32"/>
      <c r="L133" s="23" t="str">
        <f t="shared" ca="1" si="72"/>
        <v>TRE</v>
      </c>
      <c r="M133" s="24">
        <f t="shared" ca="1" si="73"/>
        <v>0</v>
      </c>
      <c r="N133" s="24">
        <f t="shared" ca="1" si="74"/>
        <v>0</v>
      </c>
      <c r="O133" s="25">
        <f t="shared" ca="1" si="107"/>
        <v>4</v>
      </c>
      <c r="P133" s="25">
        <f t="shared" ca="1" si="75"/>
        <v>3</v>
      </c>
      <c r="Q133" s="24">
        <f t="shared" ca="1" si="76"/>
        <v>30</v>
      </c>
      <c r="R133" s="25">
        <f t="shared" ca="1" si="62"/>
        <v>243.43183499999998</v>
      </c>
      <c r="S133" s="17"/>
      <c r="T133" s="28" t="str">
        <f t="shared" ca="1" si="77"/>
        <v>GS</v>
      </c>
      <c r="U133" s="29">
        <f t="shared" ca="1" si="78"/>
        <v>0</v>
      </c>
      <c r="V133" s="29">
        <f t="shared" ca="1" si="79"/>
        <v>6.0315406800000009</v>
      </c>
      <c r="W133" s="29">
        <f t="shared" ca="1" si="80"/>
        <v>999</v>
      </c>
      <c r="X133" s="29">
        <f t="shared" ca="1" si="81"/>
        <v>0</v>
      </c>
      <c r="Y133" s="29">
        <f t="shared" ca="1" si="82"/>
        <v>0</v>
      </c>
      <c r="Z133" s="29">
        <f t="shared" ca="1" si="64"/>
        <v>201.051356</v>
      </c>
      <c r="AA133" s="27"/>
      <c r="AB133" s="33" t="str">
        <f t="shared" ca="1" si="83"/>
        <v>TRE</v>
      </c>
      <c r="AC133" s="34">
        <f t="shared" ca="1" si="84"/>
        <v>0</v>
      </c>
      <c r="AD133" s="34">
        <f t="shared" ca="1" si="85"/>
        <v>0</v>
      </c>
      <c r="AE133" s="34">
        <f t="shared" ca="1" si="86"/>
        <v>1</v>
      </c>
      <c r="AF133" s="34">
        <f t="shared" ca="1" si="87"/>
        <v>1</v>
      </c>
      <c r="AG133" s="34">
        <f t="shared" ca="1" si="88"/>
        <v>10</v>
      </c>
      <c r="AH133" s="34">
        <f t="shared" ca="1" si="65"/>
        <v>308.73243000000002</v>
      </c>
      <c r="AI133" s="17"/>
      <c r="AJ133" s="36" t="str">
        <f t="shared" ca="1" si="89"/>
        <v>BC</v>
      </c>
      <c r="AK133" s="37">
        <f t="shared" ca="1" si="90"/>
        <v>41.865581160000005</v>
      </c>
      <c r="AL133" s="37">
        <f t="shared" ca="1" si="91"/>
        <v>0</v>
      </c>
      <c r="AM133" s="37">
        <f t="shared" ca="1" si="92"/>
        <v>999</v>
      </c>
      <c r="AN133" s="37">
        <f t="shared" ca="1" si="93"/>
        <v>0</v>
      </c>
      <c r="AO133" s="37">
        <f t="shared" ca="1" si="94"/>
        <v>0</v>
      </c>
      <c r="AP133" s="37">
        <f t="shared" ca="1" si="66"/>
        <v>322.04293200000001</v>
      </c>
      <c r="AQ133" s="17"/>
      <c r="AR133" s="39" t="str">
        <f t="shared" ca="1" si="95"/>
        <v>BC</v>
      </c>
      <c r="AS133" s="40">
        <f t="shared" ca="1" si="96"/>
        <v>24.533759679999999</v>
      </c>
      <c r="AT133" s="40">
        <f t="shared" ca="1" si="97"/>
        <v>0</v>
      </c>
      <c r="AU133" s="40">
        <f t="shared" ca="1" si="98"/>
        <v>999</v>
      </c>
      <c r="AV133" s="40">
        <f t="shared" ca="1" si="99"/>
        <v>0</v>
      </c>
      <c r="AW133" s="40">
        <f t="shared" ca="1" si="100"/>
        <v>0</v>
      </c>
      <c r="AX133" s="40">
        <f t="shared" ca="1" si="67"/>
        <v>306.67199599999998</v>
      </c>
      <c r="AY133" s="17"/>
      <c r="AZ133" s="42" t="str">
        <f t="shared" ca="1" si="101"/>
        <v>BC</v>
      </c>
      <c r="BA133" s="44">
        <f t="shared" ca="1" si="102"/>
        <v>4.2992082399999996</v>
      </c>
      <c r="BB133" s="44">
        <f t="shared" ca="1" si="103"/>
        <v>0</v>
      </c>
      <c r="BC133" s="44">
        <f t="shared" ca="1" si="104"/>
        <v>999</v>
      </c>
      <c r="BD133" s="44">
        <f t="shared" ca="1" si="105"/>
        <v>0</v>
      </c>
      <c r="BE133" s="44">
        <f t="shared" ca="1" si="106"/>
        <v>0</v>
      </c>
      <c r="BF133" s="44">
        <f t="shared" ca="1" si="68"/>
        <v>214.96041199999999</v>
      </c>
    </row>
    <row r="134" spans="1:58" x14ac:dyDescent="0.25">
      <c r="A134">
        <v>120</v>
      </c>
      <c r="B134" s="21" t="str">
        <f t="shared" ca="1" si="69"/>
        <v>20cm</v>
      </c>
      <c r="C134" s="22">
        <f t="shared" ca="1" si="108"/>
        <v>0</v>
      </c>
      <c r="D134" s="22">
        <f t="shared" ca="1" si="108"/>
        <v>0</v>
      </c>
      <c r="E134" s="22">
        <f t="shared" ca="1" si="108"/>
        <v>0</v>
      </c>
      <c r="F134" s="22">
        <f t="shared" ca="1" si="108"/>
        <v>0</v>
      </c>
      <c r="G134" s="22">
        <f t="shared" ca="1" si="109"/>
        <v>0</v>
      </c>
      <c r="H134" s="22">
        <f t="shared" ca="1" si="109"/>
        <v>494.43586399999998</v>
      </c>
      <c r="I134" s="22">
        <f t="shared" ca="1" si="109"/>
        <v>0</v>
      </c>
      <c r="J134" s="22">
        <f t="shared" ca="1" si="109"/>
        <v>0</v>
      </c>
      <c r="K134" s="32"/>
      <c r="L134" s="23" t="str">
        <f t="shared" ca="1" si="72"/>
        <v>GS</v>
      </c>
      <c r="M134" s="24">
        <f t="shared" ca="1" si="73"/>
        <v>0</v>
      </c>
      <c r="N134" s="24">
        <f t="shared" ca="1" si="74"/>
        <v>2.7343183499999997</v>
      </c>
      <c r="O134" s="25">
        <f t="shared" ca="1" si="107"/>
        <v>999</v>
      </c>
      <c r="P134" s="25">
        <f t="shared" ca="1" si="75"/>
        <v>0</v>
      </c>
      <c r="Q134" s="24">
        <f t="shared" ca="1" si="76"/>
        <v>0</v>
      </c>
      <c r="R134" s="25">
        <f t="shared" ca="1" si="62"/>
        <v>273.43183499999998</v>
      </c>
      <c r="S134" s="17"/>
      <c r="T134" s="28" t="str">
        <f t="shared" ca="1" si="77"/>
        <v>GS</v>
      </c>
      <c r="U134" s="29">
        <f t="shared" ca="1" si="78"/>
        <v>0</v>
      </c>
      <c r="V134" s="29">
        <f t="shared" ca="1" si="79"/>
        <v>24.126162720000004</v>
      </c>
      <c r="W134" s="29">
        <f t="shared" ca="1" si="80"/>
        <v>999</v>
      </c>
      <c r="X134" s="29">
        <f t="shared" ca="1" si="81"/>
        <v>0</v>
      </c>
      <c r="Y134" s="29">
        <f t="shared" ca="1" si="82"/>
        <v>0</v>
      </c>
      <c r="Z134" s="29">
        <f t="shared" ca="1" si="64"/>
        <v>201.051356</v>
      </c>
      <c r="AA134" s="27"/>
      <c r="AB134" s="33" t="str">
        <f t="shared" ca="1" si="83"/>
        <v>GS</v>
      </c>
      <c r="AC134" s="34">
        <f t="shared" ca="1" si="84"/>
        <v>0</v>
      </c>
      <c r="AD134" s="34">
        <f t="shared" ca="1" si="85"/>
        <v>41.435215900000003</v>
      </c>
      <c r="AE134" s="34">
        <f t="shared" ca="1" si="86"/>
        <v>999</v>
      </c>
      <c r="AF134" s="34">
        <f t="shared" ca="1" si="87"/>
        <v>0</v>
      </c>
      <c r="AG134" s="34">
        <f t="shared" ca="1" si="88"/>
        <v>0</v>
      </c>
      <c r="AH134" s="34">
        <f t="shared" ca="1" si="65"/>
        <v>318.73243000000002</v>
      </c>
      <c r="AI134" s="17"/>
      <c r="AJ134" s="36" t="str">
        <f t="shared" ca="1" si="89"/>
        <v>GS</v>
      </c>
      <c r="AK134" s="37">
        <f t="shared" ca="1" si="90"/>
        <v>0</v>
      </c>
      <c r="AL134" s="37">
        <f t="shared" ca="1" si="91"/>
        <v>38.645151839999997</v>
      </c>
      <c r="AM134" s="37">
        <f t="shared" ca="1" si="92"/>
        <v>999</v>
      </c>
      <c r="AN134" s="37">
        <f t="shared" ca="1" si="93"/>
        <v>0</v>
      </c>
      <c r="AO134" s="37">
        <f t="shared" ca="1" si="94"/>
        <v>0</v>
      </c>
      <c r="AP134" s="37">
        <f t="shared" ca="1" si="66"/>
        <v>322.04293200000001</v>
      </c>
      <c r="AQ134" s="17"/>
      <c r="AR134" s="39" t="str">
        <f t="shared" ca="1" si="95"/>
        <v>BC</v>
      </c>
      <c r="AS134" s="40">
        <f t="shared" ca="1" si="96"/>
        <v>33.733919559999997</v>
      </c>
      <c r="AT134" s="40">
        <f t="shared" ca="1" si="97"/>
        <v>0</v>
      </c>
      <c r="AU134" s="40">
        <f t="shared" ca="1" si="98"/>
        <v>999</v>
      </c>
      <c r="AV134" s="40">
        <f t="shared" ca="1" si="99"/>
        <v>0</v>
      </c>
      <c r="AW134" s="40">
        <f t="shared" ca="1" si="100"/>
        <v>0</v>
      </c>
      <c r="AX134" s="40">
        <f t="shared" ca="1" si="67"/>
        <v>306.67199599999998</v>
      </c>
      <c r="AY134" s="17"/>
      <c r="AZ134" s="42" t="str">
        <f t="shared" ca="1" si="101"/>
        <v>GS</v>
      </c>
      <c r="BA134" s="44">
        <f t="shared" ca="1" si="102"/>
        <v>0</v>
      </c>
      <c r="BB134" s="44">
        <f t="shared" ca="1" si="103"/>
        <v>23.64564532</v>
      </c>
      <c r="BC134" s="44">
        <f t="shared" ca="1" si="104"/>
        <v>999</v>
      </c>
      <c r="BD134" s="44">
        <f t="shared" ca="1" si="105"/>
        <v>0</v>
      </c>
      <c r="BE134" s="44">
        <f t="shared" ca="1" si="106"/>
        <v>0</v>
      </c>
      <c r="BF134" s="44">
        <f t="shared" ca="1" si="68"/>
        <v>214.96041199999999</v>
      </c>
    </row>
    <row r="135" spans="1:58" x14ac:dyDescent="0.25">
      <c r="A135">
        <v>121</v>
      </c>
      <c r="B135" s="21" t="str">
        <f t="shared" ca="1" si="69"/>
        <v>20cm</v>
      </c>
      <c r="C135" s="22">
        <f t="shared" ca="1" si="108"/>
        <v>0</v>
      </c>
      <c r="D135" s="22">
        <f t="shared" ca="1" si="108"/>
        <v>0</v>
      </c>
      <c r="E135" s="22">
        <f t="shared" ca="1" si="108"/>
        <v>0</v>
      </c>
      <c r="F135" s="22">
        <f t="shared" ca="1" si="108"/>
        <v>0</v>
      </c>
      <c r="G135" s="22">
        <f t="shared" ca="1" si="109"/>
        <v>0</v>
      </c>
      <c r="H135" s="22">
        <f t="shared" ca="1" si="109"/>
        <v>0</v>
      </c>
      <c r="I135" s="22">
        <f t="shared" ca="1" si="109"/>
        <v>505.97920699999997</v>
      </c>
      <c r="J135" s="22">
        <f t="shared" ca="1" si="109"/>
        <v>0</v>
      </c>
      <c r="K135" s="32"/>
      <c r="L135" s="23" t="str">
        <f t="shared" ca="1" si="72"/>
        <v>TRE</v>
      </c>
      <c r="M135" s="24">
        <f t="shared" ca="1" si="73"/>
        <v>0</v>
      </c>
      <c r="N135" s="24">
        <f t="shared" ca="1" si="74"/>
        <v>0</v>
      </c>
      <c r="O135" s="25">
        <f t="shared" ca="1" si="107"/>
        <v>5</v>
      </c>
      <c r="P135" s="25">
        <f t="shared" ca="1" si="75"/>
        <v>4</v>
      </c>
      <c r="Q135" s="24">
        <f t="shared" ca="1" si="76"/>
        <v>40</v>
      </c>
      <c r="R135" s="25">
        <f t="shared" ca="1" si="62"/>
        <v>233.43183499999998</v>
      </c>
      <c r="S135" s="17"/>
      <c r="T135" s="28" t="str">
        <f t="shared" ca="1" si="77"/>
        <v>BC</v>
      </c>
      <c r="U135" s="29">
        <f t="shared" ca="1" si="78"/>
        <v>10.052567799999998</v>
      </c>
      <c r="V135" s="29">
        <f t="shared" ca="1" si="79"/>
        <v>0</v>
      </c>
      <c r="W135" s="29">
        <f t="shared" ca="1" si="80"/>
        <v>999</v>
      </c>
      <c r="X135" s="29">
        <f t="shared" ca="1" si="81"/>
        <v>0</v>
      </c>
      <c r="Y135" s="29">
        <f t="shared" ca="1" si="82"/>
        <v>0</v>
      </c>
      <c r="Z135" s="29">
        <f t="shared" ca="1" si="64"/>
        <v>201.051356</v>
      </c>
      <c r="AA135" s="27"/>
      <c r="AB135" s="33" t="str">
        <f t="shared" ca="1" si="83"/>
        <v>TRE</v>
      </c>
      <c r="AC135" s="34">
        <f t="shared" ca="1" si="84"/>
        <v>0</v>
      </c>
      <c r="AD135" s="34">
        <f t="shared" ca="1" si="85"/>
        <v>0</v>
      </c>
      <c r="AE135" s="34">
        <f t="shared" ca="1" si="86"/>
        <v>6</v>
      </c>
      <c r="AF135" s="34">
        <f t="shared" ca="1" si="87"/>
        <v>5</v>
      </c>
      <c r="AG135" s="34">
        <f t="shared" ca="1" si="88"/>
        <v>50</v>
      </c>
      <c r="AH135" s="34">
        <f t="shared" ca="1" si="65"/>
        <v>268.73243000000002</v>
      </c>
      <c r="AI135" s="17"/>
      <c r="AJ135" s="36" t="str">
        <f t="shared" ca="1" si="89"/>
        <v>BC</v>
      </c>
      <c r="AK135" s="37">
        <f t="shared" ca="1" si="90"/>
        <v>19.322575919999998</v>
      </c>
      <c r="AL135" s="37">
        <f t="shared" ca="1" si="91"/>
        <v>0</v>
      </c>
      <c r="AM135" s="37">
        <f t="shared" ca="1" si="92"/>
        <v>999</v>
      </c>
      <c r="AN135" s="37">
        <f t="shared" ca="1" si="93"/>
        <v>0</v>
      </c>
      <c r="AO135" s="37">
        <f t="shared" ca="1" si="94"/>
        <v>0</v>
      </c>
      <c r="AP135" s="37">
        <f t="shared" ca="1" si="66"/>
        <v>322.04293200000001</v>
      </c>
      <c r="AQ135" s="17"/>
      <c r="AR135" s="39" t="str">
        <f t="shared" ca="1" si="95"/>
        <v>TRE</v>
      </c>
      <c r="AS135" s="40">
        <f t="shared" ca="1" si="96"/>
        <v>0</v>
      </c>
      <c r="AT135" s="40">
        <f t="shared" ca="1" si="97"/>
        <v>0</v>
      </c>
      <c r="AU135" s="40">
        <f t="shared" ca="1" si="98"/>
        <v>4</v>
      </c>
      <c r="AV135" s="40">
        <f t="shared" ca="1" si="99"/>
        <v>3</v>
      </c>
      <c r="AW135" s="40">
        <f t="shared" ca="1" si="100"/>
        <v>30</v>
      </c>
      <c r="AX135" s="40">
        <f t="shared" ca="1" si="67"/>
        <v>276.67199599999998</v>
      </c>
      <c r="AY135" s="17"/>
      <c r="AZ135" s="42" t="str">
        <f t="shared" ca="1" si="101"/>
        <v>BC</v>
      </c>
      <c r="BA135" s="44">
        <f t="shared" ca="1" si="102"/>
        <v>2.1496041199999998</v>
      </c>
      <c r="BB135" s="44">
        <f t="shared" ca="1" si="103"/>
        <v>0</v>
      </c>
      <c r="BC135" s="44">
        <f t="shared" ca="1" si="104"/>
        <v>999</v>
      </c>
      <c r="BD135" s="44">
        <f t="shared" ca="1" si="105"/>
        <v>0</v>
      </c>
      <c r="BE135" s="44">
        <f t="shared" ca="1" si="106"/>
        <v>0</v>
      </c>
      <c r="BF135" s="44">
        <f t="shared" ca="1" si="68"/>
        <v>214.96041199999999</v>
      </c>
    </row>
    <row r="136" spans="1:58" x14ac:dyDescent="0.25">
      <c r="A136">
        <v>122</v>
      </c>
      <c r="B136" s="21" t="str">
        <f t="shared" ca="1" si="69"/>
        <v>20cm</v>
      </c>
      <c r="C136" s="22">
        <f t="shared" ca="1" si="108"/>
        <v>0</v>
      </c>
      <c r="D136" s="22">
        <f t="shared" ca="1" si="108"/>
        <v>0</v>
      </c>
      <c r="E136" s="22">
        <f t="shared" ca="1" si="108"/>
        <v>0</v>
      </c>
      <c r="F136" s="22">
        <f t="shared" ca="1" si="108"/>
        <v>0</v>
      </c>
      <c r="G136" s="22">
        <f t="shared" ca="1" si="109"/>
        <v>938.85789799999998</v>
      </c>
      <c r="H136" s="22">
        <f t="shared" ca="1" si="109"/>
        <v>494.43586399999998</v>
      </c>
      <c r="I136" s="22">
        <f t="shared" ca="1" si="109"/>
        <v>505.97920699999997</v>
      </c>
      <c r="J136" s="22">
        <f t="shared" ca="1" si="109"/>
        <v>0</v>
      </c>
      <c r="K136" s="32"/>
      <c r="L136" s="23" t="str">
        <f t="shared" ca="1" si="72"/>
        <v>GS</v>
      </c>
      <c r="M136" s="24">
        <f t="shared" ca="1" si="73"/>
        <v>0</v>
      </c>
      <c r="N136" s="24">
        <f t="shared" ca="1" si="74"/>
        <v>35.546138549999995</v>
      </c>
      <c r="O136" s="25">
        <f t="shared" ca="1" si="107"/>
        <v>999</v>
      </c>
      <c r="P136" s="25">
        <f t="shared" ca="1" si="75"/>
        <v>0</v>
      </c>
      <c r="Q136" s="24">
        <f t="shared" ca="1" si="76"/>
        <v>0</v>
      </c>
      <c r="R136" s="25">
        <f t="shared" ca="1" si="62"/>
        <v>273.43183499999998</v>
      </c>
      <c r="S136" s="17"/>
      <c r="T136" s="28" t="str">
        <f t="shared" ca="1" si="77"/>
        <v>TRE</v>
      </c>
      <c r="U136" s="29">
        <f t="shared" ca="1" si="78"/>
        <v>0</v>
      </c>
      <c r="V136" s="29">
        <f t="shared" ca="1" si="79"/>
        <v>0</v>
      </c>
      <c r="W136" s="29">
        <f t="shared" ca="1" si="80"/>
        <v>0</v>
      </c>
      <c r="X136" s="29">
        <f t="shared" ca="1" si="81"/>
        <v>0</v>
      </c>
      <c r="Y136" s="29">
        <f t="shared" ca="1" si="82"/>
        <v>0</v>
      </c>
      <c r="Z136" s="29">
        <f t="shared" ca="1" si="64"/>
        <v>201.051356</v>
      </c>
      <c r="AA136" s="27"/>
      <c r="AB136" s="33" t="str">
        <f t="shared" ca="1" si="83"/>
        <v>GS</v>
      </c>
      <c r="AC136" s="34">
        <f t="shared" ca="1" si="84"/>
        <v>0</v>
      </c>
      <c r="AD136" s="34">
        <f t="shared" ca="1" si="85"/>
        <v>9.5619729000000007</v>
      </c>
      <c r="AE136" s="34">
        <f t="shared" ca="1" si="86"/>
        <v>999</v>
      </c>
      <c r="AF136" s="34">
        <f t="shared" ca="1" si="87"/>
        <v>0</v>
      </c>
      <c r="AG136" s="34">
        <f t="shared" ca="1" si="88"/>
        <v>0</v>
      </c>
      <c r="AH136" s="34">
        <f t="shared" ca="1" si="65"/>
        <v>318.73243000000002</v>
      </c>
      <c r="AI136" s="17"/>
      <c r="AJ136" s="36" t="str">
        <f t="shared" ca="1" si="89"/>
        <v>GS</v>
      </c>
      <c r="AK136" s="37">
        <f t="shared" ca="1" si="90"/>
        <v>0</v>
      </c>
      <c r="AL136" s="37">
        <f t="shared" ca="1" si="91"/>
        <v>28.983863879999998</v>
      </c>
      <c r="AM136" s="37">
        <f t="shared" ca="1" si="92"/>
        <v>999</v>
      </c>
      <c r="AN136" s="37">
        <f t="shared" ca="1" si="93"/>
        <v>0</v>
      </c>
      <c r="AO136" s="37">
        <f t="shared" ca="1" si="94"/>
        <v>0</v>
      </c>
      <c r="AP136" s="37">
        <f t="shared" ca="1" si="66"/>
        <v>322.04293200000001</v>
      </c>
      <c r="AQ136" s="17"/>
      <c r="AR136" s="39" t="str">
        <f t="shared" ca="1" si="95"/>
        <v>BC</v>
      </c>
      <c r="AS136" s="40">
        <f t="shared" ca="1" si="96"/>
        <v>18.400319759999999</v>
      </c>
      <c r="AT136" s="40">
        <f t="shared" ca="1" si="97"/>
        <v>0</v>
      </c>
      <c r="AU136" s="40">
        <f t="shared" ca="1" si="98"/>
        <v>999</v>
      </c>
      <c r="AV136" s="40">
        <f t="shared" ca="1" si="99"/>
        <v>0</v>
      </c>
      <c r="AW136" s="40">
        <f t="shared" ca="1" si="100"/>
        <v>0</v>
      </c>
      <c r="AX136" s="40">
        <f t="shared" ca="1" si="67"/>
        <v>306.67199599999998</v>
      </c>
      <c r="AY136" s="17"/>
      <c r="AZ136" s="42" t="str">
        <f t="shared" ca="1" si="101"/>
        <v>GS</v>
      </c>
      <c r="BA136" s="44">
        <f t="shared" ca="1" si="102"/>
        <v>0</v>
      </c>
      <c r="BB136" s="44">
        <f t="shared" ca="1" si="103"/>
        <v>10.7480206</v>
      </c>
      <c r="BC136" s="44">
        <f t="shared" ca="1" si="104"/>
        <v>999</v>
      </c>
      <c r="BD136" s="44">
        <f t="shared" ca="1" si="105"/>
        <v>0</v>
      </c>
      <c r="BE136" s="44">
        <f t="shared" ca="1" si="106"/>
        <v>0</v>
      </c>
      <c r="BF136" s="44">
        <f t="shared" ca="1" si="68"/>
        <v>214.96041199999999</v>
      </c>
    </row>
    <row r="137" spans="1:58" x14ac:dyDescent="0.25">
      <c r="A137">
        <v>123</v>
      </c>
      <c r="B137" s="21" t="str">
        <f t="shared" ca="1" si="69"/>
        <v>5cm</v>
      </c>
      <c r="C137" s="22">
        <f t="shared" ca="1" si="108"/>
        <v>938.85789799999998</v>
      </c>
      <c r="D137" s="22">
        <f t="shared" ca="1" si="108"/>
        <v>494.43586399999998</v>
      </c>
      <c r="E137" s="22">
        <f t="shared" ca="1" si="108"/>
        <v>0</v>
      </c>
      <c r="F137" s="22">
        <f t="shared" ca="1" si="108"/>
        <v>0</v>
      </c>
      <c r="G137" s="22">
        <f t="shared" ca="1" si="109"/>
        <v>0</v>
      </c>
      <c r="H137" s="22">
        <f t="shared" ca="1" si="109"/>
        <v>0</v>
      </c>
      <c r="I137" s="22">
        <f t="shared" ca="1" si="109"/>
        <v>0</v>
      </c>
      <c r="J137" s="22">
        <f t="shared" ca="1" si="109"/>
        <v>0</v>
      </c>
      <c r="K137" s="32"/>
      <c r="L137" s="23" t="str">
        <f t="shared" ca="1" si="72"/>
        <v>GS</v>
      </c>
      <c r="M137" s="24">
        <f t="shared" ca="1" si="73"/>
        <v>0</v>
      </c>
      <c r="N137" s="24">
        <f t="shared" ca="1" si="74"/>
        <v>27.343183499999995</v>
      </c>
      <c r="O137" s="25">
        <f t="shared" ca="1" si="107"/>
        <v>999</v>
      </c>
      <c r="P137" s="25">
        <f t="shared" ca="1" si="75"/>
        <v>0</v>
      </c>
      <c r="Q137" s="24">
        <f t="shared" ca="1" si="76"/>
        <v>0</v>
      </c>
      <c r="R137" s="25">
        <f t="shared" ca="1" si="62"/>
        <v>273.43183499999998</v>
      </c>
      <c r="S137" s="17"/>
      <c r="T137" s="28" t="str">
        <f t="shared" ca="1" si="77"/>
        <v>BC</v>
      </c>
      <c r="U137" s="29">
        <f t="shared" ca="1" si="78"/>
        <v>12.063081360000002</v>
      </c>
      <c r="V137" s="29">
        <f t="shared" ca="1" si="79"/>
        <v>0</v>
      </c>
      <c r="W137" s="29">
        <f t="shared" ca="1" si="80"/>
        <v>999</v>
      </c>
      <c r="X137" s="29">
        <f t="shared" ca="1" si="81"/>
        <v>0</v>
      </c>
      <c r="Y137" s="29">
        <f t="shared" ca="1" si="82"/>
        <v>0</v>
      </c>
      <c r="Z137" s="29">
        <f t="shared" ca="1" si="64"/>
        <v>201.051356</v>
      </c>
      <c r="AA137" s="27"/>
      <c r="AB137" s="33" t="str">
        <f t="shared" ca="1" si="83"/>
        <v>BC</v>
      </c>
      <c r="AC137" s="34">
        <f t="shared" ca="1" si="84"/>
        <v>19.123945800000001</v>
      </c>
      <c r="AD137" s="34">
        <f t="shared" ca="1" si="85"/>
        <v>0</v>
      </c>
      <c r="AE137" s="34">
        <f t="shared" ca="1" si="86"/>
        <v>999</v>
      </c>
      <c r="AF137" s="34">
        <f t="shared" ca="1" si="87"/>
        <v>0</v>
      </c>
      <c r="AG137" s="34">
        <f t="shared" ca="1" si="88"/>
        <v>0</v>
      </c>
      <c r="AH137" s="34">
        <f t="shared" ca="1" si="65"/>
        <v>318.73243000000002</v>
      </c>
      <c r="AI137" s="17"/>
      <c r="AJ137" s="36" t="str">
        <f t="shared" ca="1" si="89"/>
        <v>BC</v>
      </c>
      <c r="AK137" s="37">
        <f t="shared" ca="1" si="90"/>
        <v>19.322575919999998</v>
      </c>
      <c r="AL137" s="37">
        <f t="shared" ca="1" si="91"/>
        <v>0</v>
      </c>
      <c r="AM137" s="37">
        <f t="shared" ca="1" si="92"/>
        <v>999</v>
      </c>
      <c r="AN137" s="37">
        <f t="shared" ca="1" si="93"/>
        <v>0</v>
      </c>
      <c r="AO137" s="37">
        <f t="shared" ca="1" si="94"/>
        <v>0</v>
      </c>
      <c r="AP137" s="37">
        <f t="shared" ca="1" si="66"/>
        <v>322.04293200000001</v>
      </c>
      <c r="AQ137" s="17"/>
      <c r="AR137" s="39" t="str">
        <f t="shared" ca="1" si="95"/>
        <v>TRE</v>
      </c>
      <c r="AS137" s="40">
        <f t="shared" ca="1" si="96"/>
        <v>0</v>
      </c>
      <c r="AT137" s="40">
        <f t="shared" ca="1" si="97"/>
        <v>0</v>
      </c>
      <c r="AU137" s="40">
        <f t="shared" ca="1" si="98"/>
        <v>0</v>
      </c>
      <c r="AV137" s="40">
        <f t="shared" ca="1" si="99"/>
        <v>0</v>
      </c>
      <c r="AW137" s="40">
        <f t="shared" ca="1" si="100"/>
        <v>0</v>
      </c>
      <c r="AX137" s="40">
        <f t="shared" ca="1" si="67"/>
        <v>306.67199599999998</v>
      </c>
      <c r="AY137" s="17"/>
      <c r="AZ137" s="42" t="str">
        <f t="shared" ca="1" si="101"/>
        <v>BC</v>
      </c>
      <c r="BA137" s="44">
        <f t="shared" ca="1" si="102"/>
        <v>27.944853559999999</v>
      </c>
      <c r="BB137" s="44">
        <f t="shared" ca="1" si="103"/>
        <v>0</v>
      </c>
      <c r="BC137" s="44">
        <f t="shared" ca="1" si="104"/>
        <v>999</v>
      </c>
      <c r="BD137" s="44">
        <f t="shared" ca="1" si="105"/>
        <v>0</v>
      </c>
      <c r="BE137" s="44">
        <f t="shared" ca="1" si="106"/>
        <v>0</v>
      </c>
      <c r="BF137" s="44">
        <f t="shared" ca="1" si="68"/>
        <v>214.96041199999999</v>
      </c>
    </row>
    <row r="138" spans="1:58" x14ac:dyDescent="0.25">
      <c r="A138">
        <v>124</v>
      </c>
      <c r="B138" s="21" t="str">
        <f t="shared" ca="1" si="69"/>
        <v>5cm</v>
      </c>
      <c r="C138" s="22">
        <f t="shared" ca="1" si="108"/>
        <v>938.85789799999998</v>
      </c>
      <c r="D138" s="22">
        <f t="shared" ca="1" si="108"/>
        <v>0</v>
      </c>
      <c r="E138" s="22">
        <f t="shared" ca="1" si="108"/>
        <v>0</v>
      </c>
      <c r="F138" s="22">
        <f t="shared" ca="1" si="108"/>
        <v>0</v>
      </c>
      <c r="G138" s="22">
        <f t="shared" ca="1" si="109"/>
        <v>0</v>
      </c>
      <c r="H138" s="22">
        <f t="shared" ca="1" si="109"/>
        <v>0</v>
      </c>
      <c r="I138" s="22">
        <f t="shared" ca="1" si="109"/>
        <v>0</v>
      </c>
      <c r="J138" s="22">
        <f t="shared" ca="1" si="109"/>
        <v>0</v>
      </c>
      <c r="K138" s="32"/>
      <c r="L138" s="23" t="str">
        <f t="shared" ca="1" si="72"/>
        <v>BC</v>
      </c>
      <c r="M138" s="24">
        <f t="shared" ca="1" si="73"/>
        <v>24.608865149999996</v>
      </c>
      <c r="N138" s="24">
        <f t="shared" ca="1" si="74"/>
        <v>0</v>
      </c>
      <c r="O138" s="25">
        <f t="shared" ca="1" si="107"/>
        <v>999</v>
      </c>
      <c r="P138" s="25">
        <f t="shared" ca="1" si="75"/>
        <v>0</v>
      </c>
      <c r="Q138" s="24">
        <f t="shared" ca="1" si="76"/>
        <v>0</v>
      </c>
      <c r="R138" s="25">
        <f t="shared" ca="1" si="62"/>
        <v>273.43183499999998</v>
      </c>
      <c r="S138" s="17"/>
      <c r="T138" s="28" t="str">
        <f t="shared" ca="1" si="77"/>
        <v>BC</v>
      </c>
      <c r="U138" s="29">
        <f t="shared" ca="1" si="78"/>
        <v>30.157703399999999</v>
      </c>
      <c r="V138" s="29">
        <f t="shared" ca="1" si="79"/>
        <v>0</v>
      </c>
      <c r="W138" s="29">
        <f t="shared" ca="1" si="80"/>
        <v>999</v>
      </c>
      <c r="X138" s="29">
        <f t="shared" ca="1" si="81"/>
        <v>0</v>
      </c>
      <c r="Y138" s="29">
        <f t="shared" ca="1" si="82"/>
        <v>0</v>
      </c>
      <c r="Z138" s="29">
        <f t="shared" ca="1" si="64"/>
        <v>201.051356</v>
      </c>
      <c r="AA138" s="27"/>
      <c r="AB138" s="33" t="str">
        <f t="shared" ca="1" si="83"/>
        <v>GS</v>
      </c>
      <c r="AC138" s="34">
        <f t="shared" ca="1" si="84"/>
        <v>0</v>
      </c>
      <c r="AD138" s="34">
        <f t="shared" ca="1" si="85"/>
        <v>9.5619729000000007</v>
      </c>
      <c r="AE138" s="34">
        <f t="shared" ca="1" si="86"/>
        <v>999</v>
      </c>
      <c r="AF138" s="34">
        <f t="shared" ca="1" si="87"/>
        <v>0</v>
      </c>
      <c r="AG138" s="34">
        <f t="shared" ca="1" si="88"/>
        <v>0</v>
      </c>
      <c r="AH138" s="34">
        <f t="shared" ca="1" si="65"/>
        <v>318.73243000000002</v>
      </c>
      <c r="AI138" s="17"/>
      <c r="AJ138" s="36" t="str">
        <f t="shared" ca="1" si="89"/>
        <v>BC</v>
      </c>
      <c r="AK138" s="37">
        <f t="shared" ca="1" si="90"/>
        <v>48.3064398</v>
      </c>
      <c r="AL138" s="37">
        <f t="shared" ca="1" si="91"/>
        <v>0</v>
      </c>
      <c r="AM138" s="37">
        <f t="shared" ca="1" si="92"/>
        <v>999</v>
      </c>
      <c r="AN138" s="37">
        <f t="shared" ca="1" si="93"/>
        <v>0</v>
      </c>
      <c r="AO138" s="37">
        <f t="shared" ca="1" si="94"/>
        <v>0</v>
      </c>
      <c r="AP138" s="37">
        <f t="shared" ca="1" si="66"/>
        <v>322.04293200000001</v>
      </c>
      <c r="AQ138" s="17"/>
      <c r="AR138" s="39" t="str">
        <f t="shared" ca="1" si="95"/>
        <v>GS</v>
      </c>
      <c r="AS138" s="40">
        <f t="shared" ca="1" si="96"/>
        <v>0</v>
      </c>
      <c r="AT138" s="40">
        <f t="shared" ca="1" si="97"/>
        <v>3.0667199599999999</v>
      </c>
      <c r="AU138" s="40">
        <f t="shared" ca="1" si="98"/>
        <v>999</v>
      </c>
      <c r="AV138" s="40">
        <f t="shared" ca="1" si="99"/>
        <v>0</v>
      </c>
      <c r="AW138" s="40">
        <f t="shared" ca="1" si="100"/>
        <v>0</v>
      </c>
      <c r="AX138" s="40">
        <f t="shared" ca="1" si="67"/>
        <v>306.67199599999998</v>
      </c>
      <c r="AY138" s="17"/>
      <c r="AZ138" s="42" t="str">
        <f t="shared" ca="1" si="101"/>
        <v>GS</v>
      </c>
      <c r="BA138" s="44">
        <f t="shared" ca="1" si="102"/>
        <v>0</v>
      </c>
      <c r="BB138" s="44">
        <f t="shared" ca="1" si="103"/>
        <v>8.5984164799999991</v>
      </c>
      <c r="BC138" s="44">
        <f t="shared" ca="1" si="104"/>
        <v>999</v>
      </c>
      <c r="BD138" s="44">
        <f t="shared" ca="1" si="105"/>
        <v>0</v>
      </c>
      <c r="BE138" s="44">
        <f t="shared" ca="1" si="106"/>
        <v>0</v>
      </c>
      <c r="BF138" s="44">
        <f t="shared" ca="1" si="68"/>
        <v>214.96041199999999</v>
      </c>
    </row>
    <row r="139" spans="1:58" x14ac:dyDescent="0.25">
      <c r="A139">
        <v>125</v>
      </c>
      <c r="B139" s="21" t="str">
        <f t="shared" ca="1" si="69"/>
        <v>5cm</v>
      </c>
      <c r="C139" s="22">
        <f t="shared" ca="1" si="108"/>
        <v>938.85789799999998</v>
      </c>
      <c r="D139" s="22">
        <f t="shared" ca="1" si="108"/>
        <v>0</v>
      </c>
      <c r="E139" s="22">
        <f t="shared" ca="1" si="108"/>
        <v>0</v>
      </c>
      <c r="F139" s="22">
        <f t="shared" ca="1" si="108"/>
        <v>0</v>
      </c>
      <c r="G139" s="22">
        <f t="shared" ca="1" si="109"/>
        <v>0</v>
      </c>
      <c r="H139" s="22">
        <f t="shared" ca="1" si="109"/>
        <v>0</v>
      </c>
      <c r="I139" s="22">
        <f t="shared" ca="1" si="109"/>
        <v>0</v>
      </c>
      <c r="J139" s="22">
        <f t="shared" ca="1" si="109"/>
        <v>0</v>
      </c>
      <c r="K139" s="32"/>
      <c r="L139" s="23" t="str">
        <f t="shared" ca="1" si="72"/>
        <v>GS</v>
      </c>
      <c r="M139" s="24">
        <f t="shared" ca="1" si="73"/>
        <v>0</v>
      </c>
      <c r="N139" s="24">
        <f t="shared" ca="1" si="74"/>
        <v>27.343183499999995</v>
      </c>
      <c r="O139" s="25">
        <f t="shared" ca="1" si="107"/>
        <v>999</v>
      </c>
      <c r="P139" s="25">
        <f t="shared" ca="1" si="75"/>
        <v>0</v>
      </c>
      <c r="Q139" s="24">
        <f t="shared" ca="1" si="76"/>
        <v>0</v>
      </c>
      <c r="R139" s="25">
        <f t="shared" ca="1" si="62"/>
        <v>273.43183499999998</v>
      </c>
      <c r="S139" s="17"/>
      <c r="T139" s="28" t="str">
        <f t="shared" ca="1" si="77"/>
        <v>GS</v>
      </c>
      <c r="U139" s="29">
        <f t="shared" ca="1" si="78"/>
        <v>0</v>
      </c>
      <c r="V139" s="29">
        <f t="shared" ca="1" si="79"/>
        <v>10.052567799999998</v>
      </c>
      <c r="W139" s="29">
        <f t="shared" ca="1" si="80"/>
        <v>999</v>
      </c>
      <c r="X139" s="29">
        <f t="shared" ca="1" si="81"/>
        <v>0</v>
      </c>
      <c r="Y139" s="29">
        <f t="shared" ca="1" si="82"/>
        <v>0</v>
      </c>
      <c r="Z139" s="29">
        <f t="shared" ca="1" si="64"/>
        <v>201.051356</v>
      </c>
      <c r="AA139" s="27"/>
      <c r="AB139" s="33" t="str">
        <f t="shared" ca="1" si="83"/>
        <v>BC</v>
      </c>
      <c r="AC139" s="34">
        <f t="shared" ca="1" si="84"/>
        <v>19.123945800000001</v>
      </c>
      <c r="AD139" s="34">
        <f t="shared" ca="1" si="85"/>
        <v>0</v>
      </c>
      <c r="AE139" s="34">
        <f t="shared" ca="1" si="86"/>
        <v>999</v>
      </c>
      <c r="AF139" s="34">
        <f t="shared" ca="1" si="87"/>
        <v>0</v>
      </c>
      <c r="AG139" s="34">
        <f t="shared" ca="1" si="88"/>
        <v>0</v>
      </c>
      <c r="AH139" s="34">
        <f t="shared" ca="1" si="65"/>
        <v>318.73243000000002</v>
      </c>
      <c r="AI139" s="17"/>
      <c r="AJ139" s="36" t="str">
        <f t="shared" ca="1" si="89"/>
        <v>GS</v>
      </c>
      <c r="AK139" s="37">
        <f t="shared" ca="1" si="90"/>
        <v>0</v>
      </c>
      <c r="AL139" s="37">
        <f t="shared" ca="1" si="91"/>
        <v>35.424722520000003</v>
      </c>
      <c r="AM139" s="37">
        <f t="shared" ca="1" si="92"/>
        <v>999</v>
      </c>
      <c r="AN139" s="37">
        <f t="shared" ca="1" si="93"/>
        <v>0</v>
      </c>
      <c r="AO139" s="37">
        <f t="shared" ca="1" si="94"/>
        <v>0</v>
      </c>
      <c r="AP139" s="37">
        <f t="shared" ca="1" si="66"/>
        <v>322.04293200000001</v>
      </c>
      <c r="AQ139" s="17"/>
      <c r="AR139" s="39" t="str">
        <f t="shared" ca="1" si="95"/>
        <v>GS</v>
      </c>
      <c r="AS139" s="40">
        <f t="shared" ca="1" si="96"/>
        <v>0</v>
      </c>
      <c r="AT139" s="40">
        <f t="shared" ca="1" si="97"/>
        <v>12.26687984</v>
      </c>
      <c r="AU139" s="40">
        <f t="shared" ca="1" si="98"/>
        <v>999</v>
      </c>
      <c r="AV139" s="40">
        <f t="shared" ca="1" si="99"/>
        <v>0</v>
      </c>
      <c r="AW139" s="40">
        <f t="shared" ca="1" si="100"/>
        <v>0</v>
      </c>
      <c r="AX139" s="40">
        <f t="shared" ca="1" si="67"/>
        <v>306.67199599999998</v>
      </c>
      <c r="AY139" s="17"/>
      <c r="AZ139" s="42" t="str">
        <f t="shared" ca="1" si="101"/>
        <v>GS</v>
      </c>
      <c r="BA139" s="44">
        <f t="shared" ca="1" si="102"/>
        <v>0</v>
      </c>
      <c r="BB139" s="44">
        <f t="shared" ca="1" si="103"/>
        <v>19.346437079999998</v>
      </c>
      <c r="BC139" s="44">
        <f t="shared" ca="1" si="104"/>
        <v>999</v>
      </c>
      <c r="BD139" s="44">
        <f t="shared" ca="1" si="105"/>
        <v>0</v>
      </c>
      <c r="BE139" s="44">
        <f t="shared" ca="1" si="106"/>
        <v>0</v>
      </c>
      <c r="BF139" s="44">
        <f t="shared" ca="1" si="68"/>
        <v>214.96041199999999</v>
      </c>
    </row>
    <row r="140" spans="1:58" x14ac:dyDescent="0.25">
      <c r="A140">
        <v>126</v>
      </c>
      <c r="B140" s="21" t="str">
        <f t="shared" ca="1" si="69"/>
        <v>5cm</v>
      </c>
      <c r="C140" s="22">
        <f t="shared" ca="1" si="108"/>
        <v>0</v>
      </c>
      <c r="D140" s="22">
        <f t="shared" ca="1" si="108"/>
        <v>0</v>
      </c>
      <c r="E140" s="22">
        <f t="shared" ca="1" si="108"/>
        <v>505.97920699999997</v>
      </c>
      <c r="F140" s="22">
        <f t="shared" ca="1" si="108"/>
        <v>0</v>
      </c>
      <c r="G140" s="22">
        <f t="shared" ca="1" si="109"/>
        <v>0</v>
      </c>
      <c r="H140" s="22">
        <f t="shared" ca="1" si="109"/>
        <v>0</v>
      </c>
      <c r="I140" s="22">
        <f t="shared" ca="1" si="109"/>
        <v>0</v>
      </c>
      <c r="J140" s="22">
        <f t="shared" ca="1" si="109"/>
        <v>0</v>
      </c>
      <c r="K140" s="32"/>
      <c r="L140" s="23" t="str">
        <f t="shared" ca="1" si="72"/>
        <v>GS</v>
      </c>
      <c r="M140" s="24">
        <f t="shared" ca="1" si="73"/>
        <v>0</v>
      </c>
      <c r="N140" s="24">
        <f t="shared" ca="1" si="74"/>
        <v>16.4059101</v>
      </c>
      <c r="O140" s="25">
        <f t="shared" ca="1" si="107"/>
        <v>999</v>
      </c>
      <c r="P140" s="25">
        <f t="shared" ca="1" si="75"/>
        <v>0</v>
      </c>
      <c r="Q140" s="24">
        <f t="shared" ca="1" si="76"/>
        <v>0</v>
      </c>
      <c r="R140" s="25">
        <f t="shared" ca="1" si="62"/>
        <v>273.43183499999998</v>
      </c>
      <c r="S140" s="17"/>
      <c r="T140" s="28" t="str">
        <f t="shared" ca="1" si="77"/>
        <v>BC</v>
      </c>
      <c r="U140" s="29">
        <f t="shared" ca="1" si="78"/>
        <v>20.105135599999997</v>
      </c>
      <c r="V140" s="29">
        <f t="shared" ca="1" si="79"/>
        <v>0</v>
      </c>
      <c r="W140" s="29">
        <f t="shared" ca="1" si="80"/>
        <v>999</v>
      </c>
      <c r="X140" s="29">
        <f t="shared" ca="1" si="81"/>
        <v>0</v>
      </c>
      <c r="Y140" s="29">
        <f t="shared" ca="1" si="82"/>
        <v>0</v>
      </c>
      <c r="Z140" s="29">
        <f t="shared" ca="1" si="64"/>
        <v>201.051356</v>
      </c>
      <c r="AA140" s="27"/>
      <c r="AB140" s="33" t="str">
        <f t="shared" ca="1" si="83"/>
        <v>TRE</v>
      </c>
      <c r="AC140" s="34">
        <f t="shared" ca="1" si="84"/>
        <v>0</v>
      </c>
      <c r="AD140" s="34">
        <f t="shared" ca="1" si="85"/>
        <v>0</v>
      </c>
      <c r="AE140" s="34">
        <f t="shared" ca="1" si="86"/>
        <v>5</v>
      </c>
      <c r="AF140" s="34">
        <f t="shared" ca="1" si="87"/>
        <v>4</v>
      </c>
      <c r="AG140" s="34">
        <f t="shared" ca="1" si="88"/>
        <v>40</v>
      </c>
      <c r="AH140" s="34">
        <f t="shared" ca="1" si="65"/>
        <v>278.73243000000002</v>
      </c>
      <c r="AI140" s="17"/>
      <c r="AJ140" s="36" t="str">
        <f t="shared" ca="1" si="89"/>
        <v>BC</v>
      </c>
      <c r="AK140" s="37">
        <f t="shared" ca="1" si="90"/>
        <v>16.102146600000001</v>
      </c>
      <c r="AL140" s="37">
        <f t="shared" ca="1" si="91"/>
        <v>0</v>
      </c>
      <c r="AM140" s="37">
        <f t="shared" ca="1" si="92"/>
        <v>999</v>
      </c>
      <c r="AN140" s="37">
        <f t="shared" ca="1" si="93"/>
        <v>0</v>
      </c>
      <c r="AO140" s="37">
        <f t="shared" ca="1" si="94"/>
        <v>0</v>
      </c>
      <c r="AP140" s="37">
        <f t="shared" ca="1" si="66"/>
        <v>322.04293200000001</v>
      </c>
      <c r="AQ140" s="17"/>
      <c r="AR140" s="39" t="str">
        <f t="shared" ca="1" si="95"/>
        <v>GS</v>
      </c>
      <c r="AS140" s="40">
        <f t="shared" ca="1" si="96"/>
        <v>0</v>
      </c>
      <c r="AT140" s="40">
        <f t="shared" ca="1" si="97"/>
        <v>21.467039719999999</v>
      </c>
      <c r="AU140" s="40">
        <f t="shared" ca="1" si="98"/>
        <v>999</v>
      </c>
      <c r="AV140" s="40">
        <f t="shared" ca="1" si="99"/>
        <v>0</v>
      </c>
      <c r="AW140" s="40">
        <f t="shared" ca="1" si="100"/>
        <v>0</v>
      </c>
      <c r="AX140" s="40">
        <f t="shared" ca="1" si="67"/>
        <v>306.67199599999998</v>
      </c>
      <c r="AY140" s="17"/>
      <c r="AZ140" s="42" t="str">
        <f t="shared" ca="1" si="101"/>
        <v>TRE</v>
      </c>
      <c r="BA140" s="44">
        <f t="shared" ca="1" si="102"/>
        <v>0</v>
      </c>
      <c r="BB140" s="44">
        <f t="shared" ca="1" si="103"/>
        <v>0</v>
      </c>
      <c r="BC140" s="44">
        <f t="shared" ca="1" si="104"/>
        <v>0</v>
      </c>
      <c r="BD140" s="44">
        <f t="shared" ca="1" si="105"/>
        <v>0</v>
      </c>
      <c r="BE140" s="44">
        <f t="shared" ca="1" si="106"/>
        <v>0</v>
      </c>
      <c r="BF140" s="44">
        <f t="shared" ca="1" si="68"/>
        <v>214.96041199999999</v>
      </c>
    </row>
    <row r="141" spans="1:58" x14ac:dyDescent="0.25">
      <c r="A141">
        <v>127</v>
      </c>
      <c r="B141" s="21" t="str">
        <f t="shared" ca="1" si="69"/>
        <v>5cm</v>
      </c>
      <c r="C141" s="22">
        <f t="shared" ca="1" si="108"/>
        <v>0</v>
      </c>
      <c r="D141" s="22">
        <f t="shared" ca="1" si="108"/>
        <v>494.43586399999998</v>
      </c>
      <c r="E141" s="22">
        <f t="shared" ca="1" si="108"/>
        <v>505.97920699999997</v>
      </c>
      <c r="F141" s="22">
        <f t="shared" ca="1" si="108"/>
        <v>0</v>
      </c>
      <c r="G141" s="22">
        <f t="shared" ca="1" si="109"/>
        <v>0</v>
      </c>
      <c r="H141" s="22">
        <f t="shared" ca="1" si="109"/>
        <v>0</v>
      </c>
      <c r="I141" s="22">
        <f t="shared" ca="1" si="109"/>
        <v>0</v>
      </c>
      <c r="J141" s="22">
        <f t="shared" ca="1" si="109"/>
        <v>0</v>
      </c>
      <c r="K141" s="32"/>
      <c r="L141" s="23" t="str">
        <f t="shared" ca="1" si="72"/>
        <v>BC</v>
      </c>
      <c r="M141" s="24">
        <f t="shared" ca="1" si="73"/>
        <v>8.2029550499999999</v>
      </c>
      <c r="N141" s="24">
        <f t="shared" ca="1" si="74"/>
        <v>0</v>
      </c>
      <c r="O141" s="25">
        <f t="shared" ca="1" si="107"/>
        <v>999</v>
      </c>
      <c r="P141" s="25">
        <f t="shared" ca="1" si="75"/>
        <v>0</v>
      </c>
      <c r="Q141" s="24">
        <f t="shared" ca="1" si="76"/>
        <v>0</v>
      </c>
      <c r="R141" s="25">
        <f t="shared" ca="1" si="62"/>
        <v>273.43183499999998</v>
      </c>
      <c r="S141" s="17"/>
      <c r="T141" s="28" t="str">
        <f t="shared" ca="1" si="77"/>
        <v>TRE</v>
      </c>
      <c r="U141" s="29">
        <f t="shared" ca="1" si="78"/>
        <v>0</v>
      </c>
      <c r="V141" s="29">
        <f t="shared" ca="1" si="79"/>
        <v>0</v>
      </c>
      <c r="W141" s="29">
        <f t="shared" ca="1" si="80"/>
        <v>4</v>
      </c>
      <c r="X141" s="29">
        <f t="shared" ca="1" si="81"/>
        <v>3</v>
      </c>
      <c r="Y141" s="29">
        <f t="shared" ca="1" si="82"/>
        <v>30</v>
      </c>
      <c r="Z141" s="29">
        <f t="shared" ca="1" si="64"/>
        <v>171.051356</v>
      </c>
      <c r="AA141" s="27"/>
      <c r="AB141" s="33" t="str">
        <f t="shared" ca="1" si="83"/>
        <v>BC</v>
      </c>
      <c r="AC141" s="34">
        <f t="shared" ca="1" si="84"/>
        <v>31.873243000000002</v>
      </c>
      <c r="AD141" s="34">
        <f t="shared" ca="1" si="85"/>
        <v>0</v>
      </c>
      <c r="AE141" s="34">
        <f t="shared" ca="1" si="86"/>
        <v>999</v>
      </c>
      <c r="AF141" s="34">
        <f t="shared" ca="1" si="87"/>
        <v>0</v>
      </c>
      <c r="AG141" s="34">
        <f t="shared" ca="1" si="88"/>
        <v>0</v>
      </c>
      <c r="AH141" s="34">
        <f t="shared" ca="1" si="65"/>
        <v>318.73243000000002</v>
      </c>
      <c r="AI141" s="17"/>
      <c r="AJ141" s="36" t="str">
        <f t="shared" ca="1" si="89"/>
        <v>GS</v>
      </c>
      <c r="AK141" s="37">
        <f t="shared" ca="1" si="90"/>
        <v>0</v>
      </c>
      <c r="AL141" s="37">
        <f t="shared" ca="1" si="91"/>
        <v>16.102146600000001</v>
      </c>
      <c r="AM141" s="37">
        <f t="shared" ca="1" si="92"/>
        <v>999</v>
      </c>
      <c r="AN141" s="37">
        <f t="shared" ca="1" si="93"/>
        <v>0</v>
      </c>
      <c r="AO141" s="37">
        <f t="shared" ca="1" si="94"/>
        <v>0</v>
      </c>
      <c r="AP141" s="37">
        <f t="shared" ca="1" si="66"/>
        <v>322.04293200000001</v>
      </c>
      <c r="AQ141" s="17"/>
      <c r="AR141" s="39" t="str">
        <f t="shared" ca="1" si="95"/>
        <v>GS</v>
      </c>
      <c r="AS141" s="40">
        <f t="shared" ca="1" si="96"/>
        <v>0</v>
      </c>
      <c r="AT141" s="40">
        <f t="shared" ca="1" si="97"/>
        <v>42.934079439999998</v>
      </c>
      <c r="AU141" s="40">
        <f t="shared" ca="1" si="98"/>
        <v>999</v>
      </c>
      <c r="AV141" s="40">
        <f t="shared" ca="1" si="99"/>
        <v>0</v>
      </c>
      <c r="AW141" s="40">
        <f t="shared" ca="1" si="100"/>
        <v>0</v>
      </c>
      <c r="AX141" s="40">
        <f t="shared" ca="1" si="67"/>
        <v>306.67199599999998</v>
      </c>
      <c r="AY141" s="17"/>
      <c r="AZ141" s="42" t="str">
        <f t="shared" ca="1" si="101"/>
        <v>TRE</v>
      </c>
      <c r="BA141" s="44">
        <f t="shared" ca="1" si="102"/>
        <v>0</v>
      </c>
      <c r="BB141" s="44">
        <f t="shared" ca="1" si="103"/>
        <v>0</v>
      </c>
      <c r="BC141" s="44">
        <f t="shared" ca="1" si="104"/>
        <v>2</v>
      </c>
      <c r="BD141" s="44">
        <f t="shared" ca="1" si="105"/>
        <v>1</v>
      </c>
      <c r="BE141" s="44">
        <f t="shared" ca="1" si="106"/>
        <v>10</v>
      </c>
      <c r="BF141" s="44">
        <f t="shared" ca="1" si="68"/>
        <v>204.96041199999999</v>
      </c>
    </row>
    <row r="142" spans="1:58" x14ac:dyDescent="0.25">
      <c r="A142">
        <v>128</v>
      </c>
      <c r="B142" s="21" t="str">
        <f t="shared" ca="1" si="69"/>
        <v>20cm</v>
      </c>
      <c r="C142" s="22">
        <f t="shared" ca="1" si="108"/>
        <v>0</v>
      </c>
      <c r="D142" s="22">
        <f t="shared" ca="1" si="108"/>
        <v>0</v>
      </c>
      <c r="E142" s="22">
        <f t="shared" ca="1" si="108"/>
        <v>0</v>
      </c>
      <c r="F142" s="22">
        <f t="shared" ca="1" si="108"/>
        <v>0</v>
      </c>
      <c r="G142" s="22">
        <f t="shared" ca="1" si="109"/>
        <v>0</v>
      </c>
      <c r="H142" s="22">
        <f t="shared" ca="1" si="109"/>
        <v>494.43586399999998</v>
      </c>
      <c r="I142" s="22">
        <f t="shared" ca="1" si="109"/>
        <v>505.97920699999997</v>
      </c>
      <c r="J142" s="22">
        <f t="shared" ca="1" si="109"/>
        <v>0</v>
      </c>
      <c r="K142" s="32"/>
      <c r="L142" s="23" t="str">
        <f t="shared" ca="1" si="72"/>
        <v>BC</v>
      </c>
      <c r="M142" s="24">
        <f t="shared" ca="1" si="73"/>
        <v>41.014775249999992</v>
      </c>
      <c r="N142" s="24">
        <f t="shared" ca="1" si="74"/>
        <v>0</v>
      </c>
      <c r="O142" s="25">
        <f t="shared" ca="1" si="107"/>
        <v>999</v>
      </c>
      <c r="P142" s="25">
        <f t="shared" ca="1" si="75"/>
        <v>0</v>
      </c>
      <c r="Q142" s="24">
        <f t="shared" ca="1" si="76"/>
        <v>0</v>
      </c>
      <c r="R142" s="25">
        <f t="shared" ca="1" si="62"/>
        <v>273.43183499999998</v>
      </c>
      <c r="S142" s="17"/>
      <c r="T142" s="28" t="str">
        <f t="shared" ca="1" si="77"/>
        <v>GS</v>
      </c>
      <c r="U142" s="29">
        <f t="shared" ca="1" si="78"/>
        <v>0</v>
      </c>
      <c r="V142" s="29">
        <f t="shared" ca="1" si="79"/>
        <v>16.084108480000001</v>
      </c>
      <c r="W142" s="29">
        <f t="shared" ca="1" si="80"/>
        <v>999</v>
      </c>
      <c r="X142" s="29">
        <f t="shared" ca="1" si="81"/>
        <v>0</v>
      </c>
      <c r="Y142" s="29">
        <f t="shared" ca="1" si="82"/>
        <v>0</v>
      </c>
      <c r="Z142" s="29">
        <f t="shared" ca="1" si="64"/>
        <v>201.051356</v>
      </c>
      <c r="AA142" s="27"/>
      <c r="AB142" s="33" t="str">
        <f t="shared" ca="1" si="83"/>
        <v>GS</v>
      </c>
      <c r="AC142" s="34">
        <f t="shared" ca="1" si="84"/>
        <v>0</v>
      </c>
      <c r="AD142" s="34">
        <f t="shared" ca="1" si="85"/>
        <v>47.809864500000003</v>
      </c>
      <c r="AE142" s="34">
        <f t="shared" ca="1" si="86"/>
        <v>999</v>
      </c>
      <c r="AF142" s="34">
        <f t="shared" ca="1" si="87"/>
        <v>0</v>
      </c>
      <c r="AG142" s="34">
        <f t="shared" ca="1" si="88"/>
        <v>0</v>
      </c>
      <c r="AH142" s="34">
        <f t="shared" ca="1" si="65"/>
        <v>318.73243000000002</v>
      </c>
      <c r="AI142" s="17"/>
      <c r="AJ142" s="36" t="str">
        <f t="shared" ca="1" si="89"/>
        <v>TRE</v>
      </c>
      <c r="AK142" s="37">
        <f t="shared" ca="1" si="90"/>
        <v>0</v>
      </c>
      <c r="AL142" s="37">
        <f t="shared" ca="1" si="91"/>
        <v>0</v>
      </c>
      <c r="AM142" s="37">
        <f t="shared" ca="1" si="92"/>
        <v>3</v>
      </c>
      <c r="AN142" s="37">
        <f t="shared" ca="1" si="93"/>
        <v>2</v>
      </c>
      <c r="AO142" s="37">
        <f t="shared" ca="1" si="94"/>
        <v>20</v>
      </c>
      <c r="AP142" s="37">
        <f t="shared" ca="1" si="66"/>
        <v>302.04293200000001</v>
      </c>
      <c r="AQ142" s="17"/>
      <c r="AR142" s="39" t="str">
        <f t="shared" ca="1" si="95"/>
        <v>BC</v>
      </c>
      <c r="AS142" s="40">
        <f t="shared" ca="1" si="96"/>
        <v>39.867359479999998</v>
      </c>
      <c r="AT142" s="40">
        <f t="shared" ca="1" si="97"/>
        <v>0</v>
      </c>
      <c r="AU142" s="40">
        <f t="shared" ca="1" si="98"/>
        <v>999</v>
      </c>
      <c r="AV142" s="40">
        <f t="shared" ca="1" si="99"/>
        <v>0</v>
      </c>
      <c r="AW142" s="40">
        <f t="shared" ca="1" si="100"/>
        <v>0</v>
      </c>
      <c r="AX142" s="40">
        <f t="shared" ca="1" si="67"/>
        <v>306.67199599999998</v>
      </c>
      <c r="AY142" s="17"/>
      <c r="AZ142" s="42" t="str">
        <f t="shared" ca="1" si="101"/>
        <v>GS</v>
      </c>
      <c r="BA142" s="44">
        <f t="shared" ca="1" si="102"/>
        <v>0</v>
      </c>
      <c r="BB142" s="44">
        <f t="shared" ca="1" si="103"/>
        <v>2.1496041199999998</v>
      </c>
      <c r="BC142" s="44">
        <f t="shared" ca="1" si="104"/>
        <v>999</v>
      </c>
      <c r="BD142" s="44">
        <f t="shared" ca="1" si="105"/>
        <v>0</v>
      </c>
      <c r="BE142" s="44">
        <f t="shared" ca="1" si="106"/>
        <v>0</v>
      </c>
      <c r="BF142" s="44">
        <f t="shared" ca="1" si="68"/>
        <v>214.96041199999999</v>
      </c>
    </row>
    <row r="143" spans="1:58" x14ac:dyDescent="0.25">
      <c r="A143">
        <v>129</v>
      </c>
      <c r="B143" s="21" t="str">
        <f t="shared" ca="1" si="69"/>
        <v>5cm</v>
      </c>
      <c r="C143" s="22">
        <f t="shared" ca="1" si="108"/>
        <v>0</v>
      </c>
      <c r="D143" s="22">
        <f t="shared" ca="1" si="108"/>
        <v>494.43586399999998</v>
      </c>
      <c r="E143" s="22">
        <f t="shared" ca="1" si="108"/>
        <v>0</v>
      </c>
      <c r="F143" s="22">
        <f t="shared" ca="1" si="108"/>
        <v>0</v>
      </c>
      <c r="G143" s="22">
        <f t="shared" ca="1" si="109"/>
        <v>0</v>
      </c>
      <c r="H143" s="22">
        <f t="shared" ca="1" si="109"/>
        <v>0</v>
      </c>
      <c r="I143" s="22">
        <f t="shared" ca="1" si="109"/>
        <v>0</v>
      </c>
      <c r="J143" s="22">
        <f t="shared" ca="1" si="109"/>
        <v>0</v>
      </c>
      <c r="K143" s="32"/>
      <c r="L143" s="23" t="str">
        <f t="shared" ca="1" si="72"/>
        <v>GS</v>
      </c>
      <c r="M143" s="24">
        <f t="shared" ca="1" si="73"/>
        <v>0</v>
      </c>
      <c r="N143" s="24">
        <f t="shared" ca="1" si="74"/>
        <v>30.077501849999997</v>
      </c>
      <c r="O143" s="25">
        <f t="shared" ca="1" si="107"/>
        <v>999</v>
      </c>
      <c r="P143" s="25">
        <f t="shared" ca="1" si="75"/>
        <v>0</v>
      </c>
      <c r="Q143" s="24">
        <f t="shared" ca="1" si="76"/>
        <v>0</v>
      </c>
      <c r="R143" s="25">
        <f t="shared" ref="R143:R164" ca="1" si="110">IF(L143="TRE",$R$7-$Q143,$R$7)</f>
        <v>273.43183499999998</v>
      </c>
      <c r="S143" s="17"/>
      <c r="T143" s="28" t="str">
        <f t="shared" ca="1" si="77"/>
        <v>GS</v>
      </c>
      <c r="U143" s="29">
        <f t="shared" ca="1" si="78"/>
        <v>0</v>
      </c>
      <c r="V143" s="29">
        <f t="shared" ca="1" si="79"/>
        <v>18.094622040000001</v>
      </c>
      <c r="W143" s="29">
        <f t="shared" ca="1" si="80"/>
        <v>999</v>
      </c>
      <c r="X143" s="29">
        <f t="shared" ca="1" si="81"/>
        <v>0</v>
      </c>
      <c r="Y143" s="29">
        <f t="shared" ca="1" si="82"/>
        <v>0</v>
      </c>
      <c r="Z143" s="29">
        <f t="shared" ca="1" si="64"/>
        <v>201.051356</v>
      </c>
      <c r="AA143" s="27"/>
      <c r="AB143" s="33" t="str">
        <f t="shared" ca="1" si="83"/>
        <v>GS</v>
      </c>
      <c r="AC143" s="34">
        <f t="shared" ca="1" si="84"/>
        <v>0</v>
      </c>
      <c r="AD143" s="34">
        <f t="shared" ca="1" si="85"/>
        <v>44.622540200000003</v>
      </c>
      <c r="AE143" s="34">
        <f t="shared" ca="1" si="86"/>
        <v>999</v>
      </c>
      <c r="AF143" s="34">
        <f t="shared" ca="1" si="87"/>
        <v>0</v>
      </c>
      <c r="AG143" s="34">
        <f t="shared" ca="1" si="88"/>
        <v>0</v>
      </c>
      <c r="AH143" s="34">
        <f t="shared" ca="1" si="65"/>
        <v>318.73243000000002</v>
      </c>
      <c r="AI143" s="17"/>
      <c r="AJ143" s="36" t="str">
        <f t="shared" ca="1" si="89"/>
        <v>GS</v>
      </c>
      <c r="AK143" s="37">
        <f t="shared" ca="1" si="90"/>
        <v>0</v>
      </c>
      <c r="AL143" s="37">
        <f t="shared" ca="1" si="91"/>
        <v>12.88171728</v>
      </c>
      <c r="AM143" s="37">
        <f t="shared" ca="1" si="92"/>
        <v>999</v>
      </c>
      <c r="AN143" s="37">
        <f t="shared" ca="1" si="93"/>
        <v>0</v>
      </c>
      <c r="AO143" s="37">
        <f t="shared" ca="1" si="94"/>
        <v>0</v>
      </c>
      <c r="AP143" s="37">
        <f t="shared" ca="1" si="66"/>
        <v>322.04293200000001</v>
      </c>
      <c r="AQ143" s="17"/>
      <c r="AR143" s="39" t="str">
        <f t="shared" ca="1" si="95"/>
        <v>GS</v>
      </c>
      <c r="AS143" s="40">
        <f t="shared" ca="1" si="96"/>
        <v>0</v>
      </c>
      <c r="AT143" s="40">
        <f t="shared" ca="1" si="97"/>
        <v>46.000799399999998</v>
      </c>
      <c r="AU143" s="40">
        <f t="shared" ca="1" si="98"/>
        <v>999</v>
      </c>
      <c r="AV143" s="40">
        <f t="shared" ca="1" si="99"/>
        <v>0</v>
      </c>
      <c r="AW143" s="40">
        <f t="shared" ca="1" si="100"/>
        <v>0</v>
      </c>
      <c r="AX143" s="40">
        <f t="shared" ca="1" si="67"/>
        <v>306.67199599999998</v>
      </c>
      <c r="AY143" s="17"/>
      <c r="AZ143" s="42" t="str">
        <f t="shared" ca="1" si="101"/>
        <v>GS</v>
      </c>
      <c r="BA143" s="44">
        <f t="shared" ca="1" si="102"/>
        <v>0</v>
      </c>
      <c r="BB143" s="44">
        <f t="shared" ca="1" si="103"/>
        <v>19.346437079999998</v>
      </c>
      <c r="BC143" s="44">
        <f t="shared" ca="1" si="104"/>
        <v>999</v>
      </c>
      <c r="BD143" s="44">
        <f t="shared" ca="1" si="105"/>
        <v>0</v>
      </c>
      <c r="BE143" s="44">
        <f t="shared" ca="1" si="106"/>
        <v>0</v>
      </c>
      <c r="BF143" s="44">
        <f t="shared" ca="1" si="68"/>
        <v>214.96041199999999</v>
      </c>
    </row>
    <row r="144" spans="1:58" x14ac:dyDescent="0.25">
      <c r="A144">
        <v>130</v>
      </c>
      <c r="B144" s="21" t="str">
        <f t="shared" ca="1" si="69"/>
        <v>20cm</v>
      </c>
      <c r="C144" s="22">
        <f t="shared" ca="1" si="108"/>
        <v>0</v>
      </c>
      <c r="D144" s="22">
        <f t="shared" ca="1" si="108"/>
        <v>0</v>
      </c>
      <c r="E144" s="22">
        <f t="shared" ca="1" si="108"/>
        <v>0</v>
      </c>
      <c r="F144" s="22">
        <f t="shared" ca="1" si="108"/>
        <v>0</v>
      </c>
      <c r="G144" s="22">
        <f t="shared" ca="1" si="109"/>
        <v>938.85789799999998</v>
      </c>
      <c r="H144" s="22">
        <f t="shared" ca="1" si="109"/>
        <v>0</v>
      </c>
      <c r="I144" s="22">
        <f t="shared" ca="1" si="109"/>
        <v>0</v>
      </c>
      <c r="J144" s="22">
        <f t="shared" ca="1" si="109"/>
        <v>0</v>
      </c>
      <c r="K144" s="32"/>
      <c r="L144" s="23" t="str">
        <f t="shared" ca="1" si="72"/>
        <v>TRE</v>
      </c>
      <c r="M144" s="24">
        <f t="shared" ca="1" si="73"/>
        <v>0</v>
      </c>
      <c r="N144" s="24">
        <f t="shared" ca="1" si="74"/>
        <v>0</v>
      </c>
      <c r="O144" s="25">
        <f t="shared" ref="O144:O164" ca="1" si="111">IF($L144="TRE",RANDBETWEEN(0,O$10),999)</f>
        <v>1</v>
      </c>
      <c r="P144" s="25">
        <f t="shared" ca="1" si="75"/>
        <v>1</v>
      </c>
      <c r="Q144" s="24">
        <f t="shared" ca="1" si="76"/>
        <v>10</v>
      </c>
      <c r="R144" s="25">
        <f t="shared" ca="1" si="110"/>
        <v>263.43183499999998</v>
      </c>
      <c r="S144" s="17"/>
      <c r="T144" s="28" t="str">
        <f t="shared" ca="1" si="77"/>
        <v>GS</v>
      </c>
      <c r="U144" s="29">
        <f t="shared" ca="1" si="78"/>
        <v>0</v>
      </c>
      <c r="V144" s="29">
        <f t="shared" ca="1" si="79"/>
        <v>14.07359492</v>
      </c>
      <c r="W144" s="29">
        <f t="shared" ca="1" si="80"/>
        <v>999</v>
      </c>
      <c r="X144" s="29">
        <f t="shared" ca="1" si="81"/>
        <v>0</v>
      </c>
      <c r="Y144" s="29">
        <f t="shared" ca="1" si="82"/>
        <v>0</v>
      </c>
      <c r="Z144" s="29">
        <f t="shared" ref="Z144:Z164" ca="1" si="112">IF(T144="TRE",$Z$7-$Y144,$Z$7)</f>
        <v>201.051356</v>
      </c>
      <c r="AA144" s="27"/>
      <c r="AB144" s="33" t="str">
        <f t="shared" ca="1" si="83"/>
        <v>BC</v>
      </c>
      <c r="AC144" s="34">
        <f t="shared" ca="1" si="84"/>
        <v>0</v>
      </c>
      <c r="AD144" s="34">
        <f t="shared" ca="1" si="85"/>
        <v>0</v>
      </c>
      <c r="AE144" s="34">
        <f t="shared" ca="1" si="86"/>
        <v>999</v>
      </c>
      <c r="AF144" s="34">
        <f t="shared" ca="1" si="87"/>
        <v>0</v>
      </c>
      <c r="AG144" s="34">
        <f t="shared" ca="1" si="88"/>
        <v>0</v>
      </c>
      <c r="AH144" s="34">
        <f t="shared" ref="AH144:AH164" ca="1" si="113">IF(AB144="TRE",$AH$7-$AG144,$AH$7)</f>
        <v>318.73243000000002</v>
      </c>
      <c r="AI144" s="17"/>
      <c r="AJ144" s="36" t="str">
        <f t="shared" ca="1" si="89"/>
        <v>GS</v>
      </c>
      <c r="AK144" s="37">
        <f t="shared" ca="1" si="90"/>
        <v>0</v>
      </c>
      <c r="AL144" s="37">
        <f t="shared" ca="1" si="91"/>
        <v>25.76343456</v>
      </c>
      <c r="AM144" s="37">
        <f t="shared" ca="1" si="92"/>
        <v>999</v>
      </c>
      <c r="AN144" s="37">
        <f t="shared" ca="1" si="93"/>
        <v>0</v>
      </c>
      <c r="AO144" s="37">
        <f t="shared" ca="1" si="94"/>
        <v>0</v>
      </c>
      <c r="AP144" s="37">
        <f t="shared" ref="AP144:AP164" ca="1" si="114">IF(AJ144="TRE",$AO$7-$AO144,$AO$7)</f>
        <v>322.04293200000001</v>
      </c>
      <c r="AQ144" s="17"/>
      <c r="AR144" s="39" t="str">
        <f t="shared" ca="1" si="95"/>
        <v>BC</v>
      </c>
      <c r="AS144" s="40">
        <f t="shared" ca="1" si="96"/>
        <v>33.733919559999997</v>
      </c>
      <c r="AT144" s="40">
        <f t="shared" ca="1" si="97"/>
        <v>0</v>
      </c>
      <c r="AU144" s="40">
        <f t="shared" ca="1" si="98"/>
        <v>999</v>
      </c>
      <c r="AV144" s="40">
        <f t="shared" ca="1" si="99"/>
        <v>0</v>
      </c>
      <c r="AW144" s="40">
        <f t="shared" ca="1" si="100"/>
        <v>0</v>
      </c>
      <c r="AX144" s="40">
        <f t="shared" ref="AX144:AX164" ca="1" si="115">IF(AR144="TRE",$AW$7-$AW144,$AW$7)</f>
        <v>306.67199599999998</v>
      </c>
      <c r="AY144" s="17"/>
      <c r="AZ144" s="42" t="str">
        <f t="shared" ca="1" si="101"/>
        <v>GS</v>
      </c>
      <c r="BA144" s="44">
        <f t="shared" ca="1" si="102"/>
        <v>0</v>
      </c>
      <c r="BB144" s="44">
        <f t="shared" ca="1" si="103"/>
        <v>25.795249439999999</v>
      </c>
      <c r="BC144" s="44">
        <f t="shared" ca="1" si="104"/>
        <v>999</v>
      </c>
      <c r="BD144" s="44">
        <f t="shared" ca="1" si="105"/>
        <v>0</v>
      </c>
      <c r="BE144" s="44">
        <f t="shared" ca="1" si="106"/>
        <v>0</v>
      </c>
      <c r="BF144" s="44">
        <f t="shared" ref="BF144:BF164" ca="1" si="116">IF(AZ144="TRE",$BE$7-$BE144,$BE$7)</f>
        <v>214.96041199999999</v>
      </c>
    </row>
    <row r="145" spans="1:58" x14ac:dyDescent="0.25">
      <c r="A145">
        <v>131</v>
      </c>
      <c r="B145" s="21" t="str">
        <f t="shared" ref="B145:B164" ca="1" si="117">IF(RANDBETWEEN(0,1)=0,"5cm","20cm")</f>
        <v>20cm</v>
      </c>
      <c r="C145" s="22">
        <f t="shared" ca="1" si="108"/>
        <v>0</v>
      </c>
      <c r="D145" s="22">
        <f t="shared" ca="1" si="108"/>
        <v>0</v>
      </c>
      <c r="E145" s="22">
        <f t="shared" ca="1" si="108"/>
        <v>0</v>
      </c>
      <c r="F145" s="22">
        <f t="shared" ca="1" si="108"/>
        <v>0</v>
      </c>
      <c r="G145" s="22">
        <f t="shared" ca="1" si="109"/>
        <v>938.85789799999998</v>
      </c>
      <c r="H145" s="22">
        <f t="shared" ca="1" si="109"/>
        <v>0</v>
      </c>
      <c r="I145" s="22">
        <f t="shared" ca="1" si="109"/>
        <v>505.97920699999997</v>
      </c>
      <c r="J145" s="22">
        <f t="shared" ca="1" si="109"/>
        <v>0</v>
      </c>
      <c r="K145" s="32"/>
      <c r="L145" s="23" t="str">
        <f t="shared" ref="L145:L164" ca="1" si="118">IF(RANDBETWEEN(0,2)=0,"BC",IF(RANDBETWEEN(0,2)=1,"TRE","GS"))</f>
        <v>GS</v>
      </c>
      <c r="M145" s="24">
        <f t="shared" ref="M145:M164" ca="1" si="119">IF($L145="BC",RANDBETWEEN(M$3,M$4*100)*M$7/100,0)</f>
        <v>0</v>
      </c>
      <c r="N145" s="24">
        <f t="shared" ref="N145:N164" ca="1" si="120">IF($L145="GS",RANDBETWEEN(N$3,N$4*100)*N$7/100,0)</f>
        <v>38.280456899999997</v>
      </c>
      <c r="O145" s="25">
        <f t="shared" ca="1" si="111"/>
        <v>999</v>
      </c>
      <c r="P145" s="25">
        <f t="shared" ref="P145:P159" ca="1" si="121">ROUND(IF(L145="TRE",O145*$Q$8,0),0)</f>
        <v>0</v>
      </c>
      <c r="Q145" s="24">
        <f t="shared" ref="Q145:Q159" ca="1" si="122">IF(L145="TRE",P145*$Q$11,0)</f>
        <v>0</v>
      </c>
      <c r="R145" s="25">
        <f t="shared" ca="1" si="110"/>
        <v>273.43183499999998</v>
      </c>
      <c r="S145" s="17"/>
      <c r="T145" s="28" t="str">
        <f t="shared" ref="T145:T164" ca="1" si="123">IF(RANDBETWEEN(0,2)=0,"BC",IF(RANDBETWEEN(0,2)=1,"TRE","GS"))</f>
        <v>BC</v>
      </c>
      <c r="U145" s="29">
        <f t="shared" ref="U145:U164" ca="1" si="124">IF($T145="BC",RANDBETWEEN(U$3,U$4*100)*U$7/100,0)</f>
        <v>14.07359492</v>
      </c>
      <c r="V145" s="29">
        <f t="shared" ref="V145:V164" ca="1" si="125">IF($T145="GS",RANDBETWEEN(V$3,V$4*100)*V$7/100,0)</f>
        <v>0</v>
      </c>
      <c r="W145" s="29">
        <f t="shared" ref="W145:W164" ca="1" si="126">IF($T145="TRE",RANDBETWEEN(0,W$10),999)</f>
        <v>999</v>
      </c>
      <c r="X145" s="29">
        <f t="shared" ref="X145:X159" ca="1" si="127">ROUND(IF(T145="TRE",W145*$X$8,0),0)</f>
        <v>0</v>
      </c>
      <c r="Y145" s="29">
        <f t="shared" ref="Y145:Y159" ca="1" si="128">IF(T145="TRE",X145*$Y$11,0)</f>
        <v>0</v>
      </c>
      <c r="Z145" s="29">
        <f t="shared" ca="1" si="112"/>
        <v>201.051356</v>
      </c>
      <c r="AA145" s="27"/>
      <c r="AB145" s="33" t="str">
        <f t="shared" ref="AB145:AB164" ca="1" si="129">IF(RANDBETWEEN(0,2)=0,"BC",IF(RANDBETWEEN(0,2)=1,"TRE","GS"))</f>
        <v>GS</v>
      </c>
      <c r="AC145" s="34">
        <f t="shared" ref="AC145:AC164" ca="1" si="130">IF($AB145="BC",RANDBETWEEN(AC$3,AC$4*100)*AC$7/100,0)</f>
        <v>0</v>
      </c>
      <c r="AD145" s="34">
        <f t="shared" ref="AD145:AD164" ca="1" si="131">IF($AB145="GS",RANDBETWEEN(AD$3,AD$4*100)*AD$7/100,0)</f>
        <v>12.749297200000001</v>
      </c>
      <c r="AE145" s="34">
        <f t="shared" ref="AE145:AE164" ca="1" si="132">IF($AB145="TRE",RANDBETWEEN(0,AE$10),999)</f>
        <v>999</v>
      </c>
      <c r="AF145" s="34">
        <f t="shared" ref="AF145:AF159" ca="1" si="133">ROUND(IF(AB145="TRE",AE145*$AF$8,0),0)</f>
        <v>0</v>
      </c>
      <c r="AG145" s="34">
        <f t="shared" ref="AG145:AG159" ca="1" si="134">IF(AB145="TRE",AF145*$AG$11,0)</f>
        <v>0</v>
      </c>
      <c r="AH145" s="34">
        <f t="shared" ca="1" si="113"/>
        <v>318.73243000000002</v>
      </c>
      <c r="AI145" s="17"/>
      <c r="AJ145" s="36" t="str">
        <f t="shared" ref="AJ145:AJ164" ca="1" si="135">IF(RANDBETWEEN(0,2)=0,"BC",IF(RANDBETWEEN(0,2)=1,"TRE","GS"))</f>
        <v>BC</v>
      </c>
      <c r="AK145" s="37">
        <f t="shared" ref="AK145:AK164" ca="1" si="136">IF($AJ145="BC",RANDBETWEEN(AK$3,AK$4*100)*AK$7/100,0)</f>
        <v>35.424722520000003</v>
      </c>
      <c r="AL145" s="37">
        <f t="shared" ref="AL145:AL164" ca="1" si="137">IF($AJ145="GS",RANDBETWEEN(AL$3,AL$4*100)*AL$7/100,0)</f>
        <v>0</v>
      </c>
      <c r="AM145" s="37">
        <f t="shared" ref="AM145:AM164" ca="1" si="138">IF($AJ145="TRE",RANDBETWEEN(0,AM$10),999)</f>
        <v>999</v>
      </c>
      <c r="AN145" s="37">
        <f t="shared" ref="AN145:AN159" ca="1" si="139">ROUND(IF(AJ145="TRE",AM145*$AN$8,0),0)</f>
        <v>0</v>
      </c>
      <c r="AO145" s="37">
        <f t="shared" ref="AO145:AO159" ca="1" si="140">IF(AJ145="TRE",AN145*$AO$11,0)</f>
        <v>0</v>
      </c>
      <c r="AP145" s="37">
        <f t="shared" ca="1" si="114"/>
        <v>322.04293200000001</v>
      </c>
      <c r="AQ145" s="17"/>
      <c r="AR145" s="39" t="str">
        <f t="shared" ref="AR145:AR164" ca="1" si="141">IF(RANDBETWEEN(0,2)=0,"BC",IF(RANDBETWEEN(0,2)=1,"TRE","GS"))</f>
        <v>GS</v>
      </c>
      <c r="AS145" s="40">
        <f t="shared" ref="AS145:AS164" ca="1" si="142">IF($AR145="BC",RANDBETWEEN(AS$3,AS$4*100)*AS$7/100,0)</f>
        <v>0</v>
      </c>
      <c r="AT145" s="40">
        <f t="shared" ref="AT145:AT164" ca="1" si="143">IF($AR145="GS",RANDBETWEEN(AT$3,AT$4*100)*AT$7/100,0)</f>
        <v>30.6671996</v>
      </c>
      <c r="AU145" s="40">
        <f t="shared" ref="AU145:AU164" ca="1" si="144">IF($AR145="TRE",RANDBETWEEN(0,AU$10),999)</f>
        <v>999</v>
      </c>
      <c r="AV145" s="40">
        <f t="shared" ref="AV145:AV159" ca="1" si="145">ROUND(IF(AR145="TRE",AU145*$AV$8,0),0)</f>
        <v>0</v>
      </c>
      <c r="AW145" s="40">
        <f t="shared" ref="AW145:AW159" ca="1" si="146">IF(AR145="TRE",AV145*$AW$11,0)</f>
        <v>0</v>
      </c>
      <c r="AX145" s="40">
        <f t="shared" ca="1" si="115"/>
        <v>306.67199599999998</v>
      </c>
      <c r="AY145" s="17"/>
      <c r="AZ145" s="42" t="str">
        <f t="shared" ref="AZ145:AZ164" ca="1" si="147">IF(RANDBETWEEN(0,2)=0,"BC",IF(RANDBETWEEN(0,2)=1,"TRE","GS"))</f>
        <v>BC</v>
      </c>
      <c r="BA145" s="44">
        <f t="shared" ref="BA145:BA164" ca="1" si="148">IF($AZ145="BC",RANDBETWEEN(BA$3,BA$4*100)*BA$7/100,0)</f>
        <v>6.4488123599999998</v>
      </c>
      <c r="BB145" s="44">
        <f t="shared" ref="BB145:BB164" ca="1" si="149">IF($AZ145="GS",RANDBETWEEN(BB$3,BB$4*100)*BB$7/100,0)</f>
        <v>0</v>
      </c>
      <c r="BC145" s="44">
        <f t="shared" ref="BC145:BC164" ca="1" si="150">IF($AZ145="TRE",RANDBETWEEN(0,BC$10),999)</f>
        <v>999</v>
      </c>
      <c r="BD145" s="44">
        <f t="shared" ref="BD145:BD159" ca="1" si="151">ROUND(IF(AZ145="TRE",BC145*$BD$8,0),0)</f>
        <v>0</v>
      </c>
      <c r="BE145" s="44">
        <f t="shared" ref="BE145:BE159" ca="1" si="152">IF(AZ145="TRE",BD145*$BE$11,0)</f>
        <v>0</v>
      </c>
      <c r="BF145" s="44">
        <f t="shared" ca="1" si="116"/>
        <v>214.96041199999999</v>
      </c>
    </row>
    <row r="146" spans="1:58" x14ac:dyDescent="0.25">
      <c r="A146">
        <v>132</v>
      </c>
      <c r="B146" s="21" t="str">
        <f t="shared" ca="1" si="117"/>
        <v>20cm</v>
      </c>
      <c r="C146" s="22">
        <f t="shared" ca="1" si="108"/>
        <v>0</v>
      </c>
      <c r="D146" s="22">
        <f t="shared" ca="1" si="108"/>
        <v>0</v>
      </c>
      <c r="E146" s="22">
        <f t="shared" ca="1" si="108"/>
        <v>0</v>
      </c>
      <c r="F146" s="22">
        <f t="shared" ca="1" si="108"/>
        <v>0</v>
      </c>
      <c r="G146" s="22">
        <f t="shared" ca="1" si="109"/>
        <v>0</v>
      </c>
      <c r="H146" s="22">
        <f t="shared" ca="1" si="109"/>
        <v>494.43586399999998</v>
      </c>
      <c r="I146" s="22">
        <f t="shared" ca="1" si="109"/>
        <v>505.97920699999997</v>
      </c>
      <c r="J146" s="22">
        <f t="shared" ca="1" si="109"/>
        <v>0</v>
      </c>
      <c r="K146" s="32"/>
      <c r="L146" s="23" t="str">
        <f t="shared" ca="1" si="118"/>
        <v>GS</v>
      </c>
      <c r="M146" s="24">
        <f t="shared" ca="1" si="119"/>
        <v>0</v>
      </c>
      <c r="N146" s="24">
        <f t="shared" ca="1" si="120"/>
        <v>27.343183499999995</v>
      </c>
      <c r="O146" s="25">
        <f t="shared" ca="1" si="111"/>
        <v>999</v>
      </c>
      <c r="P146" s="25">
        <f t="shared" ca="1" si="121"/>
        <v>0</v>
      </c>
      <c r="Q146" s="24">
        <f t="shared" ca="1" si="122"/>
        <v>0</v>
      </c>
      <c r="R146" s="25">
        <f t="shared" ca="1" si="110"/>
        <v>273.43183499999998</v>
      </c>
      <c r="S146" s="17"/>
      <c r="T146" s="28" t="str">
        <f t="shared" ca="1" si="123"/>
        <v>BC</v>
      </c>
      <c r="U146" s="29">
        <f t="shared" ca="1" si="124"/>
        <v>16.084108480000001</v>
      </c>
      <c r="V146" s="29">
        <f t="shared" ca="1" si="125"/>
        <v>0</v>
      </c>
      <c r="W146" s="29">
        <f t="shared" ca="1" si="126"/>
        <v>999</v>
      </c>
      <c r="X146" s="29">
        <f t="shared" ca="1" si="127"/>
        <v>0</v>
      </c>
      <c r="Y146" s="29">
        <f t="shared" ca="1" si="128"/>
        <v>0</v>
      </c>
      <c r="Z146" s="29">
        <f t="shared" ca="1" si="112"/>
        <v>201.051356</v>
      </c>
      <c r="AA146" s="27"/>
      <c r="AB146" s="33" t="str">
        <f t="shared" ca="1" si="129"/>
        <v>BC</v>
      </c>
      <c r="AC146" s="34">
        <f t="shared" ca="1" si="130"/>
        <v>35.060567300000002</v>
      </c>
      <c r="AD146" s="34">
        <f t="shared" ca="1" si="131"/>
        <v>0</v>
      </c>
      <c r="AE146" s="34">
        <f t="shared" ca="1" si="132"/>
        <v>999</v>
      </c>
      <c r="AF146" s="34">
        <f t="shared" ca="1" si="133"/>
        <v>0</v>
      </c>
      <c r="AG146" s="34">
        <f t="shared" ca="1" si="134"/>
        <v>0</v>
      </c>
      <c r="AH146" s="34">
        <f t="shared" ca="1" si="113"/>
        <v>318.73243000000002</v>
      </c>
      <c r="AI146" s="17"/>
      <c r="AJ146" s="36" t="str">
        <f t="shared" ca="1" si="135"/>
        <v>GS</v>
      </c>
      <c r="AK146" s="37">
        <f t="shared" ca="1" si="136"/>
        <v>0</v>
      </c>
      <c r="AL146" s="37">
        <f t="shared" ca="1" si="137"/>
        <v>32.204293200000002</v>
      </c>
      <c r="AM146" s="37">
        <f t="shared" ca="1" si="138"/>
        <v>999</v>
      </c>
      <c r="AN146" s="37">
        <f t="shared" ca="1" si="139"/>
        <v>0</v>
      </c>
      <c r="AO146" s="37">
        <f t="shared" ca="1" si="140"/>
        <v>0</v>
      </c>
      <c r="AP146" s="37">
        <f t="shared" ca="1" si="114"/>
        <v>322.04293200000001</v>
      </c>
      <c r="AQ146" s="17"/>
      <c r="AR146" s="39" t="str">
        <f t="shared" ca="1" si="141"/>
        <v>TRE</v>
      </c>
      <c r="AS146" s="40">
        <f t="shared" ca="1" si="142"/>
        <v>0</v>
      </c>
      <c r="AT146" s="40">
        <f t="shared" ca="1" si="143"/>
        <v>0</v>
      </c>
      <c r="AU146" s="40">
        <f t="shared" ca="1" si="144"/>
        <v>3</v>
      </c>
      <c r="AV146" s="40">
        <f t="shared" ca="1" si="145"/>
        <v>2</v>
      </c>
      <c r="AW146" s="40">
        <f t="shared" ca="1" si="146"/>
        <v>20</v>
      </c>
      <c r="AX146" s="40">
        <f t="shared" ca="1" si="115"/>
        <v>286.67199599999998</v>
      </c>
      <c r="AY146" s="17"/>
      <c r="AZ146" s="42" t="str">
        <f t="shared" ca="1" si="147"/>
        <v>BC</v>
      </c>
      <c r="BA146" s="44">
        <f t="shared" ca="1" si="148"/>
        <v>8.5984164799999991</v>
      </c>
      <c r="BB146" s="44">
        <f t="shared" ca="1" si="149"/>
        <v>0</v>
      </c>
      <c r="BC146" s="44">
        <f t="shared" ca="1" si="150"/>
        <v>999</v>
      </c>
      <c r="BD146" s="44">
        <f t="shared" ca="1" si="151"/>
        <v>0</v>
      </c>
      <c r="BE146" s="44">
        <f t="shared" ca="1" si="152"/>
        <v>0</v>
      </c>
      <c r="BF146" s="44">
        <f t="shared" ca="1" si="116"/>
        <v>214.96041199999999</v>
      </c>
    </row>
    <row r="147" spans="1:58" x14ac:dyDescent="0.25">
      <c r="A147">
        <v>133</v>
      </c>
      <c r="B147" s="21" t="str">
        <f t="shared" ca="1" si="117"/>
        <v>20cm</v>
      </c>
      <c r="C147" s="22">
        <f t="shared" ca="1" si="108"/>
        <v>0</v>
      </c>
      <c r="D147" s="22">
        <f t="shared" ca="1" si="108"/>
        <v>0</v>
      </c>
      <c r="E147" s="22">
        <f t="shared" ca="1" si="108"/>
        <v>0</v>
      </c>
      <c r="F147" s="22">
        <f t="shared" ca="1" si="108"/>
        <v>0</v>
      </c>
      <c r="G147" s="22">
        <f t="shared" ca="1" si="109"/>
        <v>938.85789799999998</v>
      </c>
      <c r="H147" s="22">
        <f t="shared" ca="1" si="109"/>
        <v>0</v>
      </c>
      <c r="I147" s="22">
        <f t="shared" ca="1" si="109"/>
        <v>505.97920699999997</v>
      </c>
      <c r="J147" s="22">
        <f t="shared" ca="1" si="109"/>
        <v>921.11078899999995</v>
      </c>
      <c r="K147" s="32"/>
      <c r="L147" s="23" t="str">
        <f t="shared" ca="1" si="118"/>
        <v>BC</v>
      </c>
      <c r="M147" s="24">
        <f t="shared" ca="1" si="119"/>
        <v>19.140228449999999</v>
      </c>
      <c r="N147" s="24">
        <f t="shared" ca="1" si="120"/>
        <v>0</v>
      </c>
      <c r="O147" s="25">
        <f t="shared" ca="1" si="111"/>
        <v>999</v>
      </c>
      <c r="P147" s="25">
        <f t="shared" ca="1" si="121"/>
        <v>0</v>
      </c>
      <c r="Q147" s="24">
        <f t="shared" ca="1" si="122"/>
        <v>0</v>
      </c>
      <c r="R147" s="25">
        <f t="shared" ca="1" si="110"/>
        <v>273.43183499999998</v>
      </c>
      <c r="S147" s="17"/>
      <c r="T147" s="28" t="str">
        <f t="shared" ca="1" si="123"/>
        <v>TRE</v>
      </c>
      <c r="U147" s="29">
        <f t="shared" ca="1" si="124"/>
        <v>0</v>
      </c>
      <c r="V147" s="29">
        <f t="shared" ca="1" si="125"/>
        <v>0</v>
      </c>
      <c r="W147" s="29">
        <f t="shared" ca="1" si="126"/>
        <v>4</v>
      </c>
      <c r="X147" s="29">
        <f t="shared" ca="1" si="127"/>
        <v>3</v>
      </c>
      <c r="Y147" s="29">
        <f t="shared" ca="1" si="128"/>
        <v>30</v>
      </c>
      <c r="Z147" s="29">
        <f t="shared" ca="1" si="112"/>
        <v>171.051356</v>
      </c>
      <c r="AA147" s="27"/>
      <c r="AB147" s="33" t="str">
        <f t="shared" ca="1" si="129"/>
        <v>TRE</v>
      </c>
      <c r="AC147" s="34">
        <f t="shared" ca="1" si="130"/>
        <v>0</v>
      </c>
      <c r="AD147" s="34">
        <f t="shared" ca="1" si="131"/>
        <v>0</v>
      </c>
      <c r="AE147" s="34">
        <f t="shared" ca="1" si="132"/>
        <v>0</v>
      </c>
      <c r="AF147" s="34">
        <f t="shared" ca="1" si="133"/>
        <v>0</v>
      </c>
      <c r="AG147" s="34">
        <f t="shared" ca="1" si="134"/>
        <v>0</v>
      </c>
      <c r="AH147" s="34">
        <f t="shared" ca="1" si="113"/>
        <v>318.73243000000002</v>
      </c>
      <c r="AI147" s="17"/>
      <c r="AJ147" s="36" t="str">
        <f t="shared" ca="1" si="135"/>
        <v>GS</v>
      </c>
      <c r="AK147" s="37">
        <f t="shared" ca="1" si="136"/>
        <v>0</v>
      </c>
      <c r="AL147" s="37">
        <f t="shared" ca="1" si="137"/>
        <v>38.645151839999997</v>
      </c>
      <c r="AM147" s="37">
        <f t="shared" ca="1" si="138"/>
        <v>999</v>
      </c>
      <c r="AN147" s="37">
        <f t="shared" ca="1" si="139"/>
        <v>0</v>
      </c>
      <c r="AO147" s="37">
        <f t="shared" ca="1" si="140"/>
        <v>0</v>
      </c>
      <c r="AP147" s="37">
        <f t="shared" ca="1" si="114"/>
        <v>322.04293200000001</v>
      </c>
      <c r="AQ147" s="17"/>
      <c r="AR147" s="39" t="str">
        <f t="shared" ca="1" si="141"/>
        <v>TRE</v>
      </c>
      <c r="AS147" s="40">
        <f t="shared" ca="1" si="142"/>
        <v>0</v>
      </c>
      <c r="AT147" s="40">
        <f t="shared" ca="1" si="143"/>
        <v>0</v>
      </c>
      <c r="AU147" s="40">
        <f t="shared" ca="1" si="144"/>
        <v>1</v>
      </c>
      <c r="AV147" s="40">
        <f t="shared" ca="1" si="145"/>
        <v>1</v>
      </c>
      <c r="AW147" s="40">
        <f t="shared" ca="1" si="146"/>
        <v>10</v>
      </c>
      <c r="AX147" s="40">
        <f t="shared" ca="1" si="115"/>
        <v>296.67199599999998</v>
      </c>
      <c r="AY147" s="17"/>
      <c r="AZ147" s="42" t="str">
        <f t="shared" ca="1" si="147"/>
        <v>TRE</v>
      </c>
      <c r="BA147" s="44">
        <f t="shared" ca="1" si="148"/>
        <v>0</v>
      </c>
      <c r="BB147" s="44">
        <f t="shared" ca="1" si="149"/>
        <v>0</v>
      </c>
      <c r="BC147" s="44">
        <f t="shared" ca="1" si="150"/>
        <v>0</v>
      </c>
      <c r="BD147" s="44">
        <f t="shared" ca="1" si="151"/>
        <v>0</v>
      </c>
      <c r="BE147" s="44">
        <f t="shared" ca="1" si="152"/>
        <v>0</v>
      </c>
      <c r="BF147" s="44">
        <f t="shared" ca="1" si="116"/>
        <v>214.96041199999999</v>
      </c>
    </row>
    <row r="148" spans="1:58" x14ac:dyDescent="0.25">
      <c r="A148">
        <v>134</v>
      </c>
      <c r="B148" s="21" t="str">
        <f t="shared" ca="1" si="117"/>
        <v>20cm</v>
      </c>
      <c r="C148" s="22">
        <f t="shared" ca="1" si="108"/>
        <v>0</v>
      </c>
      <c r="D148" s="22">
        <f t="shared" ca="1" si="108"/>
        <v>0</v>
      </c>
      <c r="E148" s="22">
        <f t="shared" ca="1" si="108"/>
        <v>0</v>
      </c>
      <c r="F148" s="22">
        <f t="shared" ca="1" si="108"/>
        <v>0</v>
      </c>
      <c r="G148" s="22">
        <f t="shared" ca="1" si="109"/>
        <v>0</v>
      </c>
      <c r="H148" s="22">
        <f t="shared" ca="1" si="109"/>
        <v>0</v>
      </c>
      <c r="I148" s="22">
        <f t="shared" ca="1" si="109"/>
        <v>505.97920699999997</v>
      </c>
      <c r="J148" s="22">
        <f t="shared" ca="1" si="109"/>
        <v>921.11078899999995</v>
      </c>
      <c r="K148" s="32"/>
      <c r="L148" s="23" t="str">
        <f t="shared" ca="1" si="118"/>
        <v>TRE</v>
      </c>
      <c r="M148" s="24">
        <f t="shared" ca="1" si="119"/>
        <v>0</v>
      </c>
      <c r="N148" s="24">
        <f t="shared" ca="1" si="120"/>
        <v>0</v>
      </c>
      <c r="O148" s="25">
        <f t="shared" ca="1" si="111"/>
        <v>3</v>
      </c>
      <c r="P148" s="25">
        <f t="shared" ca="1" si="121"/>
        <v>2</v>
      </c>
      <c r="Q148" s="24">
        <f t="shared" ca="1" si="122"/>
        <v>20</v>
      </c>
      <c r="R148" s="25">
        <f t="shared" ca="1" si="110"/>
        <v>253.43183499999998</v>
      </c>
      <c r="S148" s="17"/>
      <c r="T148" s="28" t="str">
        <f t="shared" ca="1" si="123"/>
        <v>GS</v>
      </c>
      <c r="U148" s="29">
        <f t="shared" ca="1" si="124"/>
        <v>0</v>
      </c>
      <c r="V148" s="29">
        <f t="shared" ca="1" si="125"/>
        <v>10.052567799999998</v>
      </c>
      <c r="W148" s="29">
        <f t="shared" ca="1" si="126"/>
        <v>999</v>
      </c>
      <c r="X148" s="29">
        <f t="shared" ca="1" si="127"/>
        <v>0</v>
      </c>
      <c r="Y148" s="29">
        <f t="shared" ca="1" si="128"/>
        <v>0</v>
      </c>
      <c r="Z148" s="29">
        <f t="shared" ca="1" si="112"/>
        <v>201.051356</v>
      </c>
      <c r="AA148" s="27"/>
      <c r="AB148" s="33" t="str">
        <f t="shared" ca="1" si="129"/>
        <v>GS</v>
      </c>
      <c r="AC148" s="34">
        <f t="shared" ca="1" si="130"/>
        <v>0</v>
      </c>
      <c r="AD148" s="34">
        <f t="shared" ca="1" si="131"/>
        <v>31.873243000000002</v>
      </c>
      <c r="AE148" s="34">
        <f t="shared" ca="1" si="132"/>
        <v>999</v>
      </c>
      <c r="AF148" s="34">
        <f t="shared" ca="1" si="133"/>
        <v>0</v>
      </c>
      <c r="AG148" s="34">
        <f t="shared" ca="1" si="134"/>
        <v>0</v>
      </c>
      <c r="AH148" s="34">
        <f t="shared" ca="1" si="113"/>
        <v>318.73243000000002</v>
      </c>
      <c r="AI148" s="17"/>
      <c r="AJ148" s="36" t="str">
        <f t="shared" ca="1" si="135"/>
        <v>TRE</v>
      </c>
      <c r="AK148" s="37">
        <f t="shared" ca="1" si="136"/>
        <v>0</v>
      </c>
      <c r="AL148" s="37">
        <f t="shared" ca="1" si="137"/>
        <v>0</v>
      </c>
      <c r="AM148" s="37">
        <f t="shared" ca="1" si="138"/>
        <v>4</v>
      </c>
      <c r="AN148" s="37">
        <f t="shared" ca="1" si="139"/>
        <v>3</v>
      </c>
      <c r="AO148" s="37">
        <f t="shared" ca="1" si="140"/>
        <v>30</v>
      </c>
      <c r="AP148" s="37">
        <f t="shared" ca="1" si="114"/>
        <v>292.04293200000001</v>
      </c>
      <c r="AQ148" s="17"/>
      <c r="AR148" s="39" t="str">
        <f t="shared" ca="1" si="141"/>
        <v>GS</v>
      </c>
      <c r="AS148" s="40">
        <f t="shared" ca="1" si="142"/>
        <v>0</v>
      </c>
      <c r="AT148" s="40">
        <f t="shared" ca="1" si="143"/>
        <v>12.26687984</v>
      </c>
      <c r="AU148" s="40">
        <f t="shared" ca="1" si="144"/>
        <v>999</v>
      </c>
      <c r="AV148" s="40">
        <f t="shared" ca="1" si="145"/>
        <v>0</v>
      </c>
      <c r="AW148" s="40">
        <f t="shared" ca="1" si="146"/>
        <v>0</v>
      </c>
      <c r="AX148" s="40">
        <f t="shared" ca="1" si="115"/>
        <v>306.67199599999998</v>
      </c>
      <c r="AY148" s="17"/>
      <c r="AZ148" s="42" t="str">
        <f t="shared" ca="1" si="147"/>
        <v>GS</v>
      </c>
      <c r="BA148" s="44">
        <f t="shared" ca="1" si="148"/>
        <v>0</v>
      </c>
      <c r="BB148" s="44">
        <f t="shared" ca="1" si="149"/>
        <v>25.795249439999999</v>
      </c>
      <c r="BC148" s="44">
        <f t="shared" ca="1" si="150"/>
        <v>999</v>
      </c>
      <c r="BD148" s="44">
        <f t="shared" ca="1" si="151"/>
        <v>0</v>
      </c>
      <c r="BE148" s="44">
        <f t="shared" ca="1" si="152"/>
        <v>0</v>
      </c>
      <c r="BF148" s="44">
        <f t="shared" ca="1" si="116"/>
        <v>214.96041199999999</v>
      </c>
    </row>
    <row r="149" spans="1:58" x14ac:dyDescent="0.25">
      <c r="A149">
        <v>135</v>
      </c>
      <c r="B149" s="21" t="str">
        <f t="shared" ca="1" si="117"/>
        <v>5cm</v>
      </c>
      <c r="C149" s="22">
        <f t="shared" ca="1" si="108"/>
        <v>0</v>
      </c>
      <c r="D149" s="22">
        <f t="shared" ca="1" si="108"/>
        <v>0</v>
      </c>
      <c r="E149" s="22">
        <f t="shared" ca="1" si="108"/>
        <v>505.97920699999997</v>
      </c>
      <c r="F149" s="22">
        <f t="shared" ca="1" si="108"/>
        <v>921.11078899999995</v>
      </c>
      <c r="G149" s="22">
        <f t="shared" ca="1" si="109"/>
        <v>0</v>
      </c>
      <c r="H149" s="22">
        <f t="shared" ca="1" si="109"/>
        <v>0</v>
      </c>
      <c r="I149" s="22">
        <f t="shared" ca="1" si="109"/>
        <v>0</v>
      </c>
      <c r="J149" s="22">
        <f t="shared" ca="1" si="109"/>
        <v>0</v>
      </c>
      <c r="K149" s="32"/>
      <c r="L149" s="23" t="str">
        <f t="shared" ca="1" si="118"/>
        <v>BC</v>
      </c>
      <c r="M149" s="24">
        <f t="shared" ca="1" si="119"/>
        <v>30.077501849999997</v>
      </c>
      <c r="N149" s="24">
        <f t="shared" ca="1" si="120"/>
        <v>0</v>
      </c>
      <c r="O149" s="25">
        <f t="shared" ca="1" si="111"/>
        <v>999</v>
      </c>
      <c r="P149" s="25">
        <f t="shared" ca="1" si="121"/>
        <v>0</v>
      </c>
      <c r="Q149" s="24">
        <f t="shared" ca="1" si="122"/>
        <v>0</v>
      </c>
      <c r="R149" s="25">
        <f t="shared" ca="1" si="110"/>
        <v>273.43183499999998</v>
      </c>
      <c r="S149" s="17"/>
      <c r="T149" s="28" t="str">
        <f t="shared" ca="1" si="123"/>
        <v>BC</v>
      </c>
      <c r="U149" s="29">
        <f t="shared" ca="1" si="124"/>
        <v>0</v>
      </c>
      <c r="V149" s="29">
        <f t="shared" ca="1" si="125"/>
        <v>0</v>
      </c>
      <c r="W149" s="29">
        <f t="shared" ca="1" si="126"/>
        <v>999</v>
      </c>
      <c r="X149" s="29">
        <f t="shared" ca="1" si="127"/>
        <v>0</v>
      </c>
      <c r="Y149" s="29">
        <f t="shared" ca="1" si="128"/>
        <v>0</v>
      </c>
      <c r="Z149" s="29">
        <f t="shared" ca="1" si="112"/>
        <v>201.051356</v>
      </c>
      <c r="AA149" s="27"/>
      <c r="AB149" s="33" t="str">
        <f t="shared" ca="1" si="129"/>
        <v>BC</v>
      </c>
      <c r="AC149" s="34">
        <f t="shared" ca="1" si="130"/>
        <v>41.435215900000003</v>
      </c>
      <c r="AD149" s="34">
        <f t="shared" ca="1" si="131"/>
        <v>0</v>
      </c>
      <c r="AE149" s="34">
        <f t="shared" ca="1" si="132"/>
        <v>999</v>
      </c>
      <c r="AF149" s="34">
        <f t="shared" ca="1" si="133"/>
        <v>0</v>
      </c>
      <c r="AG149" s="34">
        <f t="shared" ca="1" si="134"/>
        <v>0</v>
      </c>
      <c r="AH149" s="34">
        <f t="shared" ca="1" si="113"/>
        <v>318.73243000000002</v>
      </c>
      <c r="AI149" s="17"/>
      <c r="AJ149" s="36" t="str">
        <f t="shared" ca="1" si="135"/>
        <v>GS</v>
      </c>
      <c r="AK149" s="37">
        <f t="shared" ca="1" si="136"/>
        <v>0</v>
      </c>
      <c r="AL149" s="37">
        <f t="shared" ca="1" si="137"/>
        <v>32.204293200000002</v>
      </c>
      <c r="AM149" s="37">
        <f t="shared" ca="1" si="138"/>
        <v>999</v>
      </c>
      <c r="AN149" s="37">
        <f t="shared" ca="1" si="139"/>
        <v>0</v>
      </c>
      <c r="AO149" s="37">
        <f t="shared" ca="1" si="140"/>
        <v>0</v>
      </c>
      <c r="AP149" s="37">
        <f t="shared" ca="1" si="114"/>
        <v>322.04293200000001</v>
      </c>
      <c r="AQ149" s="17"/>
      <c r="AR149" s="39" t="str">
        <f t="shared" ca="1" si="141"/>
        <v>BC</v>
      </c>
      <c r="AS149" s="40">
        <f t="shared" ca="1" si="142"/>
        <v>42.934079439999998</v>
      </c>
      <c r="AT149" s="40">
        <f t="shared" ca="1" si="143"/>
        <v>0</v>
      </c>
      <c r="AU149" s="40">
        <f t="shared" ca="1" si="144"/>
        <v>999</v>
      </c>
      <c r="AV149" s="40">
        <f t="shared" ca="1" si="145"/>
        <v>0</v>
      </c>
      <c r="AW149" s="40">
        <f t="shared" ca="1" si="146"/>
        <v>0</v>
      </c>
      <c r="AX149" s="40">
        <f t="shared" ca="1" si="115"/>
        <v>306.67199599999998</v>
      </c>
      <c r="AY149" s="17"/>
      <c r="AZ149" s="42" t="str">
        <f t="shared" ca="1" si="147"/>
        <v>TRE</v>
      </c>
      <c r="BA149" s="44">
        <f t="shared" ca="1" si="148"/>
        <v>0</v>
      </c>
      <c r="BB149" s="44">
        <f t="shared" ca="1" si="149"/>
        <v>0</v>
      </c>
      <c r="BC149" s="44">
        <f t="shared" ca="1" si="150"/>
        <v>4</v>
      </c>
      <c r="BD149" s="44">
        <f t="shared" ca="1" si="151"/>
        <v>2</v>
      </c>
      <c r="BE149" s="44">
        <f t="shared" ca="1" si="152"/>
        <v>20</v>
      </c>
      <c r="BF149" s="44">
        <f t="shared" ca="1" si="116"/>
        <v>194.96041199999999</v>
      </c>
    </row>
    <row r="150" spans="1:58" x14ac:dyDescent="0.25">
      <c r="A150">
        <v>136</v>
      </c>
      <c r="B150" s="21" t="str">
        <f t="shared" ca="1" si="117"/>
        <v>20cm</v>
      </c>
      <c r="C150" s="22">
        <f t="shared" ca="1" si="108"/>
        <v>0</v>
      </c>
      <c r="D150" s="22">
        <f t="shared" ca="1" si="108"/>
        <v>0</v>
      </c>
      <c r="E150" s="22">
        <f t="shared" ca="1" si="108"/>
        <v>0</v>
      </c>
      <c r="F150" s="22">
        <f t="shared" ca="1" si="108"/>
        <v>0</v>
      </c>
      <c r="G150" s="22">
        <f t="shared" ca="1" si="109"/>
        <v>0</v>
      </c>
      <c r="H150" s="22">
        <f t="shared" ca="1" si="109"/>
        <v>494.43586399999998</v>
      </c>
      <c r="I150" s="22">
        <f t="shared" ca="1" si="109"/>
        <v>505.97920699999997</v>
      </c>
      <c r="J150" s="22">
        <f t="shared" ca="1" si="109"/>
        <v>921.11078899999995</v>
      </c>
      <c r="K150" s="32"/>
      <c r="L150" s="23" t="str">
        <f t="shared" ca="1" si="118"/>
        <v>TRE</v>
      </c>
      <c r="M150" s="24">
        <f t="shared" ca="1" si="119"/>
        <v>0</v>
      </c>
      <c r="N150" s="24">
        <f t="shared" ca="1" si="120"/>
        <v>0</v>
      </c>
      <c r="O150" s="25">
        <f t="shared" ca="1" si="111"/>
        <v>3</v>
      </c>
      <c r="P150" s="25">
        <f t="shared" ca="1" si="121"/>
        <v>2</v>
      </c>
      <c r="Q150" s="24">
        <f t="shared" ca="1" si="122"/>
        <v>20</v>
      </c>
      <c r="R150" s="25">
        <f t="shared" ca="1" si="110"/>
        <v>253.43183499999998</v>
      </c>
      <c r="S150" s="17"/>
      <c r="T150" s="28" t="str">
        <f t="shared" ca="1" si="123"/>
        <v>GS</v>
      </c>
      <c r="U150" s="29">
        <f t="shared" ca="1" si="124"/>
        <v>0</v>
      </c>
      <c r="V150" s="29">
        <f t="shared" ca="1" si="125"/>
        <v>0</v>
      </c>
      <c r="W150" s="29">
        <f t="shared" ca="1" si="126"/>
        <v>999</v>
      </c>
      <c r="X150" s="29">
        <f t="shared" ca="1" si="127"/>
        <v>0</v>
      </c>
      <c r="Y150" s="29">
        <f t="shared" ca="1" si="128"/>
        <v>0</v>
      </c>
      <c r="Z150" s="29">
        <f t="shared" ca="1" si="112"/>
        <v>201.051356</v>
      </c>
      <c r="AA150" s="27"/>
      <c r="AB150" s="33" t="str">
        <f t="shared" ca="1" si="129"/>
        <v>TRE</v>
      </c>
      <c r="AC150" s="34">
        <f t="shared" ca="1" si="130"/>
        <v>0</v>
      </c>
      <c r="AD150" s="34">
        <f t="shared" ca="1" si="131"/>
        <v>0</v>
      </c>
      <c r="AE150" s="34">
        <f t="shared" ca="1" si="132"/>
        <v>1</v>
      </c>
      <c r="AF150" s="34">
        <f t="shared" ca="1" si="133"/>
        <v>1</v>
      </c>
      <c r="AG150" s="34">
        <f t="shared" ca="1" si="134"/>
        <v>10</v>
      </c>
      <c r="AH150" s="34">
        <f t="shared" ca="1" si="113"/>
        <v>308.73243000000002</v>
      </c>
      <c r="AI150" s="17"/>
      <c r="AJ150" s="36" t="str">
        <f t="shared" ca="1" si="135"/>
        <v>GS</v>
      </c>
      <c r="AK150" s="37">
        <f t="shared" ca="1" si="136"/>
        <v>0</v>
      </c>
      <c r="AL150" s="37">
        <f t="shared" ca="1" si="137"/>
        <v>19.322575919999998</v>
      </c>
      <c r="AM150" s="37">
        <f t="shared" ca="1" si="138"/>
        <v>999</v>
      </c>
      <c r="AN150" s="37">
        <f t="shared" ca="1" si="139"/>
        <v>0</v>
      </c>
      <c r="AO150" s="37">
        <f t="shared" ca="1" si="140"/>
        <v>0</v>
      </c>
      <c r="AP150" s="37">
        <f t="shared" ca="1" si="114"/>
        <v>322.04293200000001</v>
      </c>
      <c r="AQ150" s="17"/>
      <c r="AR150" s="39" t="str">
        <f t="shared" ca="1" si="141"/>
        <v>TRE</v>
      </c>
      <c r="AS150" s="40">
        <f t="shared" ca="1" si="142"/>
        <v>0</v>
      </c>
      <c r="AT150" s="40">
        <f t="shared" ca="1" si="143"/>
        <v>0</v>
      </c>
      <c r="AU150" s="40">
        <f t="shared" ca="1" si="144"/>
        <v>4</v>
      </c>
      <c r="AV150" s="40">
        <f t="shared" ca="1" si="145"/>
        <v>3</v>
      </c>
      <c r="AW150" s="40">
        <f t="shared" ca="1" si="146"/>
        <v>30</v>
      </c>
      <c r="AX150" s="40">
        <f t="shared" ca="1" si="115"/>
        <v>276.67199599999998</v>
      </c>
      <c r="AY150" s="17"/>
      <c r="AZ150" s="42" t="str">
        <f t="shared" ca="1" si="147"/>
        <v>GS</v>
      </c>
      <c r="BA150" s="44">
        <f t="shared" ca="1" si="148"/>
        <v>0</v>
      </c>
      <c r="BB150" s="44">
        <f t="shared" ca="1" si="149"/>
        <v>6.4488123599999998</v>
      </c>
      <c r="BC150" s="44">
        <f t="shared" ca="1" si="150"/>
        <v>999</v>
      </c>
      <c r="BD150" s="44">
        <f t="shared" ca="1" si="151"/>
        <v>0</v>
      </c>
      <c r="BE150" s="44">
        <f t="shared" ca="1" si="152"/>
        <v>0</v>
      </c>
      <c r="BF150" s="44">
        <f t="shared" ca="1" si="116"/>
        <v>214.96041199999999</v>
      </c>
    </row>
    <row r="151" spans="1:58" x14ac:dyDescent="0.25">
      <c r="A151">
        <v>137</v>
      </c>
      <c r="B151" s="21" t="str">
        <f t="shared" ca="1" si="117"/>
        <v>5cm</v>
      </c>
      <c r="C151" s="22">
        <f t="shared" ca="1" si="108"/>
        <v>938.85789799999998</v>
      </c>
      <c r="D151" s="22">
        <f t="shared" ca="1" si="108"/>
        <v>0</v>
      </c>
      <c r="E151" s="22">
        <f t="shared" ca="1" si="108"/>
        <v>0</v>
      </c>
      <c r="F151" s="22">
        <f t="shared" ca="1" si="108"/>
        <v>921.11078899999995</v>
      </c>
      <c r="G151" s="22">
        <f t="shared" ca="1" si="109"/>
        <v>0</v>
      </c>
      <c r="H151" s="22">
        <f t="shared" ca="1" si="109"/>
        <v>0</v>
      </c>
      <c r="I151" s="22">
        <f t="shared" ca="1" si="109"/>
        <v>0</v>
      </c>
      <c r="J151" s="22">
        <f t="shared" ca="1" si="109"/>
        <v>0</v>
      </c>
      <c r="K151" s="32"/>
      <c r="L151" s="23" t="str">
        <f t="shared" ca="1" si="118"/>
        <v>BC</v>
      </c>
      <c r="M151" s="24">
        <f t="shared" ca="1" si="119"/>
        <v>41.014775249999992</v>
      </c>
      <c r="N151" s="24">
        <f t="shared" ca="1" si="120"/>
        <v>0</v>
      </c>
      <c r="O151" s="25">
        <f t="shared" ca="1" si="111"/>
        <v>999</v>
      </c>
      <c r="P151" s="25">
        <f t="shared" ca="1" si="121"/>
        <v>0</v>
      </c>
      <c r="Q151" s="24">
        <f t="shared" ca="1" si="122"/>
        <v>0</v>
      </c>
      <c r="R151" s="25">
        <f t="shared" ca="1" si="110"/>
        <v>273.43183499999998</v>
      </c>
      <c r="S151" s="17"/>
      <c r="T151" s="28" t="str">
        <f t="shared" ca="1" si="123"/>
        <v>BC</v>
      </c>
      <c r="U151" s="29">
        <f t="shared" ca="1" si="124"/>
        <v>12.063081360000002</v>
      </c>
      <c r="V151" s="29">
        <f t="shared" ca="1" si="125"/>
        <v>0</v>
      </c>
      <c r="W151" s="29">
        <f t="shared" ca="1" si="126"/>
        <v>999</v>
      </c>
      <c r="X151" s="29">
        <f t="shared" ca="1" si="127"/>
        <v>0</v>
      </c>
      <c r="Y151" s="29">
        <f t="shared" ca="1" si="128"/>
        <v>0</v>
      </c>
      <c r="Z151" s="29">
        <f t="shared" ca="1" si="112"/>
        <v>201.051356</v>
      </c>
      <c r="AA151" s="27"/>
      <c r="AB151" s="33" t="str">
        <f t="shared" ca="1" si="129"/>
        <v>TRE</v>
      </c>
      <c r="AC151" s="34">
        <f t="shared" ca="1" si="130"/>
        <v>0</v>
      </c>
      <c r="AD151" s="34">
        <f t="shared" ca="1" si="131"/>
        <v>0</v>
      </c>
      <c r="AE151" s="34">
        <f t="shared" ca="1" si="132"/>
        <v>1</v>
      </c>
      <c r="AF151" s="34">
        <f t="shared" ca="1" si="133"/>
        <v>1</v>
      </c>
      <c r="AG151" s="34">
        <f t="shared" ca="1" si="134"/>
        <v>10</v>
      </c>
      <c r="AH151" s="34">
        <f t="shared" ca="1" si="113"/>
        <v>308.73243000000002</v>
      </c>
      <c r="AI151" s="17"/>
      <c r="AJ151" s="36" t="str">
        <f t="shared" ca="1" si="135"/>
        <v>BC</v>
      </c>
      <c r="AK151" s="37">
        <f t="shared" ca="1" si="136"/>
        <v>35.424722520000003</v>
      </c>
      <c r="AL151" s="37">
        <f t="shared" ca="1" si="137"/>
        <v>0</v>
      </c>
      <c r="AM151" s="37">
        <f t="shared" ca="1" si="138"/>
        <v>999</v>
      </c>
      <c r="AN151" s="37">
        <f t="shared" ca="1" si="139"/>
        <v>0</v>
      </c>
      <c r="AO151" s="37">
        <f t="shared" ca="1" si="140"/>
        <v>0</v>
      </c>
      <c r="AP151" s="37">
        <f t="shared" ca="1" si="114"/>
        <v>322.04293200000001</v>
      </c>
      <c r="AQ151" s="17"/>
      <c r="AR151" s="39" t="str">
        <f t="shared" ca="1" si="141"/>
        <v>TRE</v>
      </c>
      <c r="AS151" s="40">
        <f t="shared" ca="1" si="142"/>
        <v>0</v>
      </c>
      <c r="AT151" s="40">
        <f t="shared" ca="1" si="143"/>
        <v>0</v>
      </c>
      <c r="AU151" s="40">
        <f t="shared" ca="1" si="144"/>
        <v>3</v>
      </c>
      <c r="AV151" s="40">
        <f t="shared" ca="1" si="145"/>
        <v>2</v>
      </c>
      <c r="AW151" s="40">
        <f t="shared" ca="1" si="146"/>
        <v>20</v>
      </c>
      <c r="AX151" s="40">
        <f t="shared" ca="1" si="115"/>
        <v>286.67199599999998</v>
      </c>
      <c r="AY151" s="17"/>
      <c r="AZ151" s="42" t="str">
        <f t="shared" ca="1" si="147"/>
        <v>TRE</v>
      </c>
      <c r="BA151" s="44">
        <f t="shared" ca="1" si="148"/>
        <v>0</v>
      </c>
      <c r="BB151" s="44">
        <f t="shared" ca="1" si="149"/>
        <v>0</v>
      </c>
      <c r="BC151" s="44">
        <f t="shared" ca="1" si="150"/>
        <v>1</v>
      </c>
      <c r="BD151" s="44">
        <f t="shared" ca="1" si="151"/>
        <v>1</v>
      </c>
      <c r="BE151" s="44">
        <f t="shared" ca="1" si="152"/>
        <v>10</v>
      </c>
      <c r="BF151" s="44">
        <f t="shared" ca="1" si="116"/>
        <v>204.96041199999999</v>
      </c>
    </row>
    <row r="152" spans="1:58" x14ac:dyDescent="0.25">
      <c r="A152">
        <v>138</v>
      </c>
      <c r="B152" s="21" t="str">
        <f t="shared" ca="1" si="117"/>
        <v>20cm</v>
      </c>
      <c r="C152" s="22">
        <f t="shared" ca="1" si="108"/>
        <v>0</v>
      </c>
      <c r="D152" s="22">
        <f t="shared" ca="1" si="108"/>
        <v>0</v>
      </c>
      <c r="E152" s="22">
        <f t="shared" ca="1" si="108"/>
        <v>0</v>
      </c>
      <c r="F152" s="22">
        <f t="shared" ca="1" si="108"/>
        <v>0</v>
      </c>
      <c r="G152" s="22">
        <f t="shared" ca="1" si="109"/>
        <v>0</v>
      </c>
      <c r="H152" s="22">
        <f t="shared" ca="1" si="109"/>
        <v>494.43586399999998</v>
      </c>
      <c r="I152" s="22">
        <f t="shared" ca="1" si="109"/>
        <v>505.97920699999997</v>
      </c>
      <c r="J152" s="22">
        <f t="shared" ca="1" si="109"/>
        <v>921.11078899999995</v>
      </c>
      <c r="K152" s="32"/>
      <c r="L152" s="23" t="str">
        <f t="shared" ca="1" si="118"/>
        <v>GS</v>
      </c>
      <c r="M152" s="24">
        <f t="shared" ca="1" si="119"/>
        <v>0</v>
      </c>
      <c r="N152" s="24">
        <f t="shared" ca="1" si="120"/>
        <v>27.343183499999995</v>
      </c>
      <c r="O152" s="25">
        <f t="shared" ca="1" si="111"/>
        <v>999</v>
      </c>
      <c r="P152" s="25">
        <f t="shared" ca="1" si="121"/>
        <v>0</v>
      </c>
      <c r="Q152" s="24">
        <f t="shared" ca="1" si="122"/>
        <v>0</v>
      </c>
      <c r="R152" s="25">
        <f t="shared" ca="1" si="110"/>
        <v>273.43183499999998</v>
      </c>
      <c r="S152" s="17"/>
      <c r="T152" s="28" t="str">
        <f t="shared" ca="1" si="123"/>
        <v>GS</v>
      </c>
      <c r="U152" s="29">
        <f t="shared" ca="1" si="124"/>
        <v>0</v>
      </c>
      <c r="V152" s="29">
        <f t="shared" ca="1" si="125"/>
        <v>22.115649159999997</v>
      </c>
      <c r="W152" s="29">
        <f t="shared" ca="1" si="126"/>
        <v>999</v>
      </c>
      <c r="X152" s="29">
        <f t="shared" ca="1" si="127"/>
        <v>0</v>
      </c>
      <c r="Y152" s="29">
        <f t="shared" ca="1" si="128"/>
        <v>0</v>
      </c>
      <c r="Z152" s="29">
        <f t="shared" ca="1" si="112"/>
        <v>201.051356</v>
      </c>
      <c r="AA152" s="27"/>
      <c r="AB152" s="33" t="str">
        <f t="shared" ca="1" si="129"/>
        <v>BC</v>
      </c>
      <c r="AC152" s="34">
        <f t="shared" ca="1" si="130"/>
        <v>41.435215900000003</v>
      </c>
      <c r="AD152" s="34">
        <f t="shared" ca="1" si="131"/>
        <v>0</v>
      </c>
      <c r="AE152" s="34">
        <f t="shared" ca="1" si="132"/>
        <v>999</v>
      </c>
      <c r="AF152" s="34">
        <f t="shared" ca="1" si="133"/>
        <v>0</v>
      </c>
      <c r="AG152" s="34">
        <f t="shared" ca="1" si="134"/>
        <v>0</v>
      </c>
      <c r="AH152" s="34">
        <f t="shared" ca="1" si="113"/>
        <v>318.73243000000002</v>
      </c>
      <c r="AI152" s="17"/>
      <c r="AJ152" s="36" t="str">
        <f t="shared" ca="1" si="135"/>
        <v>BC</v>
      </c>
      <c r="AK152" s="37">
        <f t="shared" ca="1" si="136"/>
        <v>48.3064398</v>
      </c>
      <c r="AL152" s="37">
        <f t="shared" ca="1" si="137"/>
        <v>0</v>
      </c>
      <c r="AM152" s="37">
        <f t="shared" ca="1" si="138"/>
        <v>999</v>
      </c>
      <c r="AN152" s="37">
        <f t="shared" ca="1" si="139"/>
        <v>0</v>
      </c>
      <c r="AO152" s="37">
        <f t="shared" ca="1" si="140"/>
        <v>0</v>
      </c>
      <c r="AP152" s="37">
        <f t="shared" ca="1" si="114"/>
        <v>322.04293200000001</v>
      </c>
      <c r="AQ152" s="17"/>
      <c r="AR152" s="39" t="str">
        <f t="shared" ca="1" si="141"/>
        <v>TRE</v>
      </c>
      <c r="AS152" s="40">
        <f t="shared" ca="1" si="142"/>
        <v>0</v>
      </c>
      <c r="AT152" s="40">
        <f t="shared" ca="1" si="143"/>
        <v>0</v>
      </c>
      <c r="AU152" s="40">
        <f t="shared" ca="1" si="144"/>
        <v>3</v>
      </c>
      <c r="AV152" s="40">
        <f t="shared" ca="1" si="145"/>
        <v>2</v>
      </c>
      <c r="AW152" s="40">
        <f t="shared" ca="1" si="146"/>
        <v>20</v>
      </c>
      <c r="AX152" s="40">
        <f t="shared" ca="1" si="115"/>
        <v>286.67199599999998</v>
      </c>
      <c r="AY152" s="17"/>
      <c r="AZ152" s="42" t="str">
        <f t="shared" ca="1" si="147"/>
        <v>BC</v>
      </c>
      <c r="BA152" s="44">
        <f t="shared" ca="1" si="148"/>
        <v>21.496041200000001</v>
      </c>
      <c r="BB152" s="44">
        <f t="shared" ca="1" si="149"/>
        <v>0</v>
      </c>
      <c r="BC152" s="44">
        <f t="shared" ca="1" si="150"/>
        <v>999</v>
      </c>
      <c r="BD152" s="44">
        <f t="shared" ca="1" si="151"/>
        <v>0</v>
      </c>
      <c r="BE152" s="44">
        <f t="shared" ca="1" si="152"/>
        <v>0</v>
      </c>
      <c r="BF152" s="44">
        <f t="shared" ca="1" si="116"/>
        <v>214.96041199999999</v>
      </c>
    </row>
    <row r="153" spans="1:58" x14ac:dyDescent="0.25">
      <c r="A153">
        <v>139</v>
      </c>
      <c r="B153" s="21" t="str">
        <f t="shared" ca="1" si="117"/>
        <v>20cm</v>
      </c>
      <c r="C153" s="22">
        <f t="shared" ca="1" si="108"/>
        <v>0</v>
      </c>
      <c r="D153" s="22">
        <f t="shared" ca="1" si="108"/>
        <v>0</v>
      </c>
      <c r="E153" s="22">
        <f t="shared" ca="1" si="108"/>
        <v>0</v>
      </c>
      <c r="F153" s="22">
        <f t="shared" ca="1" si="108"/>
        <v>0</v>
      </c>
      <c r="G153" s="22">
        <f t="shared" ca="1" si="109"/>
        <v>0</v>
      </c>
      <c r="H153" s="22">
        <f t="shared" ca="1" si="109"/>
        <v>0</v>
      </c>
      <c r="I153" s="22">
        <f t="shared" ca="1" si="109"/>
        <v>0</v>
      </c>
      <c r="J153" s="22">
        <f t="shared" ca="1" si="109"/>
        <v>0</v>
      </c>
      <c r="K153" s="32"/>
      <c r="L153" s="23" t="str">
        <f t="shared" ca="1" si="118"/>
        <v>GS</v>
      </c>
      <c r="M153" s="24">
        <f t="shared" ca="1" si="119"/>
        <v>0</v>
      </c>
      <c r="N153" s="24">
        <f t="shared" ca="1" si="120"/>
        <v>10.937273399999999</v>
      </c>
      <c r="O153" s="25">
        <f t="shared" ca="1" si="111"/>
        <v>999</v>
      </c>
      <c r="P153" s="25">
        <f t="shared" ca="1" si="121"/>
        <v>0</v>
      </c>
      <c r="Q153" s="24">
        <f t="shared" ca="1" si="122"/>
        <v>0</v>
      </c>
      <c r="R153" s="25">
        <f t="shared" ca="1" si="110"/>
        <v>273.43183499999998</v>
      </c>
      <c r="S153" s="17"/>
      <c r="T153" s="28" t="str">
        <f t="shared" ca="1" si="123"/>
        <v>TRE</v>
      </c>
      <c r="U153" s="29">
        <f t="shared" ca="1" si="124"/>
        <v>0</v>
      </c>
      <c r="V153" s="29">
        <f t="shared" ca="1" si="125"/>
        <v>0</v>
      </c>
      <c r="W153" s="29">
        <f t="shared" ca="1" si="126"/>
        <v>2</v>
      </c>
      <c r="X153" s="29">
        <f t="shared" ca="1" si="127"/>
        <v>1</v>
      </c>
      <c r="Y153" s="29">
        <f t="shared" ca="1" si="128"/>
        <v>10</v>
      </c>
      <c r="Z153" s="29">
        <f t="shared" ca="1" si="112"/>
        <v>191.051356</v>
      </c>
      <c r="AA153" s="27"/>
      <c r="AB153" s="33" t="str">
        <f t="shared" ca="1" si="129"/>
        <v>TRE</v>
      </c>
      <c r="AC153" s="34">
        <f t="shared" ca="1" si="130"/>
        <v>0</v>
      </c>
      <c r="AD153" s="34">
        <f t="shared" ca="1" si="131"/>
        <v>0</v>
      </c>
      <c r="AE153" s="34">
        <f t="shared" ca="1" si="132"/>
        <v>2</v>
      </c>
      <c r="AF153" s="34">
        <f t="shared" ca="1" si="133"/>
        <v>2</v>
      </c>
      <c r="AG153" s="34">
        <f t="shared" ca="1" si="134"/>
        <v>20</v>
      </c>
      <c r="AH153" s="34">
        <f t="shared" ca="1" si="113"/>
        <v>298.73243000000002</v>
      </c>
      <c r="AI153" s="17"/>
      <c r="AJ153" s="36" t="str">
        <f t="shared" ca="1" si="135"/>
        <v>GS</v>
      </c>
      <c r="AK153" s="37">
        <f t="shared" ca="1" si="136"/>
        <v>0</v>
      </c>
      <c r="AL153" s="37">
        <f t="shared" ca="1" si="137"/>
        <v>0</v>
      </c>
      <c r="AM153" s="37">
        <f t="shared" ca="1" si="138"/>
        <v>999</v>
      </c>
      <c r="AN153" s="37">
        <f t="shared" ca="1" si="139"/>
        <v>0</v>
      </c>
      <c r="AO153" s="37">
        <f t="shared" ca="1" si="140"/>
        <v>0</v>
      </c>
      <c r="AP153" s="37">
        <f t="shared" ca="1" si="114"/>
        <v>322.04293200000001</v>
      </c>
      <c r="AQ153" s="17"/>
      <c r="AR153" s="39" t="str">
        <f t="shared" ca="1" si="141"/>
        <v>GS</v>
      </c>
      <c r="AS153" s="40">
        <f t="shared" ca="1" si="142"/>
        <v>0</v>
      </c>
      <c r="AT153" s="40">
        <f t="shared" ca="1" si="143"/>
        <v>33.733919559999997</v>
      </c>
      <c r="AU153" s="40">
        <f t="shared" ca="1" si="144"/>
        <v>999</v>
      </c>
      <c r="AV153" s="40">
        <f t="shared" ca="1" si="145"/>
        <v>0</v>
      </c>
      <c r="AW153" s="40">
        <f t="shared" ca="1" si="146"/>
        <v>0</v>
      </c>
      <c r="AX153" s="40">
        <f t="shared" ca="1" si="115"/>
        <v>306.67199599999998</v>
      </c>
      <c r="AY153" s="17"/>
      <c r="AZ153" s="42" t="str">
        <f t="shared" ca="1" si="147"/>
        <v>GS</v>
      </c>
      <c r="BA153" s="44">
        <f t="shared" ca="1" si="148"/>
        <v>0</v>
      </c>
      <c r="BB153" s="44">
        <f t="shared" ca="1" si="149"/>
        <v>19.346437079999998</v>
      </c>
      <c r="BC153" s="44">
        <f t="shared" ca="1" si="150"/>
        <v>999</v>
      </c>
      <c r="BD153" s="44">
        <f t="shared" ca="1" si="151"/>
        <v>0</v>
      </c>
      <c r="BE153" s="44">
        <f t="shared" ca="1" si="152"/>
        <v>0</v>
      </c>
      <c r="BF153" s="44">
        <f t="shared" ca="1" si="116"/>
        <v>214.96041199999999</v>
      </c>
    </row>
    <row r="154" spans="1:58" x14ac:dyDescent="0.25">
      <c r="A154">
        <v>140</v>
      </c>
      <c r="B154" s="21" t="str">
        <f t="shared" ca="1" si="117"/>
        <v>5cm</v>
      </c>
      <c r="C154" s="22">
        <f t="shared" ca="1" si="108"/>
        <v>0</v>
      </c>
      <c r="D154" s="22">
        <f t="shared" ca="1" si="108"/>
        <v>494.43586399999998</v>
      </c>
      <c r="E154" s="22">
        <f t="shared" ca="1" si="108"/>
        <v>505.97920699999997</v>
      </c>
      <c r="F154" s="22">
        <f t="shared" ca="1" si="108"/>
        <v>0</v>
      </c>
      <c r="G154" s="22">
        <f t="shared" ca="1" si="109"/>
        <v>0</v>
      </c>
      <c r="H154" s="22">
        <f t="shared" ca="1" si="109"/>
        <v>0</v>
      </c>
      <c r="I154" s="22">
        <f t="shared" ca="1" si="109"/>
        <v>0</v>
      </c>
      <c r="J154" s="22">
        <f t="shared" ca="1" si="109"/>
        <v>0</v>
      </c>
      <c r="K154" s="32"/>
      <c r="L154" s="23" t="str">
        <f t="shared" ca="1" si="118"/>
        <v>GS</v>
      </c>
      <c r="M154" s="24">
        <f t="shared" ca="1" si="119"/>
        <v>0</v>
      </c>
      <c r="N154" s="24">
        <f t="shared" ca="1" si="120"/>
        <v>32.8118202</v>
      </c>
      <c r="O154" s="25">
        <f t="shared" ca="1" si="111"/>
        <v>999</v>
      </c>
      <c r="P154" s="25">
        <f t="shared" ca="1" si="121"/>
        <v>0</v>
      </c>
      <c r="Q154" s="24">
        <f t="shared" ca="1" si="122"/>
        <v>0</v>
      </c>
      <c r="R154" s="25">
        <f t="shared" ca="1" si="110"/>
        <v>273.43183499999998</v>
      </c>
      <c r="S154" s="17"/>
      <c r="T154" s="28" t="str">
        <f t="shared" ca="1" si="123"/>
        <v>BC</v>
      </c>
      <c r="U154" s="29">
        <f t="shared" ca="1" si="124"/>
        <v>6.0315406800000009</v>
      </c>
      <c r="V154" s="29">
        <f t="shared" ca="1" si="125"/>
        <v>0</v>
      </c>
      <c r="W154" s="29">
        <f t="shared" ca="1" si="126"/>
        <v>999</v>
      </c>
      <c r="X154" s="29">
        <f t="shared" ca="1" si="127"/>
        <v>0</v>
      </c>
      <c r="Y154" s="29">
        <f t="shared" ca="1" si="128"/>
        <v>0</v>
      </c>
      <c r="Z154" s="29">
        <f t="shared" ca="1" si="112"/>
        <v>201.051356</v>
      </c>
      <c r="AA154" s="27"/>
      <c r="AB154" s="33" t="str">
        <f t="shared" ca="1" si="129"/>
        <v>TRE</v>
      </c>
      <c r="AC154" s="34">
        <f t="shared" ca="1" si="130"/>
        <v>0</v>
      </c>
      <c r="AD154" s="34">
        <f t="shared" ca="1" si="131"/>
        <v>0</v>
      </c>
      <c r="AE154" s="34">
        <f t="shared" ca="1" si="132"/>
        <v>3</v>
      </c>
      <c r="AF154" s="34">
        <f t="shared" ca="1" si="133"/>
        <v>2</v>
      </c>
      <c r="AG154" s="34">
        <f t="shared" ca="1" si="134"/>
        <v>20</v>
      </c>
      <c r="AH154" s="34">
        <f t="shared" ca="1" si="113"/>
        <v>298.73243000000002</v>
      </c>
      <c r="AI154" s="17"/>
      <c r="AJ154" s="36" t="str">
        <f t="shared" ca="1" si="135"/>
        <v>GS</v>
      </c>
      <c r="AK154" s="37">
        <f t="shared" ca="1" si="136"/>
        <v>0</v>
      </c>
      <c r="AL154" s="37">
        <f t="shared" ca="1" si="137"/>
        <v>22.543005240000003</v>
      </c>
      <c r="AM154" s="37">
        <f t="shared" ca="1" si="138"/>
        <v>999</v>
      </c>
      <c r="AN154" s="37">
        <f t="shared" ca="1" si="139"/>
        <v>0</v>
      </c>
      <c r="AO154" s="37">
        <f t="shared" ca="1" si="140"/>
        <v>0</v>
      </c>
      <c r="AP154" s="37">
        <f t="shared" ca="1" si="114"/>
        <v>322.04293200000001</v>
      </c>
      <c r="AQ154" s="17"/>
      <c r="AR154" s="39" t="str">
        <f t="shared" ca="1" si="141"/>
        <v>TRE</v>
      </c>
      <c r="AS154" s="40">
        <f t="shared" ca="1" si="142"/>
        <v>0</v>
      </c>
      <c r="AT154" s="40">
        <f t="shared" ca="1" si="143"/>
        <v>0</v>
      </c>
      <c r="AU154" s="40">
        <f t="shared" ca="1" si="144"/>
        <v>2</v>
      </c>
      <c r="AV154" s="40">
        <f t="shared" ca="1" si="145"/>
        <v>1</v>
      </c>
      <c r="AW154" s="40">
        <f t="shared" ca="1" si="146"/>
        <v>10</v>
      </c>
      <c r="AX154" s="40">
        <f t="shared" ca="1" si="115"/>
        <v>296.67199599999998</v>
      </c>
      <c r="AY154" s="17"/>
      <c r="AZ154" s="42" t="str">
        <f t="shared" ca="1" si="147"/>
        <v>BC</v>
      </c>
      <c r="BA154" s="44">
        <f t="shared" ca="1" si="148"/>
        <v>19.346437079999998</v>
      </c>
      <c r="BB154" s="44">
        <f t="shared" ca="1" si="149"/>
        <v>0</v>
      </c>
      <c r="BC154" s="44">
        <f t="shared" ca="1" si="150"/>
        <v>999</v>
      </c>
      <c r="BD154" s="44">
        <f t="shared" ca="1" si="151"/>
        <v>0</v>
      </c>
      <c r="BE154" s="44">
        <f t="shared" ca="1" si="152"/>
        <v>0</v>
      </c>
      <c r="BF154" s="44">
        <f t="shared" ca="1" si="116"/>
        <v>214.96041199999999</v>
      </c>
    </row>
    <row r="155" spans="1:58" x14ac:dyDescent="0.25">
      <c r="A155">
        <v>141</v>
      </c>
      <c r="B155" s="21" t="str">
        <f t="shared" ca="1" si="117"/>
        <v>20cm</v>
      </c>
      <c r="C155" s="22">
        <f t="shared" ca="1" si="108"/>
        <v>0</v>
      </c>
      <c r="D155" s="22">
        <f t="shared" ca="1" si="108"/>
        <v>0</v>
      </c>
      <c r="E155" s="22">
        <f t="shared" ca="1" si="108"/>
        <v>0</v>
      </c>
      <c r="F155" s="22">
        <f t="shared" ca="1" si="108"/>
        <v>0</v>
      </c>
      <c r="G155" s="22">
        <f t="shared" ca="1" si="109"/>
        <v>0</v>
      </c>
      <c r="H155" s="22">
        <f t="shared" ca="1" si="109"/>
        <v>0</v>
      </c>
      <c r="I155" s="22">
        <f t="shared" ca="1" si="109"/>
        <v>0</v>
      </c>
      <c r="J155" s="22">
        <f t="shared" ca="1" si="109"/>
        <v>921.11078899999995</v>
      </c>
      <c r="K155" s="32"/>
      <c r="L155" s="23" t="str">
        <f t="shared" ca="1" si="118"/>
        <v>GS</v>
      </c>
      <c r="M155" s="24">
        <f t="shared" ca="1" si="119"/>
        <v>0</v>
      </c>
      <c r="N155" s="24">
        <f t="shared" ca="1" si="120"/>
        <v>13.671591749999997</v>
      </c>
      <c r="O155" s="25">
        <f t="shared" ca="1" si="111"/>
        <v>999</v>
      </c>
      <c r="P155" s="25">
        <f t="shared" ca="1" si="121"/>
        <v>0</v>
      </c>
      <c r="Q155" s="24">
        <f t="shared" ca="1" si="122"/>
        <v>0</v>
      </c>
      <c r="R155" s="25">
        <f t="shared" ca="1" si="110"/>
        <v>273.43183499999998</v>
      </c>
      <c r="S155" s="17"/>
      <c r="T155" s="28" t="str">
        <f t="shared" ca="1" si="123"/>
        <v>TRE</v>
      </c>
      <c r="U155" s="29">
        <f t="shared" ca="1" si="124"/>
        <v>0</v>
      </c>
      <c r="V155" s="29">
        <f t="shared" ca="1" si="125"/>
        <v>0</v>
      </c>
      <c r="W155" s="29">
        <f t="shared" ca="1" si="126"/>
        <v>4</v>
      </c>
      <c r="X155" s="29">
        <f t="shared" ca="1" si="127"/>
        <v>3</v>
      </c>
      <c r="Y155" s="29">
        <f t="shared" ca="1" si="128"/>
        <v>30</v>
      </c>
      <c r="Z155" s="29">
        <f t="shared" ca="1" si="112"/>
        <v>171.051356</v>
      </c>
      <c r="AA155" s="27"/>
      <c r="AB155" s="33" t="str">
        <f t="shared" ca="1" si="129"/>
        <v>GS</v>
      </c>
      <c r="AC155" s="34">
        <f t="shared" ca="1" si="130"/>
        <v>0</v>
      </c>
      <c r="AD155" s="34">
        <f t="shared" ca="1" si="131"/>
        <v>15.936621500000001</v>
      </c>
      <c r="AE155" s="34">
        <f t="shared" ca="1" si="132"/>
        <v>999</v>
      </c>
      <c r="AF155" s="34">
        <f t="shared" ca="1" si="133"/>
        <v>0</v>
      </c>
      <c r="AG155" s="34">
        <f t="shared" ca="1" si="134"/>
        <v>0</v>
      </c>
      <c r="AH155" s="34">
        <f t="shared" ca="1" si="113"/>
        <v>318.73243000000002</v>
      </c>
      <c r="AI155" s="17"/>
      <c r="AJ155" s="36" t="str">
        <f t="shared" ca="1" si="135"/>
        <v>BC</v>
      </c>
      <c r="AK155" s="37">
        <f t="shared" ca="1" si="136"/>
        <v>22.543005240000003</v>
      </c>
      <c r="AL155" s="37">
        <f t="shared" ca="1" si="137"/>
        <v>0</v>
      </c>
      <c r="AM155" s="37">
        <f t="shared" ca="1" si="138"/>
        <v>999</v>
      </c>
      <c r="AN155" s="37">
        <f t="shared" ca="1" si="139"/>
        <v>0</v>
      </c>
      <c r="AO155" s="37">
        <f t="shared" ca="1" si="140"/>
        <v>0</v>
      </c>
      <c r="AP155" s="37">
        <f t="shared" ca="1" si="114"/>
        <v>322.04293200000001</v>
      </c>
      <c r="AQ155" s="17"/>
      <c r="AR155" s="39" t="str">
        <f t="shared" ca="1" si="141"/>
        <v>GS</v>
      </c>
      <c r="AS155" s="40">
        <f t="shared" ca="1" si="142"/>
        <v>0</v>
      </c>
      <c r="AT155" s="40">
        <f t="shared" ca="1" si="143"/>
        <v>39.867359479999998</v>
      </c>
      <c r="AU155" s="40">
        <f t="shared" ca="1" si="144"/>
        <v>999</v>
      </c>
      <c r="AV155" s="40">
        <f t="shared" ca="1" si="145"/>
        <v>0</v>
      </c>
      <c r="AW155" s="40">
        <f t="shared" ca="1" si="146"/>
        <v>0</v>
      </c>
      <c r="AX155" s="40">
        <f t="shared" ca="1" si="115"/>
        <v>306.67199599999998</v>
      </c>
      <c r="AY155" s="17"/>
      <c r="AZ155" s="42" t="str">
        <f t="shared" ca="1" si="147"/>
        <v>GS</v>
      </c>
      <c r="BA155" s="44">
        <f t="shared" ca="1" si="148"/>
        <v>0</v>
      </c>
      <c r="BB155" s="44">
        <f t="shared" ca="1" si="149"/>
        <v>12.89762472</v>
      </c>
      <c r="BC155" s="44">
        <f t="shared" ca="1" si="150"/>
        <v>999</v>
      </c>
      <c r="BD155" s="44">
        <f t="shared" ca="1" si="151"/>
        <v>0</v>
      </c>
      <c r="BE155" s="44">
        <f t="shared" ca="1" si="152"/>
        <v>0</v>
      </c>
      <c r="BF155" s="44">
        <f t="shared" ca="1" si="116"/>
        <v>214.96041199999999</v>
      </c>
    </row>
    <row r="156" spans="1:58" x14ac:dyDescent="0.25">
      <c r="A156">
        <v>142</v>
      </c>
      <c r="B156" s="21" t="str">
        <f t="shared" ca="1" si="117"/>
        <v>20cm</v>
      </c>
      <c r="C156" s="22">
        <f t="shared" ca="1" si="108"/>
        <v>0</v>
      </c>
      <c r="D156" s="22">
        <f t="shared" ca="1" si="108"/>
        <v>0</v>
      </c>
      <c r="E156" s="22">
        <f t="shared" ca="1" si="108"/>
        <v>0</v>
      </c>
      <c r="F156" s="22">
        <f t="shared" ca="1" si="108"/>
        <v>0</v>
      </c>
      <c r="G156" s="22">
        <f t="shared" ca="1" si="109"/>
        <v>938.85789799999998</v>
      </c>
      <c r="H156" s="22">
        <f t="shared" ca="1" si="109"/>
        <v>0</v>
      </c>
      <c r="I156" s="22">
        <f t="shared" ca="1" si="109"/>
        <v>0</v>
      </c>
      <c r="J156" s="22">
        <f t="shared" ca="1" si="109"/>
        <v>921.11078899999995</v>
      </c>
      <c r="K156" s="32"/>
      <c r="L156" s="23" t="str">
        <f t="shared" ca="1" si="118"/>
        <v>BC</v>
      </c>
      <c r="M156" s="24">
        <f t="shared" ca="1" si="119"/>
        <v>16.4059101</v>
      </c>
      <c r="N156" s="24">
        <f t="shared" ca="1" si="120"/>
        <v>0</v>
      </c>
      <c r="O156" s="25">
        <f t="shared" ca="1" si="111"/>
        <v>999</v>
      </c>
      <c r="P156" s="25">
        <f t="shared" ca="1" si="121"/>
        <v>0</v>
      </c>
      <c r="Q156" s="24">
        <f t="shared" ca="1" si="122"/>
        <v>0</v>
      </c>
      <c r="R156" s="25">
        <f t="shared" ca="1" si="110"/>
        <v>273.43183499999998</v>
      </c>
      <c r="S156" s="17"/>
      <c r="T156" s="28" t="str">
        <f t="shared" ca="1" si="123"/>
        <v>BC</v>
      </c>
      <c r="U156" s="29">
        <f t="shared" ca="1" si="124"/>
        <v>10.052567799999998</v>
      </c>
      <c r="V156" s="29">
        <f t="shared" ca="1" si="125"/>
        <v>0</v>
      </c>
      <c r="W156" s="29">
        <f t="shared" ca="1" si="126"/>
        <v>999</v>
      </c>
      <c r="X156" s="29">
        <f t="shared" ca="1" si="127"/>
        <v>0</v>
      </c>
      <c r="Y156" s="29">
        <f t="shared" ca="1" si="128"/>
        <v>0</v>
      </c>
      <c r="Z156" s="29">
        <f t="shared" ca="1" si="112"/>
        <v>201.051356</v>
      </c>
      <c r="AA156" s="27"/>
      <c r="AB156" s="33" t="str">
        <f t="shared" ca="1" si="129"/>
        <v>TRE</v>
      </c>
      <c r="AC156" s="34">
        <f t="shared" ca="1" si="130"/>
        <v>0</v>
      </c>
      <c r="AD156" s="34">
        <f t="shared" ca="1" si="131"/>
        <v>0</v>
      </c>
      <c r="AE156" s="34">
        <f t="shared" ca="1" si="132"/>
        <v>6</v>
      </c>
      <c r="AF156" s="34">
        <f t="shared" ca="1" si="133"/>
        <v>5</v>
      </c>
      <c r="AG156" s="34">
        <f t="shared" ca="1" si="134"/>
        <v>50</v>
      </c>
      <c r="AH156" s="34">
        <f t="shared" ca="1" si="113"/>
        <v>268.73243000000002</v>
      </c>
      <c r="AI156" s="17"/>
      <c r="AJ156" s="36" t="str">
        <f t="shared" ca="1" si="135"/>
        <v>BC</v>
      </c>
      <c r="AK156" s="37">
        <f t="shared" ca="1" si="136"/>
        <v>12.88171728</v>
      </c>
      <c r="AL156" s="37">
        <f t="shared" ca="1" si="137"/>
        <v>0</v>
      </c>
      <c r="AM156" s="37">
        <f t="shared" ca="1" si="138"/>
        <v>999</v>
      </c>
      <c r="AN156" s="37">
        <f t="shared" ca="1" si="139"/>
        <v>0</v>
      </c>
      <c r="AO156" s="37">
        <f t="shared" ca="1" si="140"/>
        <v>0</v>
      </c>
      <c r="AP156" s="37">
        <f t="shared" ca="1" si="114"/>
        <v>322.04293200000001</v>
      </c>
      <c r="AQ156" s="17"/>
      <c r="AR156" s="39" t="str">
        <f t="shared" ca="1" si="141"/>
        <v>GS</v>
      </c>
      <c r="AS156" s="40">
        <f t="shared" ca="1" si="142"/>
        <v>0</v>
      </c>
      <c r="AT156" s="40">
        <f t="shared" ca="1" si="143"/>
        <v>18.400319759999999</v>
      </c>
      <c r="AU156" s="40">
        <f t="shared" ca="1" si="144"/>
        <v>999</v>
      </c>
      <c r="AV156" s="40">
        <f t="shared" ca="1" si="145"/>
        <v>0</v>
      </c>
      <c r="AW156" s="40">
        <f t="shared" ca="1" si="146"/>
        <v>0</v>
      </c>
      <c r="AX156" s="40">
        <f t="shared" ca="1" si="115"/>
        <v>306.67199599999998</v>
      </c>
      <c r="AY156" s="17"/>
      <c r="AZ156" s="42" t="str">
        <f t="shared" ca="1" si="147"/>
        <v>GS</v>
      </c>
      <c r="BA156" s="44">
        <f t="shared" ca="1" si="148"/>
        <v>0</v>
      </c>
      <c r="BB156" s="44">
        <f t="shared" ca="1" si="149"/>
        <v>30.094457680000001</v>
      </c>
      <c r="BC156" s="44">
        <f t="shared" ca="1" si="150"/>
        <v>999</v>
      </c>
      <c r="BD156" s="44">
        <f t="shared" ca="1" si="151"/>
        <v>0</v>
      </c>
      <c r="BE156" s="44">
        <f t="shared" ca="1" si="152"/>
        <v>0</v>
      </c>
      <c r="BF156" s="44">
        <f t="shared" ca="1" si="116"/>
        <v>214.96041199999999</v>
      </c>
    </row>
    <row r="157" spans="1:58" x14ac:dyDescent="0.25">
      <c r="A157">
        <v>143</v>
      </c>
      <c r="B157" s="21" t="str">
        <f t="shared" ca="1" si="117"/>
        <v>5cm</v>
      </c>
      <c r="C157" s="22">
        <f t="shared" ca="1" si="108"/>
        <v>938.85789799999998</v>
      </c>
      <c r="D157" s="22">
        <f t="shared" ca="1" si="108"/>
        <v>494.43586399999998</v>
      </c>
      <c r="E157" s="22">
        <f t="shared" ca="1" si="108"/>
        <v>0</v>
      </c>
      <c r="F157" s="22">
        <f t="shared" ca="1" si="108"/>
        <v>0</v>
      </c>
      <c r="G157" s="22">
        <f t="shared" ca="1" si="109"/>
        <v>0</v>
      </c>
      <c r="H157" s="22">
        <f t="shared" ca="1" si="109"/>
        <v>0</v>
      </c>
      <c r="I157" s="22">
        <f t="shared" ca="1" si="109"/>
        <v>0</v>
      </c>
      <c r="J157" s="22">
        <f t="shared" ca="1" si="109"/>
        <v>0</v>
      </c>
      <c r="K157" s="32"/>
      <c r="L157" s="23" t="str">
        <f t="shared" ca="1" si="118"/>
        <v>GS</v>
      </c>
      <c r="M157" s="24">
        <f t="shared" ca="1" si="119"/>
        <v>0</v>
      </c>
      <c r="N157" s="24">
        <f t="shared" ca="1" si="120"/>
        <v>41.014775249999992</v>
      </c>
      <c r="O157" s="25">
        <f t="shared" ca="1" si="111"/>
        <v>999</v>
      </c>
      <c r="P157" s="25">
        <f t="shared" ca="1" si="121"/>
        <v>0</v>
      </c>
      <c r="Q157" s="24">
        <f t="shared" ca="1" si="122"/>
        <v>0</v>
      </c>
      <c r="R157" s="25">
        <f t="shared" ca="1" si="110"/>
        <v>273.43183499999998</v>
      </c>
      <c r="S157" s="17"/>
      <c r="T157" s="28" t="str">
        <f t="shared" ca="1" si="123"/>
        <v>GS</v>
      </c>
      <c r="U157" s="29">
        <f t="shared" ca="1" si="124"/>
        <v>0</v>
      </c>
      <c r="V157" s="29">
        <f t="shared" ca="1" si="125"/>
        <v>2.0105135600000001</v>
      </c>
      <c r="W157" s="29">
        <f t="shared" ca="1" si="126"/>
        <v>999</v>
      </c>
      <c r="X157" s="29">
        <f t="shared" ca="1" si="127"/>
        <v>0</v>
      </c>
      <c r="Y157" s="29">
        <f t="shared" ca="1" si="128"/>
        <v>0</v>
      </c>
      <c r="Z157" s="29">
        <f t="shared" ca="1" si="112"/>
        <v>201.051356</v>
      </c>
      <c r="AA157" s="27"/>
      <c r="AB157" s="33" t="str">
        <f t="shared" ca="1" si="129"/>
        <v>GS</v>
      </c>
      <c r="AC157" s="34">
        <f t="shared" ca="1" si="130"/>
        <v>0</v>
      </c>
      <c r="AD157" s="34">
        <f t="shared" ca="1" si="131"/>
        <v>41.435215900000003</v>
      </c>
      <c r="AE157" s="34">
        <f t="shared" ca="1" si="132"/>
        <v>999</v>
      </c>
      <c r="AF157" s="34">
        <f t="shared" ca="1" si="133"/>
        <v>0</v>
      </c>
      <c r="AG157" s="34">
        <f t="shared" ca="1" si="134"/>
        <v>0</v>
      </c>
      <c r="AH157" s="34">
        <f t="shared" ca="1" si="113"/>
        <v>318.73243000000002</v>
      </c>
      <c r="AI157" s="17"/>
      <c r="AJ157" s="36" t="str">
        <f t="shared" ca="1" si="135"/>
        <v>GS</v>
      </c>
      <c r="AK157" s="37">
        <f t="shared" ca="1" si="136"/>
        <v>0</v>
      </c>
      <c r="AL157" s="37">
        <f t="shared" ca="1" si="137"/>
        <v>12.88171728</v>
      </c>
      <c r="AM157" s="37">
        <f t="shared" ca="1" si="138"/>
        <v>999</v>
      </c>
      <c r="AN157" s="37">
        <f t="shared" ca="1" si="139"/>
        <v>0</v>
      </c>
      <c r="AO157" s="37">
        <f t="shared" ca="1" si="140"/>
        <v>0</v>
      </c>
      <c r="AP157" s="37">
        <f t="shared" ca="1" si="114"/>
        <v>322.04293200000001</v>
      </c>
      <c r="AQ157" s="17"/>
      <c r="AR157" s="39" t="str">
        <f t="shared" ca="1" si="141"/>
        <v>GS</v>
      </c>
      <c r="AS157" s="40">
        <f t="shared" ca="1" si="142"/>
        <v>0</v>
      </c>
      <c r="AT157" s="40">
        <f t="shared" ca="1" si="143"/>
        <v>3.0667199599999999</v>
      </c>
      <c r="AU157" s="40">
        <f t="shared" ca="1" si="144"/>
        <v>999</v>
      </c>
      <c r="AV157" s="40">
        <f t="shared" ca="1" si="145"/>
        <v>0</v>
      </c>
      <c r="AW157" s="40">
        <f t="shared" ca="1" si="146"/>
        <v>0</v>
      </c>
      <c r="AX157" s="40">
        <f t="shared" ca="1" si="115"/>
        <v>306.67199599999998</v>
      </c>
      <c r="AY157" s="17"/>
      <c r="AZ157" s="42" t="str">
        <f t="shared" ca="1" si="147"/>
        <v>TRE</v>
      </c>
      <c r="BA157" s="44">
        <f t="shared" ca="1" si="148"/>
        <v>0</v>
      </c>
      <c r="BB157" s="44">
        <f t="shared" ca="1" si="149"/>
        <v>0</v>
      </c>
      <c r="BC157" s="44">
        <f t="shared" ca="1" si="150"/>
        <v>5</v>
      </c>
      <c r="BD157" s="44">
        <f t="shared" ca="1" si="151"/>
        <v>3</v>
      </c>
      <c r="BE157" s="44">
        <f t="shared" ca="1" si="152"/>
        <v>30</v>
      </c>
      <c r="BF157" s="44">
        <f t="shared" ca="1" si="116"/>
        <v>184.96041199999999</v>
      </c>
    </row>
    <row r="158" spans="1:58" x14ac:dyDescent="0.25">
      <c r="A158">
        <v>144</v>
      </c>
      <c r="B158" s="21" t="str">
        <f t="shared" ca="1" si="117"/>
        <v>20cm</v>
      </c>
      <c r="C158" s="22">
        <f t="shared" ca="1" si="108"/>
        <v>0</v>
      </c>
      <c r="D158" s="22">
        <f t="shared" ca="1" si="108"/>
        <v>0</v>
      </c>
      <c r="E158" s="22">
        <f t="shared" ca="1" si="108"/>
        <v>0</v>
      </c>
      <c r="F158" s="22">
        <f t="shared" ca="1" si="108"/>
        <v>0</v>
      </c>
      <c r="G158" s="22">
        <f t="shared" ca="1" si="109"/>
        <v>0</v>
      </c>
      <c r="H158" s="22">
        <f t="shared" ca="1" si="109"/>
        <v>494.43586399999998</v>
      </c>
      <c r="I158" s="22">
        <f t="shared" ca="1" si="109"/>
        <v>0</v>
      </c>
      <c r="J158" s="22">
        <f t="shared" ca="1" si="109"/>
        <v>921.11078899999995</v>
      </c>
      <c r="K158" s="32"/>
      <c r="L158" s="23" t="str">
        <f t="shared" ca="1" si="118"/>
        <v>GS</v>
      </c>
      <c r="M158" s="24">
        <f t="shared" ca="1" si="119"/>
        <v>0</v>
      </c>
      <c r="N158" s="24">
        <f t="shared" ca="1" si="120"/>
        <v>5.4686366999999994</v>
      </c>
      <c r="O158" s="25">
        <f t="shared" ca="1" si="111"/>
        <v>999</v>
      </c>
      <c r="P158" s="25">
        <f t="shared" ca="1" si="121"/>
        <v>0</v>
      </c>
      <c r="Q158" s="24">
        <f t="shared" ca="1" si="122"/>
        <v>0</v>
      </c>
      <c r="R158" s="25">
        <f t="shared" ca="1" si="110"/>
        <v>273.43183499999998</v>
      </c>
      <c r="S158" s="17"/>
      <c r="T158" s="28" t="str">
        <f t="shared" ca="1" si="123"/>
        <v>TRE</v>
      </c>
      <c r="U158" s="29">
        <f t="shared" ca="1" si="124"/>
        <v>0</v>
      </c>
      <c r="V158" s="29">
        <f t="shared" ca="1" si="125"/>
        <v>0</v>
      </c>
      <c r="W158" s="29">
        <f t="shared" ca="1" si="126"/>
        <v>3</v>
      </c>
      <c r="X158" s="29">
        <f t="shared" ca="1" si="127"/>
        <v>2</v>
      </c>
      <c r="Y158" s="29">
        <f t="shared" ca="1" si="128"/>
        <v>20</v>
      </c>
      <c r="Z158" s="29">
        <f t="shared" ca="1" si="112"/>
        <v>181.051356</v>
      </c>
      <c r="AA158" s="27"/>
      <c r="AB158" s="33" t="str">
        <f t="shared" ca="1" si="129"/>
        <v>BC</v>
      </c>
      <c r="AC158" s="34">
        <f t="shared" ca="1" si="130"/>
        <v>12.749297200000001</v>
      </c>
      <c r="AD158" s="34">
        <f t="shared" ca="1" si="131"/>
        <v>0</v>
      </c>
      <c r="AE158" s="34">
        <f t="shared" ca="1" si="132"/>
        <v>999</v>
      </c>
      <c r="AF158" s="34">
        <f t="shared" ca="1" si="133"/>
        <v>0</v>
      </c>
      <c r="AG158" s="34">
        <f t="shared" ca="1" si="134"/>
        <v>0</v>
      </c>
      <c r="AH158" s="34">
        <f t="shared" ca="1" si="113"/>
        <v>318.73243000000002</v>
      </c>
      <c r="AI158" s="17"/>
      <c r="AJ158" s="36" t="str">
        <f t="shared" ca="1" si="135"/>
        <v>TRE</v>
      </c>
      <c r="AK158" s="37">
        <f t="shared" ca="1" si="136"/>
        <v>0</v>
      </c>
      <c r="AL158" s="37">
        <f t="shared" ca="1" si="137"/>
        <v>0</v>
      </c>
      <c r="AM158" s="37">
        <f t="shared" ca="1" si="138"/>
        <v>5</v>
      </c>
      <c r="AN158" s="37">
        <f t="shared" ca="1" si="139"/>
        <v>4</v>
      </c>
      <c r="AO158" s="37">
        <f t="shared" ca="1" si="140"/>
        <v>40</v>
      </c>
      <c r="AP158" s="37">
        <f t="shared" ca="1" si="114"/>
        <v>282.04293200000001</v>
      </c>
      <c r="AQ158" s="17"/>
      <c r="AR158" s="39" t="str">
        <f t="shared" ca="1" si="141"/>
        <v>BC</v>
      </c>
      <c r="AS158" s="40">
        <f t="shared" ca="1" si="142"/>
        <v>30.6671996</v>
      </c>
      <c r="AT158" s="40">
        <f t="shared" ca="1" si="143"/>
        <v>0</v>
      </c>
      <c r="AU158" s="40">
        <f t="shared" ca="1" si="144"/>
        <v>999</v>
      </c>
      <c r="AV158" s="40">
        <f t="shared" ca="1" si="145"/>
        <v>0</v>
      </c>
      <c r="AW158" s="40">
        <f t="shared" ca="1" si="146"/>
        <v>0</v>
      </c>
      <c r="AX158" s="40">
        <f t="shared" ca="1" si="115"/>
        <v>306.67199599999998</v>
      </c>
      <c r="AY158" s="17"/>
      <c r="AZ158" s="42" t="str">
        <f t="shared" ca="1" si="147"/>
        <v>GS</v>
      </c>
      <c r="BA158" s="44">
        <f t="shared" ca="1" si="148"/>
        <v>0</v>
      </c>
      <c r="BB158" s="44">
        <f t="shared" ca="1" si="149"/>
        <v>23.64564532</v>
      </c>
      <c r="BC158" s="44">
        <f t="shared" ca="1" si="150"/>
        <v>999</v>
      </c>
      <c r="BD158" s="44">
        <f t="shared" ca="1" si="151"/>
        <v>0</v>
      </c>
      <c r="BE158" s="44">
        <f t="shared" ca="1" si="152"/>
        <v>0</v>
      </c>
      <c r="BF158" s="44">
        <f t="shared" ca="1" si="116"/>
        <v>214.96041199999999</v>
      </c>
    </row>
    <row r="159" spans="1:58" x14ac:dyDescent="0.25">
      <c r="A159">
        <v>145</v>
      </c>
      <c r="B159" s="21" t="str">
        <f t="shared" ca="1" si="117"/>
        <v>5cm</v>
      </c>
      <c r="C159" s="22">
        <f t="shared" ca="1" si="108"/>
        <v>0</v>
      </c>
      <c r="D159" s="22">
        <f t="shared" ca="1" si="108"/>
        <v>494.43586399999998</v>
      </c>
      <c r="E159" s="22">
        <f t="shared" ca="1" si="108"/>
        <v>505.97920699999997</v>
      </c>
      <c r="F159" s="22">
        <f t="shared" ca="1" si="108"/>
        <v>0</v>
      </c>
      <c r="G159" s="22">
        <f t="shared" ca="1" si="109"/>
        <v>0</v>
      </c>
      <c r="H159" s="22">
        <f t="shared" ca="1" si="109"/>
        <v>0</v>
      </c>
      <c r="I159" s="22">
        <f t="shared" ca="1" si="109"/>
        <v>0</v>
      </c>
      <c r="J159" s="22">
        <f t="shared" ca="1" si="109"/>
        <v>0</v>
      </c>
      <c r="K159" s="32"/>
      <c r="L159" s="23" t="str">
        <f t="shared" ca="1" si="118"/>
        <v>GS</v>
      </c>
      <c r="M159" s="24">
        <f t="shared" ca="1" si="119"/>
        <v>0</v>
      </c>
      <c r="N159" s="24">
        <f t="shared" ca="1" si="120"/>
        <v>10.937273399999999</v>
      </c>
      <c r="O159" s="25">
        <f t="shared" ca="1" si="111"/>
        <v>999</v>
      </c>
      <c r="P159" s="25">
        <f t="shared" ca="1" si="121"/>
        <v>0</v>
      </c>
      <c r="Q159" s="24">
        <f t="shared" ca="1" si="122"/>
        <v>0</v>
      </c>
      <c r="R159" s="25">
        <f t="shared" ca="1" si="110"/>
        <v>273.43183499999998</v>
      </c>
      <c r="S159" s="17"/>
      <c r="T159" s="28" t="str">
        <f t="shared" ca="1" si="123"/>
        <v>GS</v>
      </c>
      <c r="U159" s="29">
        <f t="shared" ca="1" si="124"/>
        <v>0</v>
      </c>
      <c r="V159" s="29">
        <f t="shared" ca="1" si="125"/>
        <v>12.063081360000002</v>
      </c>
      <c r="W159" s="29">
        <f t="shared" ca="1" si="126"/>
        <v>999</v>
      </c>
      <c r="X159" s="29">
        <f t="shared" ca="1" si="127"/>
        <v>0</v>
      </c>
      <c r="Y159" s="29">
        <f t="shared" ca="1" si="128"/>
        <v>0</v>
      </c>
      <c r="Z159" s="29">
        <f t="shared" ca="1" si="112"/>
        <v>201.051356</v>
      </c>
      <c r="AA159" s="27"/>
      <c r="AB159" s="33" t="str">
        <f t="shared" ca="1" si="129"/>
        <v>GS</v>
      </c>
      <c r="AC159" s="34">
        <f t="shared" ca="1" si="130"/>
        <v>0</v>
      </c>
      <c r="AD159" s="34">
        <f t="shared" ca="1" si="131"/>
        <v>25.498594400000002</v>
      </c>
      <c r="AE159" s="34">
        <f t="shared" ca="1" si="132"/>
        <v>999</v>
      </c>
      <c r="AF159" s="34">
        <f t="shared" ca="1" si="133"/>
        <v>0</v>
      </c>
      <c r="AG159" s="34">
        <f t="shared" ca="1" si="134"/>
        <v>0</v>
      </c>
      <c r="AH159" s="34">
        <f t="shared" ca="1" si="113"/>
        <v>318.73243000000002</v>
      </c>
      <c r="AI159" s="17"/>
      <c r="AJ159" s="36" t="str">
        <f t="shared" ca="1" si="135"/>
        <v>BC</v>
      </c>
      <c r="AK159" s="37">
        <f t="shared" ca="1" si="136"/>
        <v>35.424722520000003</v>
      </c>
      <c r="AL159" s="37">
        <f t="shared" ca="1" si="137"/>
        <v>0</v>
      </c>
      <c r="AM159" s="37">
        <f t="shared" ca="1" si="138"/>
        <v>999</v>
      </c>
      <c r="AN159" s="37">
        <f t="shared" ca="1" si="139"/>
        <v>0</v>
      </c>
      <c r="AO159" s="37">
        <f t="shared" ca="1" si="140"/>
        <v>0</v>
      </c>
      <c r="AP159" s="37">
        <f t="shared" ca="1" si="114"/>
        <v>322.04293200000001</v>
      </c>
      <c r="AQ159" s="17"/>
      <c r="AR159" s="39" t="str">
        <f t="shared" ca="1" si="141"/>
        <v>BC</v>
      </c>
      <c r="AS159" s="40">
        <f t="shared" ca="1" si="142"/>
        <v>27.60047964</v>
      </c>
      <c r="AT159" s="40">
        <f t="shared" ca="1" si="143"/>
        <v>0</v>
      </c>
      <c r="AU159" s="40">
        <f t="shared" ca="1" si="144"/>
        <v>999</v>
      </c>
      <c r="AV159" s="40">
        <f t="shared" ca="1" si="145"/>
        <v>0</v>
      </c>
      <c r="AW159" s="40">
        <f t="shared" ca="1" si="146"/>
        <v>0</v>
      </c>
      <c r="AX159" s="40">
        <f t="shared" ca="1" si="115"/>
        <v>306.67199599999998</v>
      </c>
      <c r="AY159" s="17"/>
      <c r="AZ159" s="42" t="str">
        <f t="shared" ca="1" si="147"/>
        <v>TRE</v>
      </c>
      <c r="BA159" s="44">
        <f t="shared" ca="1" si="148"/>
        <v>0</v>
      </c>
      <c r="BB159" s="44">
        <f t="shared" ca="1" si="149"/>
        <v>0</v>
      </c>
      <c r="BC159" s="44">
        <f t="shared" ca="1" si="150"/>
        <v>4</v>
      </c>
      <c r="BD159" s="44">
        <f t="shared" ca="1" si="151"/>
        <v>2</v>
      </c>
      <c r="BE159" s="44">
        <f t="shared" ca="1" si="152"/>
        <v>20</v>
      </c>
      <c r="BF159" s="44">
        <f t="shared" ca="1" si="116"/>
        <v>194.96041199999999</v>
      </c>
    </row>
    <row r="160" spans="1:58" x14ac:dyDescent="0.25">
      <c r="A160">
        <v>146</v>
      </c>
      <c r="B160" s="21" t="str">
        <f t="shared" ca="1" si="117"/>
        <v>20cm</v>
      </c>
      <c r="C160" s="22">
        <f t="shared" ca="1" si="108"/>
        <v>0</v>
      </c>
      <c r="D160" s="22">
        <f t="shared" ca="1" si="108"/>
        <v>0</v>
      </c>
      <c r="E160" s="22">
        <f t="shared" ca="1" si="108"/>
        <v>0</v>
      </c>
      <c r="F160" s="22">
        <f t="shared" ca="1" si="108"/>
        <v>0</v>
      </c>
      <c r="G160" s="22">
        <f t="shared" ca="1" si="109"/>
        <v>938.85789799999998</v>
      </c>
      <c r="H160" s="22">
        <f t="shared" ca="1" si="109"/>
        <v>494.43586399999998</v>
      </c>
      <c r="I160" s="22">
        <f t="shared" ca="1" si="109"/>
        <v>505.97920699999997</v>
      </c>
      <c r="J160" s="22">
        <f t="shared" ca="1" si="109"/>
        <v>921.11078899999995</v>
      </c>
      <c r="K160" s="32"/>
      <c r="L160" s="23" t="str">
        <f t="shared" ca="1" si="118"/>
        <v>BC</v>
      </c>
      <c r="M160" s="24">
        <f t="shared" ca="1" si="119"/>
        <v>5.4686366999999994</v>
      </c>
      <c r="N160" s="24">
        <f t="shared" ca="1" si="120"/>
        <v>0</v>
      </c>
      <c r="O160" s="25">
        <f t="shared" ca="1" si="111"/>
        <v>999</v>
      </c>
      <c r="P160" s="25">
        <f t="shared" ref="P160:P164" ca="1" si="153">ROUND(IF(L160="TRE",O160*$Q$8,0),0)</f>
        <v>0</v>
      </c>
      <c r="Q160" s="24">
        <f t="shared" ref="Q160:Q164" ca="1" si="154">IF(L160="TRE",P160*$Q$11,0)</f>
        <v>0</v>
      </c>
      <c r="R160" s="25">
        <f t="shared" ca="1" si="110"/>
        <v>273.43183499999998</v>
      </c>
      <c r="S160" s="17"/>
      <c r="T160" s="28" t="str">
        <f t="shared" ca="1" si="123"/>
        <v>GS</v>
      </c>
      <c r="U160" s="29">
        <f t="shared" ca="1" si="124"/>
        <v>0</v>
      </c>
      <c r="V160" s="29">
        <f t="shared" ca="1" si="125"/>
        <v>0</v>
      </c>
      <c r="W160" s="29">
        <f t="shared" ca="1" si="126"/>
        <v>999</v>
      </c>
      <c r="X160" s="29">
        <f t="shared" ref="X160:X164" ca="1" si="155">ROUND(IF(T160="TRE",W160*$X$8,0),0)</f>
        <v>0</v>
      </c>
      <c r="Y160" s="29">
        <f t="shared" ref="Y160:Y164" ca="1" si="156">IF(T160="TRE",X160*$Y$11,0)</f>
        <v>0</v>
      </c>
      <c r="Z160" s="29">
        <f t="shared" ca="1" si="112"/>
        <v>201.051356</v>
      </c>
      <c r="AA160" s="27"/>
      <c r="AB160" s="33" t="str">
        <f t="shared" ca="1" si="129"/>
        <v>BC</v>
      </c>
      <c r="AC160" s="34">
        <f t="shared" ca="1" si="130"/>
        <v>19.123945800000001</v>
      </c>
      <c r="AD160" s="34">
        <f t="shared" ca="1" si="131"/>
        <v>0</v>
      </c>
      <c r="AE160" s="34">
        <f t="shared" ca="1" si="132"/>
        <v>999</v>
      </c>
      <c r="AF160" s="34">
        <f t="shared" ref="AF160:AF164" ca="1" si="157">ROUND(IF(AB160="TRE",AE160*$AF$8,0),0)</f>
        <v>0</v>
      </c>
      <c r="AG160" s="34">
        <f t="shared" ref="AG160:AG164" ca="1" si="158">IF(AB160="TRE",AF160*$AG$11,0)</f>
        <v>0</v>
      </c>
      <c r="AH160" s="34">
        <f t="shared" ca="1" si="113"/>
        <v>318.73243000000002</v>
      </c>
      <c r="AI160" s="17"/>
      <c r="AJ160" s="36" t="str">
        <f t="shared" ca="1" si="135"/>
        <v>GS</v>
      </c>
      <c r="AK160" s="37">
        <f t="shared" ca="1" si="136"/>
        <v>0</v>
      </c>
      <c r="AL160" s="37">
        <f t="shared" ca="1" si="137"/>
        <v>19.322575919999998</v>
      </c>
      <c r="AM160" s="37">
        <f t="shared" ca="1" si="138"/>
        <v>999</v>
      </c>
      <c r="AN160" s="37">
        <f t="shared" ref="AN160:AN164" ca="1" si="159">ROUND(IF(AJ160="TRE",AM160*$AN$8,0),0)</f>
        <v>0</v>
      </c>
      <c r="AO160" s="37">
        <f t="shared" ref="AO160:AO164" ca="1" si="160">IF(AJ160="TRE",AN160*$AO$11,0)</f>
        <v>0</v>
      </c>
      <c r="AP160" s="37">
        <f t="shared" ca="1" si="114"/>
        <v>322.04293200000001</v>
      </c>
      <c r="AQ160" s="17"/>
      <c r="AR160" s="39" t="str">
        <f t="shared" ca="1" si="141"/>
        <v>BC</v>
      </c>
      <c r="AS160" s="40">
        <f t="shared" ca="1" si="142"/>
        <v>33.733919559999997</v>
      </c>
      <c r="AT160" s="40">
        <f t="shared" ca="1" si="143"/>
        <v>0</v>
      </c>
      <c r="AU160" s="40">
        <f t="shared" ca="1" si="144"/>
        <v>999</v>
      </c>
      <c r="AV160" s="40">
        <f t="shared" ref="AV160:AV164" ca="1" si="161">ROUND(IF(AR160="TRE",AU160*$AV$8,0),0)</f>
        <v>0</v>
      </c>
      <c r="AW160" s="40">
        <f t="shared" ref="AW160:AW164" ca="1" si="162">IF(AR160="TRE",AV160*$AW$11,0)</f>
        <v>0</v>
      </c>
      <c r="AX160" s="40">
        <f t="shared" ca="1" si="115"/>
        <v>306.67199599999998</v>
      </c>
      <c r="AY160" s="17"/>
      <c r="AZ160" s="42" t="str">
        <f t="shared" ca="1" si="147"/>
        <v>GS</v>
      </c>
      <c r="BA160" s="44">
        <f t="shared" ca="1" si="148"/>
        <v>0</v>
      </c>
      <c r="BB160" s="44">
        <f t="shared" ca="1" si="149"/>
        <v>27.944853559999999</v>
      </c>
      <c r="BC160" s="44">
        <f t="shared" ca="1" si="150"/>
        <v>999</v>
      </c>
      <c r="BD160" s="44">
        <f t="shared" ref="BD160:BD164" ca="1" si="163">ROUND(IF(AZ160="TRE",BC160*$BD$8,0),0)</f>
        <v>0</v>
      </c>
      <c r="BE160" s="44">
        <f t="shared" ref="BE160:BE164" ca="1" si="164">IF(AZ160="TRE",BD160*$BE$11,0)</f>
        <v>0</v>
      </c>
      <c r="BF160" s="44">
        <f t="shared" ca="1" si="116"/>
        <v>214.96041199999999</v>
      </c>
    </row>
    <row r="161" spans="1:58" x14ac:dyDescent="0.25">
      <c r="A161">
        <v>147</v>
      </c>
      <c r="B161" s="21" t="str">
        <f t="shared" ca="1" si="117"/>
        <v>20cm</v>
      </c>
      <c r="C161" s="22">
        <f t="shared" ref="C161:F164" ca="1" si="165">IF($B161="5cm", (IF(RANDBETWEEN(0,1)=1,C$7,0)), 0)</f>
        <v>0</v>
      </c>
      <c r="D161" s="22">
        <f t="shared" ca="1" si="165"/>
        <v>0</v>
      </c>
      <c r="E161" s="22">
        <f t="shared" ca="1" si="165"/>
        <v>0</v>
      </c>
      <c r="F161" s="22">
        <f t="shared" ca="1" si="165"/>
        <v>0</v>
      </c>
      <c r="G161" s="22">
        <f t="shared" ref="G161:J164" ca="1" si="166">IF($B161="20cm", IF(RANDBETWEEN(0,1)=1,G$7,0), 0)</f>
        <v>938.85789799999998</v>
      </c>
      <c r="H161" s="22">
        <f t="shared" ca="1" si="166"/>
        <v>494.43586399999998</v>
      </c>
      <c r="I161" s="22">
        <f t="shared" ca="1" si="166"/>
        <v>505.97920699999997</v>
      </c>
      <c r="J161" s="22">
        <f t="shared" ca="1" si="166"/>
        <v>0</v>
      </c>
      <c r="K161" s="32"/>
      <c r="L161" s="23" t="str">
        <f t="shared" ca="1" si="118"/>
        <v>BC</v>
      </c>
      <c r="M161" s="24">
        <f t="shared" ca="1" si="119"/>
        <v>13.671591749999997</v>
      </c>
      <c r="N161" s="24">
        <f t="shared" ca="1" si="120"/>
        <v>0</v>
      </c>
      <c r="O161" s="25">
        <f t="shared" ca="1" si="111"/>
        <v>999</v>
      </c>
      <c r="P161" s="25">
        <f t="shared" ca="1" si="153"/>
        <v>0</v>
      </c>
      <c r="Q161" s="24">
        <f t="shared" ca="1" si="154"/>
        <v>0</v>
      </c>
      <c r="R161" s="25">
        <f t="shared" ca="1" si="110"/>
        <v>273.43183499999998</v>
      </c>
      <c r="S161" s="17"/>
      <c r="T161" s="28" t="str">
        <f t="shared" ca="1" si="123"/>
        <v>GS</v>
      </c>
      <c r="U161" s="29">
        <f t="shared" ca="1" si="124"/>
        <v>0</v>
      </c>
      <c r="V161" s="29">
        <f t="shared" ca="1" si="125"/>
        <v>10.052567799999998</v>
      </c>
      <c r="W161" s="29">
        <f t="shared" ca="1" si="126"/>
        <v>999</v>
      </c>
      <c r="X161" s="29">
        <f t="shared" ca="1" si="155"/>
        <v>0</v>
      </c>
      <c r="Y161" s="29">
        <f t="shared" ca="1" si="156"/>
        <v>0</v>
      </c>
      <c r="Z161" s="29">
        <f t="shared" ca="1" si="112"/>
        <v>201.051356</v>
      </c>
      <c r="AA161" s="27"/>
      <c r="AB161" s="33" t="str">
        <f t="shared" ca="1" si="129"/>
        <v>GS</v>
      </c>
      <c r="AC161" s="34">
        <f t="shared" ca="1" si="130"/>
        <v>0</v>
      </c>
      <c r="AD161" s="34">
        <f t="shared" ca="1" si="131"/>
        <v>12.749297200000001</v>
      </c>
      <c r="AE161" s="34">
        <f t="shared" ca="1" si="132"/>
        <v>999</v>
      </c>
      <c r="AF161" s="34">
        <f t="shared" ca="1" si="157"/>
        <v>0</v>
      </c>
      <c r="AG161" s="34">
        <f t="shared" ca="1" si="158"/>
        <v>0</v>
      </c>
      <c r="AH161" s="34">
        <f t="shared" ca="1" si="113"/>
        <v>318.73243000000002</v>
      </c>
      <c r="AI161" s="17"/>
      <c r="AJ161" s="36" t="str">
        <f t="shared" ca="1" si="135"/>
        <v>BC</v>
      </c>
      <c r="AK161" s="37">
        <f t="shared" ca="1" si="136"/>
        <v>16.102146600000001</v>
      </c>
      <c r="AL161" s="37">
        <f t="shared" ca="1" si="137"/>
        <v>0</v>
      </c>
      <c r="AM161" s="37">
        <f t="shared" ca="1" si="138"/>
        <v>999</v>
      </c>
      <c r="AN161" s="37">
        <f t="shared" ca="1" si="159"/>
        <v>0</v>
      </c>
      <c r="AO161" s="37">
        <f t="shared" ca="1" si="160"/>
        <v>0</v>
      </c>
      <c r="AP161" s="37">
        <f t="shared" ca="1" si="114"/>
        <v>322.04293200000001</v>
      </c>
      <c r="AQ161" s="17"/>
      <c r="AR161" s="39" t="str">
        <f t="shared" ca="1" si="141"/>
        <v>GS</v>
      </c>
      <c r="AS161" s="40">
        <f t="shared" ca="1" si="142"/>
        <v>0</v>
      </c>
      <c r="AT161" s="40">
        <f t="shared" ca="1" si="143"/>
        <v>12.26687984</v>
      </c>
      <c r="AU161" s="40">
        <f t="shared" ca="1" si="144"/>
        <v>999</v>
      </c>
      <c r="AV161" s="40">
        <f t="shared" ca="1" si="161"/>
        <v>0</v>
      </c>
      <c r="AW161" s="40">
        <f t="shared" ca="1" si="162"/>
        <v>0</v>
      </c>
      <c r="AX161" s="40">
        <f t="shared" ca="1" si="115"/>
        <v>306.67199599999998</v>
      </c>
      <c r="AY161" s="17"/>
      <c r="AZ161" s="42" t="str">
        <f t="shared" ca="1" si="147"/>
        <v>TRE</v>
      </c>
      <c r="BA161" s="44">
        <f t="shared" ca="1" si="148"/>
        <v>0</v>
      </c>
      <c r="BB161" s="44">
        <f t="shared" ca="1" si="149"/>
        <v>0</v>
      </c>
      <c r="BC161" s="44">
        <f t="shared" ca="1" si="150"/>
        <v>4</v>
      </c>
      <c r="BD161" s="44">
        <f t="shared" ca="1" si="163"/>
        <v>2</v>
      </c>
      <c r="BE161" s="44">
        <f t="shared" ca="1" si="164"/>
        <v>20</v>
      </c>
      <c r="BF161" s="44">
        <f t="shared" ca="1" si="116"/>
        <v>194.96041199999999</v>
      </c>
    </row>
    <row r="162" spans="1:58" x14ac:dyDescent="0.25">
      <c r="A162">
        <v>148</v>
      </c>
      <c r="B162" s="21" t="str">
        <f t="shared" ca="1" si="117"/>
        <v>5cm</v>
      </c>
      <c r="C162" s="22">
        <f t="shared" ca="1" si="165"/>
        <v>0</v>
      </c>
      <c r="D162" s="22">
        <f t="shared" ca="1" si="165"/>
        <v>0</v>
      </c>
      <c r="E162" s="22">
        <f t="shared" ca="1" si="165"/>
        <v>505.97920699999997</v>
      </c>
      <c r="F162" s="22">
        <f t="shared" ca="1" si="165"/>
        <v>921.11078899999995</v>
      </c>
      <c r="G162" s="22">
        <f t="shared" ca="1" si="166"/>
        <v>0</v>
      </c>
      <c r="H162" s="22">
        <f t="shared" ca="1" si="166"/>
        <v>0</v>
      </c>
      <c r="I162" s="22">
        <f t="shared" ca="1" si="166"/>
        <v>0</v>
      </c>
      <c r="J162" s="22">
        <f t="shared" ca="1" si="166"/>
        <v>0</v>
      </c>
      <c r="K162" s="32"/>
      <c r="L162" s="23" t="str">
        <f t="shared" ca="1" si="118"/>
        <v>GS</v>
      </c>
      <c r="M162" s="24">
        <f t="shared" ca="1" si="119"/>
        <v>0</v>
      </c>
      <c r="N162" s="24">
        <f t="shared" ca="1" si="120"/>
        <v>21.874546799999997</v>
      </c>
      <c r="O162" s="25">
        <f t="shared" ca="1" si="111"/>
        <v>999</v>
      </c>
      <c r="P162" s="25">
        <f t="shared" ca="1" si="153"/>
        <v>0</v>
      </c>
      <c r="Q162" s="24">
        <f t="shared" ca="1" si="154"/>
        <v>0</v>
      </c>
      <c r="R162" s="25">
        <f t="shared" ca="1" si="110"/>
        <v>273.43183499999998</v>
      </c>
      <c r="S162" s="17"/>
      <c r="T162" s="28" t="str">
        <f t="shared" ca="1" si="123"/>
        <v>BC</v>
      </c>
      <c r="U162" s="29">
        <f t="shared" ca="1" si="124"/>
        <v>22.115649159999997</v>
      </c>
      <c r="V162" s="29">
        <f t="shared" ca="1" si="125"/>
        <v>0</v>
      </c>
      <c r="W162" s="29">
        <f t="shared" ca="1" si="126"/>
        <v>999</v>
      </c>
      <c r="X162" s="29">
        <f t="shared" ca="1" si="155"/>
        <v>0</v>
      </c>
      <c r="Y162" s="29">
        <f t="shared" ca="1" si="156"/>
        <v>0</v>
      </c>
      <c r="Z162" s="29">
        <f t="shared" ca="1" si="112"/>
        <v>201.051356</v>
      </c>
      <c r="AA162" s="27"/>
      <c r="AB162" s="33" t="str">
        <f t="shared" ca="1" si="129"/>
        <v>BC</v>
      </c>
      <c r="AC162" s="34">
        <f t="shared" ca="1" si="130"/>
        <v>9.5619729000000007</v>
      </c>
      <c r="AD162" s="34">
        <f t="shared" ca="1" si="131"/>
        <v>0</v>
      </c>
      <c r="AE162" s="34">
        <f t="shared" ca="1" si="132"/>
        <v>999</v>
      </c>
      <c r="AF162" s="34">
        <f t="shared" ca="1" si="157"/>
        <v>0</v>
      </c>
      <c r="AG162" s="34">
        <f t="shared" ca="1" si="158"/>
        <v>0</v>
      </c>
      <c r="AH162" s="34">
        <f t="shared" ca="1" si="113"/>
        <v>318.73243000000002</v>
      </c>
      <c r="AI162" s="17"/>
      <c r="AJ162" s="36" t="str">
        <f t="shared" ca="1" si="135"/>
        <v>GS</v>
      </c>
      <c r="AK162" s="37">
        <f t="shared" ca="1" si="136"/>
        <v>0</v>
      </c>
      <c r="AL162" s="37">
        <f t="shared" ca="1" si="137"/>
        <v>38.645151839999997</v>
      </c>
      <c r="AM162" s="37">
        <f t="shared" ca="1" si="138"/>
        <v>999</v>
      </c>
      <c r="AN162" s="37">
        <f t="shared" ca="1" si="159"/>
        <v>0</v>
      </c>
      <c r="AO162" s="37">
        <f t="shared" ca="1" si="160"/>
        <v>0</v>
      </c>
      <c r="AP162" s="37">
        <f t="shared" ca="1" si="114"/>
        <v>322.04293200000001</v>
      </c>
      <c r="AQ162" s="17"/>
      <c r="AR162" s="39" t="str">
        <f t="shared" ca="1" si="141"/>
        <v>BC</v>
      </c>
      <c r="AS162" s="40">
        <f t="shared" ca="1" si="142"/>
        <v>12.26687984</v>
      </c>
      <c r="AT162" s="40">
        <f t="shared" ca="1" si="143"/>
        <v>0</v>
      </c>
      <c r="AU162" s="40">
        <f t="shared" ca="1" si="144"/>
        <v>999</v>
      </c>
      <c r="AV162" s="40">
        <f t="shared" ca="1" si="161"/>
        <v>0</v>
      </c>
      <c r="AW162" s="40">
        <f t="shared" ca="1" si="162"/>
        <v>0</v>
      </c>
      <c r="AX162" s="40">
        <f t="shared" ca="1" si="115"/>
        <v>306.67199599999998</v>
      </c>
      <c r="AY162" s="17"/>
      <c r="AZ162" s="42" t="str">
        <f t="shared" ca="1" si="147"/>
        <v>TRE</v>
      </c>
      <c r="BA162" s="44">
        <f t="shared" ca="1" si="148"/>
        <v>0</v>
      </c>
      <c r="BB162" s="44">
        <f t="shared" ca="1" si="149"/>
        <v>0</v>
      </c>
      <c r="BC162" s="44">
        <f t="shared" ca="1" si="150"/>
        <v>5</v>
      </c>
      <c r="BD162" s="44">
        <f t="shared" ca="1" si="163"/>
        <v>3</v>
      </c>
      <c r="BE162" s="44">
        <f t="shared" ca="1" si="164"/>
        <v>30</v>
      </c>
      <c r="BF162" s="44">
        <f t="shared" ca="1" si="116"/>
        <v>184.96041199999999</v>
      </c>
    </row>
    <row r="163" spans="1:58" x14ac:dyDescent="0.25">
      <c r="A163">
        <v>149</v>
      </c>
      <c r="B163" s="21" t="str">
        <f t="shared" ca="1" si="117"/>
        <v>20cm</v>
      </c>
      <c r="C163" s="22">
        <f t="shared" ca="1" si="165"/>
        <v>0</v>
      </c>
      <c r="D163" s="22">
        <f t="shared" ca="1" si="165"/>
        <v>0</v>
      </c>
      <c r="E163" s="22">
        <f t="shared" ca="1" si="165"/>
        <v>0</v>
      </c>
      <c r="F163" s="22">
        <f t="shared" ca="1" si="165"/>
        <v>0</v>
      </c>
      <c r="G163" s="22">
        <f t="shared" ca="1" si="166"/>
        <v>938.85789799999998</v>
      </c>
      <c r="H163" s="22">
        <f t="shared" ca="1" si="166"/>
        <v>494.43586399999998</v>
      </c>
      <c r="I163" s="22">
        <f t="shared" ca="1" si="166"/>
        <v>0</v>
      </c>
      <c r="J163" s="22">
        <f t="shared" ca="1" si="166"/>
        <v>921.11078899999995</v>
      </c>
      <c r="K163" s="32"/>
      <c r="L163" s="23" t="str">
        <f t="shared" ca="1" si="118"/>
        <v>GS</v>
      </c>
      <c r="M163" s="24">
        <f t="shared" ca="1" si="119"/>
        <v>0</v>
      </c>
      <c r="N163" s="24">
        <f t="shared" ca="1" si="120"/>
        <v>10.937273399999999</v>
      </c>
      <c r="O163" s="25">
        <f t="shared" ca="1" si="111"/>
        <v>999</v>
      </c>
      <c r="P163" s="25">
        <f t="shared" ca="1" si="153"/>
        <v>0</v>
      </c>
      <c r="Q163" s="24">
        <f t="shared" ca="1" si="154"/>
        <v>0</v>
      </c>
      <c r="R163" s="25">
        <f t="shared" ca="1" si="110"/>
        <v>273.43183499999998</v>
      </c>
      <c r="S163" s="17"/>
      <c r="T163" s="28" t="str">
        <f t="shared" ca="1" si="123"/>
        <v>BC</v>
      </c>
      <c r="U163" s="29">
        <f t="shared" ca="1" si="124"/>
        <v>30.157703399999999</v>
      </c>
      <c r="V163" s="29">
        <f t="shared" ca="1" si="125"/>
        <v>0</v>
      </c>
      <c r="W163" s="29">
        <f t="shared" ca="1" si="126"/>
        <v>999</v>
      </c>
      <c r="X163" s="29">
        <f t="shared" ca="1" si="155"/>
        <v>0</v>
      </c>
      <c r="Y163" s="29">
        <f t="shared" ca="1" si="156"/>
        <v>0</v>
      </c>
      <c r="Z163" s="29">
        <f t="shared" ca="1" si="112"/>
        <v>201.051356</v>
      </c>
      <c r="AA163" s="27"/>
      <c r="AB163" s="33" t="str">
        <f t="shared" ca="1" si="129"/>
        <v>GS</v>
      </c>
      <c r="AC163" s="34">
        <f t="shared" ca="1" si="130"/>
        <v>0</v>
      </c>
      <c r="AD163" s="34">
        <f t="shared" ca="1" si="131"/>
        <v>25.498594400000002</v>
      </c>
      <c r="AE163" s="34">
        <f t="shared" ca="1" si="132"/>
        <v>999</v>
      </c>
      <c r="AF163" s="34">
        <f t="shared" ca="1" si="157"/>
        <v>0</v>
      </c>
      <c r="AG163" s="34">
        <f t="shared" ca="1" si="158"/>
        <v>0</v>
      </c>
      <c r="AH163" s="34">
        <f t="shared" ca="1" si="113"/>
        <v>318.73243000000002</v>
      </c>
      <c r="AI163" s="17"/>
      <c r="AJ163" s="36" t="str">
        <f t="shared" ca="1" si="135"/>
        <v>GS</v>
      </c>
      <c r="AK163" s="37">
        <f t="shared" ca="1" si="136"/>
        <v>0</v>
      </c>
      <c r="AL163" s="37">
        <f t="shared" ca="1" si="137"/>
        <v>12.88171728</v>
      </c>
      <c r="AM163" s="37">
        <f t="shared" ca="1" si="138"/>
        <v>999</v>
      </c>
      <c r="AN163" s="37">
        <f t="shared" ca="1" si="159"/>
        <v>0</v>
      </c>
      <c r="AO163" s="37">
        <f t="shared" ca="1" si="160"/>
        <v>0</v>
      </c>
      <c r="AP163" s="37">
        <f t="shared" ca="1" si="114"/>
        <v>322.04293200000001</v>
      </c>
      <c r="AQ163" s="17"/>
      <c r="AR163" s="39" t="str">
        <f t="shared" ca="1" si="141"/>
        <v>GS</v>
      </c>
      <c r="AS163" s="40">
        <f t="shared" ca="1" si="142"/>
        <v>0</v>
      </c>
      <c r="AT163" s="40">
        <f t="shared" ca="1" si="143"/>
        <v>39.867359479999998</v>
      </c>
      <c r="AU163" s="40">
        <f t="shared" ca="1" si="144"/>
        <v>999</v>
      </c>
      <c r="AV163" s="40">
        <f t="shared" ca="1" si="161"/>
        <v>0</v>
      </c>
      <c r="AW163" s="40">
        <f t="shared" ca="1" si="162"/>
        <v>0</v>
      </c>
      <c r="AX163" s="40">
        <f t="shared" ca="1" si="115"/>
        <v>306.67199599999998</v>
      </c>
      <c r="AY163" s="17"/>
      <c r="AZ163" s="42" t="str">
        <f t="shared" ca="1" si="147"/>
        <v>GS</v>
      </c>
      <c r="BA163" s="44">
        <f t="shared" ca="1" si="148"/>
        <v>0</v>
      </c>
      <c r="BB163" s="44">
        <f t="shared" ca="1" si="149"/>
        <v>4.2992082399999996</v>
      </c>
      <c r="BC163" s="44">
        <f t="shared" ca="1" si="150"/>
        <v>999</v>
      </c>
      <c r="BD163" s="44">
        <f t="shared" ca="1" si="163"/>
        <v>0</v>
      </c>
      <c r="BE163" s="44">
        <f t="shared" ca="1" si="164"/>
        <v>0</v>
      </c>
      <c r="BF163" s="44">
        <f t="shared" ca="1" si="116"/>
        <v>214.96041199999999</v>
      </c>
    </row>
    <row r="164" spans="1:58" x14ac:dyDescent="0.25">
      <c r="A164">
        <v>150</v>
      </c>
      <c r="B164" s="21" t="str">
        <f t="shared" ca="1" si="117"/>
        <v>20cm</v>
      </c>
      <c r="C164" s="22">
        <f t="shared" ca="1" si="165"/>
        <v>0</v>
      </c>
      <c r="D164" s="22">
        <f t="shared" ca="1" si="165"/>
        <v>0</v>
      </c>
      <c r="E164" s="22">
        <f t="shared" ca="1" si="165"/>
        <v>0</v>
      </c>
      <c r="F164" s="22">
        <f t="shared" ca="1" si="165"/>
        <v>0</v>
      </c>
      <c r="G164" s="22">
        <f t="shared" ca="1" si="166"/>
        <v>938.85789799999998</v>
      </c>
      <c r="H164" s="22">
        <f t="shared" ca="1" si="166"/>
        <v>494.43586399999998</v>
      </c>
      <c r="I164" s="22">
        <f t="shared" ca="1" si="166"/>
        <v>505.97920699999997</v>
      </c>
      <c r="J164" s="22">
        <f t="shared" ca="1" si="166"/>
        <v>921.11078899999995</v>
      </c>
      <c r="K164" s="32"/>
      <c r="L164" s="23" t="str">
        <f t="shared" ca="1" si="118"/>
        <v>BC</v>
      </c>
      <c r="M164" s="24">
        <f t="shared" ca="1" si="119"/>
        <v>30.077501849999997</v>
      </c>
      <c r="N164" s="24">
        <f t="shared" ca="1" si="120"/>
        <v>0</v>
      </c>
      <c r="O164" s="25">
        <f t="shared" ca="1" si="111"/>
        <v>999</v>
      </c>
      <c r="P164" s="25">
        <f t="shared" ca="1" si="153"/>
        <v>0</v>
      </c>
      <c r="Q164" s="24">
        <f t="shared" ca="1" si="154"/>
        <v>0</v>
      </c>
      <c r="R164" s="25">
        <f t="shared" ca="1" si="110"/>
        <v>273.43183499999998</v>
      </c>
      <c r="S164" s="17"/>
      <c r="T164" s="28" t="str">
        <f t="shared" ca="1" si="123"/>
        <v>BC</v>
      </c>
      <c r="U164" s="29">
        <f t="shared" ca="1" si="124"/>
        <v>28.147189839999999</v>
      </c>
      <c r="V164" s="29">
        <f t="shared" ca="1" si="125"/>
        <v>0</v>
      </c>
      <c r="W164" s="29">
        <f t="shared" ca="1" si="126"/>
        <v>999</v>
      </c>
      <c r="X164" s="29">
        <f t="shared" ca="1" si="155"/>
        <v>0</v>
      </c>
      <c r="Y164" s="29">
        <f t="shared" ca="1" si="156"/>
        <v>0</v>
      </c>
      <c r="Z164" s="29">
        <f t="shared" ca="1" si="112"/>
        <v>201.051356</v>
      </c>
      <c r="AA164" s="27"/>
      <c r="AB164" s="33" t="str">
        <f t="shared" ca="1" si="129"/>
        <v>BC</v>
      </c>
      <c r="AC164" s="34">
        <f t="shared" ca="1" si="130"/>
        <v>0</v>
      </c>
      <c r="AD164" s="34">
        <f t="shared" ca="1" si="131"/>
        <v>0</v>
      </c>
      <c r="AE164" s="34">
        <f t="shared" ca="1" si="132"/>
        <v>999</v>
      </c>
      <c r="AF164" s="34">
        <f t="shared" ca="1" si="157"/>
        <v>0</v>
      </c>
      <c r="AG164" s="34">
        <f t="shared" ca="1" si="158"/>
        <v>0</v>
      </c>
      <c r="AH164" s="34">
        <f t="shared" ca="1" si="113"/>
        <v>318.73243000000002</v>
      </c>
      <c r="AI164" s="17"/>
      <c r="AJ164" s="36" t="str">
        <f t="shared" ca="1" si="135"/>
        <v>TRE</v>
      </c>
      <c r="AK164" s="37">
        <f t="shared" ca="1" si="136"/>
        <v>0</v>
      </c>
      <c r="AL164" s="37">
        <f t="shared" ca="1" si="137"/>
        <v>0</v>
      </c>
      <c r="AM164" s="37">
        <f t="shared" ca="1" si="138"/>
        <v>1</v>
      </c>
      <c r="AN164" s="37">
        <f t="shared" ca="1" si="159"/>
        <v>1</v>
      </c>
      <c r="AO164" s="37">
        <f t="shared" ca="1" si="160"/>
        <v>10</v>
      </c>
      <c r="AP164" s="37">
        <f t="shared" ca="1" si="114"/>
        <v>312.04293200000001</v>
      </c>
      <c r="AQ164" s="17"/>
      <c r="AR164" s="39" t="str">
        <f t="shared" ca="1" si="141"/>
        <v>TRE</v>
      </c>
      <c r="AS164" s="40">
        <f t="shared" ca="1" si="142"/>
        <v>0</v>
      </c>
      <c r="AT164" s="40">
        <f t="shared" ca="1" si="143"/>
        <v>0</v>
      </c>
      <c r="AU164" s="40">
        <f t="shared" ca="1" si="144"/>
        <v>4</v>
      </c>
      <c r="AV164" s="40">
        <f t="shared" ca="1" si="161"/>
        <v>3</v>
      </c>
      <c r="AW164" s="40">
        <f t="shared" ca="1" si="162"/>
        <v>30</v>
      </c>
      <c r="AX164" s="40">
        <f t="shared" ca="1" si="115"/>
        <v>276.67199599999998</v>
      </c>
      <c r="AY164" s="17"/>
      <c r="AZ164" s="42" t="str">
        <f t="shared" ca="1" si="147"/>
        <v>TRE</v>
      </c>
      <c r="BA164" s="44">
        <f t="shared" ca="1" si="148"/>
        <v>0</v>
      </c>
      <c r="BB164" s="44">
        <f t="shared" ca="1" si="149"/>
        <v>0</v>
      </c>
      <c r="BC164" s="44">
        <f t="shared" ca="1" si="150"/>
        <v>0</v>
      </c>
      <c r="BD164" s="44">
        <f t="shared" ca="1" si="163"/>
        <v>0</v>
      </c>
      <c r="BE164" s="44">
        <f t="shared" ca="1" si="164"/>
        <v>0</v>
      </c>
      <c r="BF164" s="44">
        <f t="shared" ca="1" si="116"/>
        <v>214.96041199999999</v>
      </c>
    </row>
  </sheetData>
  <mergeCells count="6">
    <mergeCell ref="AC2:AE2"/>
    <mergeCell ref="AK2:AM2"/>
    <mergeCell ref="AS2:AU2"/>
    <mergeCell ref="BA2:BC2"/>
    <mergeCell ref="M2:R2"/>
    <mergeCell ref="U2:Z2"/>
  </mergeCells>
  <hyperlinks>
    <hyperlink ref="B11" r:id="rId1" xr:uid="{4946CABD-E904-4A52-A633-5E800C56F65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4F71-C4D6-4701-9B94-8791C81EC075}">
  <dimension ref="A1:BF164"/>
  <sheetViews>
    <sheetView workbookViewId="0">
      <selection activeCell="C15" sqref="C15"/>
    </sheetView>
  </sheetViews>
  <sheetFormatPr defaultRowHeight="15" x14ac:dyDescent="0.25"/>
  <sheetData>
    <row r="1" spans="1:58" x14ac:dyDescent="0.25">
      <c r="A1" t="s">
        <v>98</v>
      </c>
      <c r="C1">
        <v>0.2</v>
      </c>
      <c r="D1">
        <v>0.2</v>
      </c>
      <c r="E1">
        <v>0.2</v>
      </c>
      <c r="F1">
        <v>0.2</v>
      </c>
      <c r="G1">
        <v>0.2</v>
      </c>
      <c r="H1">
        <v>0.2</v>
      </c>
      <c r="I1">
        <v>0.2</v>
      </c>
      <c r="J1">
        <v>0.2</v>
      </c>
    </row>
    <row r="2" spans="1:58" x14ac:dyDescent="0.25">
      <c r="A2" t="s">
        <v>10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M2" t="s">
        <v>12</v>
      </c>
      <c r="U2" t="s">
        <v>12</v>
      </c>
      <c r="AC2" t="s">
        <v>12</v>
      </c>
      <c r="AK2" t="s">
        <v>12</v>
      </c>
      <c r="AS2" t="s">
        <v>12</v>
      </c>
      <c r="BA2" t="s">
        <v>12</v>
      </c>
    </row>
    <row r="3" spans="1:58" x14ac:dyDescent="0.25">
      <c r="A3" t="s">
        <v>13</v>
      </c>
      <c r="C3" s="70">
        <v>0</v>
      </c>
      <c r="D3" s="70">
        <v>0</v>
      </c>
      <c r="E3" s="70">
        <v>0</v>
      </c>
      <c r="F3" s="70">
        <v>0</v>
      </c>
      <c r="G3" s="70">
        <v>0</v>
      </c>
      <c r="H3" s="70">
        <v>0</v>
      </c>
      <c r="I3" s="70">
        <v>0</v>
      </c>
      <c r="J3" s="70">
        <v>0</v>
      </c>
      <c r="K3" s="70"/>
      <c r="L3" s="70"/>
      <c r="M3" s="70">
        <v>0</v>
      </c>
      <c r="N3" s="70">
        <v>0</v>
      </c>
      <c r="O3" s="70">
        <v>0</v>
      </c>
      <c r="P3" s="70">
        <v>0</v>
      </c>
      <c r="Q3" s="70">
        <v>0</v>
      </c>
      <c r="R3" s="70">
        <v>0</v>
      </c>
      <c r="S3" s="70"/>
      <c r="T3" s="70"/>
      <c r="U3" s="70">
        <v>0</v>
      </c>
      <c r="V3" s="70">
        <v>0</v>
      </c>
      <c r="W3" s="70">
        <v>0</v>
      </c>
      <c r="X3" s="70">
        <v>0</v>
      </c>
      <c r="Y3" s="70">
        <v>0</v>
      </c>
      <c r="Z3" s="70">
        <v>0</v>
      </c>
      <c r="AA3" s="70"/>
      <c r="AB3" s="70"/>
      <c r="AC3" s="70">
        <v>0</v>
      </c>
      <c r="AD3" s="70">
        <v>0</v>
      </c>
      <c r="AE3" s="70">
        <v>0</v>
      </c>
      <c r="AF3" s="70">
        <v>0</v>
      </c>
      <c r="AG3" s="70">
        <v>0</v>
      </c>
      <c r="AH3" s="70">
        <v>0</v>
      </c>
      <c r="AI3" s="70"/>
      <c r="AJ3" s="70"/>
      <c r="AK3" s="70">
        <v>0</v>
      </c>
      <c r="AL3" s="70">
        <v>0</v>
      </c>
      <c r="AM3" s="70">
        <v>0</v>
      </c>
      <c r="AN3" s="70">
        <v>0</v>
      </c>
      <c r="AO3" s="70">
        <v>0</v>
      </c>
      <c r="AP3" s="70"/>
      <c r="AQ3" s="70"/>
      <c r="AR3" s="70"/>
      <c r="AS3" s="70">
        <v>0</v>
      </c>
      <c r="AT3" s="70">
        <v>0</v>
      </c>
      <c r="AU3" s="70">
        <v>0</v>
      </c>
      <c r="AV3" s="70">
        <v>0</v>
      </c>
      <c r="AW3" s="70">
        <v>0</v>
      </c>
      <c r="AX3" s="70"/>
      <c r="AY3" s="70"/>
      <c r="AZ3" s="70"/>
      <c r="BA3" s="70">
        <v>0</v>
      </c>
      <c r="BB3" s="70">
        <v>0</v>
      </c>
      <c r="BC3" s="70">
        <v>0</v>
      </c>
      <c r="BD3" s="70">
        <v>0</v>
      </c>
      <c r="BE3" s="70">
        <v>0</v>
      </c>
    </row>
    <row r="4" spans="1:58" x14ac:dyDescent="0.25">
      <c r="A4" t="s">
        <v>14</v>
      </c>
      <c r="C4" s="70">
        <v>1</v>
      </c>
      <c r="D4" s="70">
        <v>1</v>
      </c>
      <c r="E4" s="70">
        <v>1</v>
      </c>
      <c r="F4" s="70">
        <v>1</v>
      </c>
      <c r="G4" s="70">
        <v>1</v>
      </c>
      <c r="H4" s="70">
        <v>1</v>
      </c>
      <c r="I4" s="70">
        <v>1</v>
      </c>
      <c r="J4" s="70">
        <v>1</v>
      </c>
      <c r="K4" s="70"/>
      <c r="L4" s="70"/>
      <c r="M4" s="70">
        <v>0.15</v>
      </c>
      <c r="N4" s="70">
        <v>0.15</v>
      </c>
      <c r="O4" s="70">
        <v>0.15</v>
      </c>
      <c r="P4" s="70">
        <v>0.15</v>
      </c>
      <c r="Q4" s="70">
        <v>0.15</v>
      </c>
      <c r="R4" s="70">
        <v>0.15</v>
      </c>
      <c r="S4" s="70"/>
      <c r="T4" s="70"/>
      <c r="U4" s="70">
        <v>0.15</v>
      </c>
      <c r="V4" s="70">
        <v>0.15</v>
      </c>
      <c r="W4" s="70">
        <v>0.15</v>
      </c>
      <c r="X4" s="70">
        <v>0.15</v>
      </c>
      <c r="Y4" s="70">
        <v>0.15</v>
      </c>
      <c r="Z4" s="70">
        <v>0.15</v>
      </c>
      <c r="AA4" s="70"/>
      <c r="AB4" s="70"/>
      <c r="AC4" s="70">
        <v>0.15</v>
      </c>
      <c r="AD4" s="70">
        <v>0.15</v>
      </c>
      <c r="AE4" s="70">
        <v>0.15</v>
      </c>
      <c r="AF4" s="70">
        <v>0.15</v>
      </c>
      <c r="AG4" s="70">
        <v>0.15</v>
      </c>
      <c r="AH4" s="70">
        <v>0.15</v>
      </c>
      <c r="AI4" s="70"/>
      <c r="AJ4" s="70"/>
      <c r="AK4" s="70">
        <v>0.15</v>
      </c>
      <c r="AL4" s="70">
        <v>0.15</v>
      </c>
      <c r="AM4" s="70">
        <v>0.15</v>
      </c>
      <c r="AN4" s="70">
        <v>0.15</v>
      </c>
      <c r="AO4" s="70">
        <v>0.15</v>
      </c>
      <c r="AP4" s="70"/>
      <c r="AQ4" s="70"/>
      <c r="AR4" s="70"/>
      <c r="AS4" s="70">
        <v>0.15</v>
      </c>
      <c r="AT4" s="70">
        <v>0.15</v>
      </c>
      <c r="AU4" s="70">
        <v>0.15</v>
      </c>
      <c r="AV4" s="70">
        <v>0.15</v>
      </c>
      <c r="AW4" s="70">
        <v>0.15</v>
      </c>
      <c r="AX4" s="70"/>
      <c r="AY4" s="70"/>
      <c r="AZ4" s="70"/>
      <c r="BA4" s="70">
        <v>0.15</v>
      </c>
      <c r="BB4" s="70">
        <v>0.15</v>
      </c>
      <c r="BC4" s="70">
        <v>0.15</v>
      </c>
      <c r="BD4" s="70">
        <v>0.15</v>
      </c>
      <c r="BE4" s="70">
        <v>0.15</v>
      </c>
    </row>
    <row r="5" spans="1:58" x14ac:dyDescent="0.25"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</row>
    <row r="6" spans="1:58" x14ac:dyDescent="0.25">
      <c r="A6" t="s">
        <v>109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>
        <v>340.25791299999997</v>
      </c>
      <c r="N6">
        <v>340.25791299999997</v>
      </c>
      <c r="O6">
        <v>340.25791299999997</v>
      </c>
      <c r="P6">
        <v>340.25791299999997</v>
      </c>
      <c r="Q6">
        <v>340.25791299999997</v>
      </c>
      <c r="R6">
        <v>340.25791299999997</v>
      </c>
      <c r="S6" s="70"/>
      <c r="T6" s="70"/>
      <c r="U6">
        <v>285.469989</v>
      </c>
      <c r="V6">
        <v>285.469989</v>
      </c>
      <c r="W6">
        <v>285.469989</v>
      </c>
      <c r="X6">
        <v>285.469989</v>
      </c>
      <c r="Y6">
        <v>285.469989</v>
      </c>
      <c r="Z6">
        <v>285.469989</v>
      </c>
      <c r="AB6" s="70"/>
      <c r="AC6">
        <v>415.51215000000002</v>
      </c>
      <c r="AD6">
        <v>415.51215000000002</v>
      </c>
      <c r="AE6">
        <v>415.51215000000002</v>
      </c>
      <c r="AF6">
        <v>415.51215000000002</v>
      </c>
      <c r="AG6">
        <v>415.51215000000002</v>
      </c>
      <c r="AH6">
        <v>415.51215000000002</v>
      </c>
      <c r="AJ6" s="70"/>
      <c r="AK6">
        <v>422.33077600000001</v>
      </c>
      <c r="AL6">
        <v>422.33077600000001</v>
      </c>
      <c r="AM6">
        <v>422.33077600000001</v>
      </c>
      <c r="AN6">
        <v>422.33077600000001</v>
      </c>
      <c r="AO6">
        <v>422.33077600000001</v>
      </c>
      <c r="AR6" s="70"/>
      <c r="AS6">
        <v>446.92071099999998</v>
      </c>
      <c r="AT6">
        <v>446.92071099999998</v>
      </c>
      <c r="AU6">
        <v>446.92071099999998</v>
      </c>
      <c r="AV6">
        <v>446.92071099999998</v>
      </c>
      <c r="AW6">
        <v>446.92071099999998</v>
      </c>
      <c r="AZ6" s="70"/>
      <c r="BA6">
        <v>390.62057900000002</v>
      </c>
      <c r="BB6">
        <v>390.62057900000002</v>
      </c>
      <c r="BC6">
        <v>390.62057900000002</v>
      </c>
      <c r="BD6">
        <v>390.62057900000002</v>
      </c>
      <c r="BE6">
        <v>390.62057900000002</v>
      </c>
    </row>
    <row r="7" spans="1:58" x14ac:dyDescent="0.25">
      <c r="A7" t="s">
        <v>107</v>
      </c>
      <c r="C7">
        <v>938.85789799999998</v>
      </c>
      <c r="D7">
        <v>494.43586399999998</v>
      </c>
      <c r="E7">
        <v>505.97920699999997</v>
      </c>
      <c r="F7">
        <v>921.11078899999995</v>
      </c>
      <c r="G7">
        <v>938.85789799999998</v>
      </c>
      <c r="H7">
        <v>494.43586399999998</v>
      </c>
      <c r="I7">
        <v>505.97920699999997</v>
      </c>
      <c r="J7">
        <v>921.11078899999995</v>
      </c>
      <c r="L7" s="70"/>
      <c r="M7">
        <v>273.43183499999998</v>
      </c>
      <c r="N7">
        <v>273.43183499999998</v>
      </c>
      <c r="O7">
        <v>273.43183499999998</v>
      </c>
      <c r="P7">
        <v>273.43183499999998</v>
      </c>
      <c r="Q7">
        <v>273.43183499999998</v>
      </c>
      <c r="R7">
        <v>273.43183499999998</v>
      </c>
      <c r="T7" s="70"/>
      <c r="U7">
        <v>201.051356</v>
      </c>
      <c r="V7">
        <v>201.051356</v>
      </c>
      <c r="W7">
        <v>201.051356</v>
      </c>
      <c r="X7">
        <v>201.051356</v>
      </c>
      <c r="Y7">
        <v>201.051356</v>
      </c>
      <c r="Z7">
        <v>201.051356</v>
      </c>
      <c r="AB7" s="70"/>
      <c r="AC7">
        <v>318.73243000000002</v>
      </c>
      <c r="AD7">
        <v>318.73243000000002</v>
      </c>
      <c r="AE7">
        <v>318.73243000000002</v>
      </c>
      <c r="AF7">
        <v>318.73243000000002</v>
      </c>
      <c r="AG7">
        <v>318.73243000000002</v>
      </c>
      <c r="AH7">
        <v>318.73243000000002</v>
      </c>
      <c r="AJ7" s="70"/>
      <c r="AK7">
        <v>322.04293200000001</v>
      </c>
      <c r="AL7">
        <v>322.04293200000001</v>
      </c>
      <c r="AM7">
        <v>322.04293200000001</v>
      </c>
      <c r="AN7">
        <v>322.04293200000001</v>
      </c>
      <c r="AO7">
        <v>322.04293200000001</v>
      </c>
      <c r="AR7" s="70"/>
      <c r="AS7">
        <v>306.67199599999998</v>
      </c>
      <c r="AT7">
        <v>306.67199599999998</v>
      </c>
      <c r="AU7">
        <v>306.67199599999998</v>
      </c>
      <c r="AV7">
        <v>306.67199599999998</v>
      </c>
      <c r="AW7">
        <v>306.67199599999998</v>
      </c>
      <c r="AZ7" s="70"/>
      <c r="BA7">
        <v>214.96041199999999</v>
      </c>
      <c r="BB7">
        <v>214.96041199999999</v>
      </c>
      <c r="BC7">
        <v>214.96041199999999</v>
      </c>
      <c r="BD7">
        <v>214.96041199999999</v>
      </c>
      <c r="BE7">
        <v>214.96041199999999</v>
      </c>
    </row>
    <row r="8" spans="1:58" x14ac:dyDescent="0.25">
      <c r="A8" t="s">
        <v>110</v>
      </c>
      <c r="L8" s="70"/>
      <c r="M8" s="70">
        <v>0.8</v>
      </c>
      <c r="N8" s="70">
        <v>0.8</v>
      </c>
      <c r="O8" s="70">
        <v>0.8</v>
      </c>
      <c r="P8" s="70">
        <v>0.8</v>
      </c>
      <c r="Q8" s="70">
        <v>0.8</v>
      </c>
      <c r="R8" s="70">
        <v>0.8</v>
      </c>
      <c r="T8" s="70"/>
      <c r="U8" s="70">
        <v>0.7</v>
      </c>
      <c r="V8" s="70">
        <v>0.7</v>
      </c>
      <c r="W8" s="70">
        <v>0.7</v>
      </c>
      <c r="X8" s="70">
        <v>0.7</v>
      </c>
      <c r="Y8" s="70">
        <v>0.7</v>
      </c>
      <c r="Z8" s="70">
        <v>0.7</v>
      </c>
      <c r="AA8" s="70"/>
      <c r="AB8" s="70"/>
      <c r="AC8" s="70">
        <v>0.77</v>
      </c>
      <c r="AD8" s="70">
        <v>0.77</v>
      </c>
      <c r="AE8" s="70">
        <v>0.77</v>
      </c>
      <c r="AF8" s="70">
        <v>0.77</v>
      </c>
      <c r="AG8" s="70">
        <v>0.77</v>
      </c>
      <c r="AH8" s="70">
        <v>0.77</v>
      </c>
      <c r="AI8" s="70"/>
      <c r="AJ8" s="70"/>
      <c r="AK8" s="70">
        <v>0.76</v>
      </c>
      <c r="AL8" s="70">
        <v>0.76</v>
      </c>
      <c r="AM8" s="70">
        <v>0.76</v>
      </c>
      <c r="AN8" s="70">
        <v>0.76</v>
      </c>
      <c r="AO8" s="70">
        <v>0.76</v>
      </c>
      <c r="AP8" s="70"/>
      <c r="AQ8" s="70"/>
      <c r="AR8" s="70"/>
      <c r="AS8" s="70">
        <v>0.69</v>
      </c>
      <c r="AT8" s="70">
        <v>0.69</v>
      </c>
      <c r="AU8" s="70">
        <v>0.69</v>
      </c>
      <c r="AV8" s="70">
        <v>0.69</v>
      </c>
      <c r="AW8" s="70">
        <v>0.69</v>
      </c>
      <c r="AX8" s="70"/>
      <c r="AY8" s="70"/>
      <c r="AZ8" s="70"/>
      <c r="BA8" s="70">
        <v>0.55000000000000004</v>
      </c>
      <c r="BB8" s="70">
        <v>0.55000000000000004</v>
      </c>
      <c r="BC8" s="70">
        <v>0.55000000000000004</v>
      </c>
      <c r="BD8" s="70">
        <v>0.55000000000000004</v>
      </c>
      <c r="BE8" s="70">
        <v>0.55000000000000004</v>
      </c>
      <c r="BF8" s="70"/>
    </row>
    <row r="9" spans="1:58" x14ac:dyDescent="0.25">
      <c r="A9" t="s">
        <v>116</v>
      </c>
      <c r="L9" s="70"/>
      <c r="O9">
        <v>51.038686949999992</v>
      </c>
      <c r="P9">
        <v>51.038686949999992</v>
      </c>
      <c r="Q9">
        <v>51.038686949999992</v>
      </c>
      <c r="T9" s="70"/>
      <c r="W9">
        <v>42.820498350000001</v>
      </c>
      <c r="X9">
        <v>42.820498350000001</v>
      </c>
      <c r="Y9">
        <v>42.820498350000001</v>
      </c>
      <c r="AB9" s="70"/>
      <c r="AE9">
        <v>62.326822499999999</v>
      </c>
      <c r="AF9">
        <v>62.326822499999999</v>
      </c>
      <c r="AG9">
        <v>62.326822499999999</v>
      </c>
      <c r="AJ9" s="70"/>
      <c r="AM9">
        <v>63.349616400000002</v>
      </c>
      <c r="AN9">
        <v>63.349616400000002</v>
      </c>
      <c r="AO9">
        <v>63.349616400000002</v>
      </c>
      <c r="AR9" s="70"/>
      <c r="AU9">
        <v>67.038106649999989</v>
      </c>
      <c r="AV9">
        <v>67.038106649999989</v>
      </c>
      <c r="AW9">
        <v>67.038106649999989</v>
      </c>
      <c r="AZ9" s="70"/>
      <c r="BC9">
        <v>58.593086849999999</v>
      </c>
      <c r="BD9">
        <v>58.593086849999999</v>
      </c>
      <c r="BE9">
        <v>58.593086849999999</v>
      </c>
    </row>
    <row r="10" spans="1:58" x14ac:dyDescent="0.25">
      <c r="A10" t="s">
        <v>115</v>
      </c>
      <c r="L10" s="70"/>
      <c r="O10">
        <v>5</v>
      </c>
      <c r="P10">
        <v>5</v>
      </c>
      <c r="Q10">
        <v>5</v>
      </c>
      <c r="T10" s="70"/>
      <c r="W10">
        <v>4</v>
      </c>
      <c r="X10">
        <v>4</v>
      </c>
      <c r="Y10">
        <v>4</v>
      </c>
      <c r="AB10" s="70"/>
      <c r="AE10">
        <v>6</v>
      </c>
      <c r="AF10">
        <v>6</v>
      </c>
      <c r="AG10">
        <v>6</v>
      </c>
      <c r="AJ10" s="70"/>
      <c r="AM10">
        <v>6</v>
      </c>
      <c r="AN10">
        <v>6</v>
      </c>
      <c r="AO10">
        <v>6</v>
      </c>
      <c r="AR10" s="70"/>
      <c r="AU10">
        <v>6</v>
      </c>
      <c r="AV10">
        <v>6</v>
      </c>
      <c r="AW10">
        <v>6</v>
      </c>
      <c r="AZ10" s="70"/>
      <c r="BC10">
        <v>5</v>
      </c>
      <c r="BD10">
        <v>5</v>
      </c>
      <c r="BE10">
        <v>5</v>
      </c>
    </row>
    <row r="11" spans="1:58" x14ac:dyDescent="0.25">
      <c r="A11" t="s">
        <v>117</v>
      </c>
      <c r="B11" t="s">
        <v>118</v>
      </c>
      <c r="L11" s="70"/>
      <c r="O11">
        <v>10</v>
      </c>
      <c r="P11">
        <v>10</v>
      </c>
      <c r="Q11">
        <v>10</v>
      </c>
      <c r="T11" s="70"/>
      <c r="W11">
        <v>10</v>
      </c>
      <c r="X11">
        <v>10</v>
      </c>
      <c r="Y11">
        <v>10</v>
      </c>
      <c r="AB11" s="70"/>
      <c r="AE11">
        <v>10</v>
      </c>
      <c r="AF11">
        <v>10</v>
      </c>
      <c r="AG11">
        <v>10</v>
      </c>
      <c r="AJ11" s="70"/>
      <c r="AM11">
        <v>10</v>
      </c>
      <c r="AN11">
        <v>10</v>
      </c>
      <c r="AO11">
        <v>10</v>
      </c>
      <c r="AR11" s="70"/>
      <c r="AU11">
        <v>10</v>
      </c>
      <c r="AV11">
        <v>10</v>
      </c>
      <c r="AW11">
        <v>10</v>
      </c>
      <c r="AZ11" s="70"/>
      <c r="BC11">
        <v>10</v>
      </c>
      <c r="BD11">
        <v>10</v>
      </c>
      <c r="BE11">
        <v>10</v>
      </c>
    </row>
    <row r="12" spans="1:58" x14ac:dyDescent="0.25"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</row>
    <row r="13" spans="1:58" x14ac:dyDescent="0.25">
      <c r="O13" t="s">
        <v>108</v>
      </c>
      <c r="R13" t="s">
        <v>114</v>
      </c>
      <c r="W13" t="s">
        <v>108</v>
      </c>
      <c r="Z13" t="s">
        <v>114</v>
      </c>
      <c r="AE13" t="s">
        <v>108</v>
      </c>
      <c r="AH13" t="s">
        <v>114</v>
      </c>
      <c r="AM13" t="s">
        <v>108</v>
      </c>
      <c r="AP13" t="s">
        <v>114</v>
      </c>
      <c r="AU13" t="s">
        <v>108</v>
      </c>
      <c r="AX13" t="s">
        <v>114</v>
      </c>
      <c r="BC13" t="s">
        <v>108</v>
      </c>
      <c r="BF13" t="s">
        <v>114</v>
      </c>
    </row>
    <row r="14" spans="1:58" x14ac:dyDescent="0.25">
      <c r="A14" t="s">
        <v>0</v>
      </c>
      <c r="B14" t="s">
        <v>83</v>
      </c>
      <c r="C14" t="s">
        <v>99</v>
      </c>
      <c r="D14" t="s">
        <v>100</v>
      </c>
      <c r="E14" t="s">
        <v>101</v>
      </c>
      <c r="F14" t="s">
        <v>102</v>
      </c>
      <c r="G14" t="s">
        <v>103</v>
      </c>
      <c r="H14" t="s">
        <v>104</v>
      </c>
      <c r="I14" t="s">
        <v>105</v>
      </c>
      <c r="J14" t="s">
        <v>106</v>
      </c>
      <c r="L14" t="s">
        <v>83</v>
      </c>
      <c r="M14" t="s">
        <v>79</v>
      </c>
      <c r="N14" t="s">
        <v>82</v>
      </c>
      <c r="O14" t="s">
        <v>112</v>
      </c>
      <c r="P14" t="s">
        <v>111</v>
      </c>
      <c r="Q14" t="s">
        <v>80</v>
      </c>
      <c r="R14" t="s">
        <v>113</v>
      </c>
      <c r="T14" t="s">
        <v>83</v>
      </c>
      <c r="U14" t="s">
        <v>81</v>
      </c>
      <c r="V14" t="s">
        <v>84</v>
      </c>
      <c r="W14" t="s">
        <v>112</v>
      </c>
      <c r="X14" t="s">
        <v>111</v>
      </c>
      <c r="Y14" t="s">
        <v>80</v>
      </c>
      <c r="Z14" t="s">
        <v>113</v>
      </c>
      <c r="AB14" t="s">
        <v>83</v>
      </c>
      <c r="AC14" t="s">
        <v>86</v>
      </c>
      <c r="AD14" t="s">
        <v>87</v>
      </c>
      <c r="AE14" t="s">
        <v>112</v>
      </c>
      <c r="AF14" t="s">
        <v>111</v>
      </c>
      <c r="AG14" t="s">
        <v>80</v>
      </c>
      <c r="AH14" t="s">
        <v>113</v>
      </c>
      <c r="AJ14" t="s">
        <v>83</v>
      </c>
      <c r="AK14" t="s">
        <v>89</v>
      </c>
      <c r="AL14" t="s">
        <v>90</v>
      </c>
      <c r="AM14" t="s">
        <v>112</v>
      </c>
      <c r="AN14" t="s">
        <v>111</v>
      </c>
      <c r="AO14" t="s">
        <v>80</v>
      </c>
      <c r="AP14" t="s">
        <v>113</v>
      </c>
      <c r="AR14" t="s">
        <v>83</v>
      </c>
      <c r="AS14" t="s">
        <v>92</v>
      </c>
      <c r="AT14" t="s">
        <v>93</v>
      </c>
      <c r="AU14" t="s">
        <v>112</v>
      </c>
      <c r="AV14" t="s">
        <v>111</v>
      </c>
      <c r="AW14" t="s">
        <v>80</v>
      </c>
      <c r="AX14" t="s">
        <v>113</v>
      </c>
      <c r="AZ14" t="s">
        <v>83</v>
      </c>
      <c r="BA14" t="s">
        <v>95</v>
      </c>
      <c r="BB14" t="s">
        <v>96</v>
      </c>
      <c r="BC14" t="s">
        <v>112</v>
      </c>
      <c r="BD14" t="s">
        <v>111</v>
      </c>
      <c r="BE14" t="s">
        <v>80</v>
      </c>
      <c r="BF14" t="s">
        <v>113</v>
      </c>
    </row>
    <row r="15" spans="1:58" x14ac:dyDescent="0.25">
      <c r="A15">
        <v>1</v>
      </c>
      <c r="B15" t="s">
        <v>119</v>
      </c>
      <c r="C15">
        <v>0</v>
      </c>
      <c r="D15">
        <v>0</v>
      </c>
      <c r="E15">
        <v>505.97920699999997</v>
      </c>
      <c r="F15">
        <v>0</v>
      </c>
      <c r="G15">
        <v>0</v>
      </c>
      <c r="H15">
        <v>0</v>
      </c>
      <c r="I15">
        <v>0</v>
      </c>
      <c r="J15">
        <v>0</v>
      </c>
      <c r="L15" s="70" t="s">
        <v>120</v>
      </c>
      <c r="M15">
        <v>0</v>
      </c>
      <c r="N15">
        <v>0</v>
      </c>
      <c r="O15">
        <v>1</v>
      </c>
      <c r="P15">
        <v>1</v>
      </c>
      <c r="Q15">
        <v>10</v>
      </c>
      <c r="R15">
        <v>273.43183499999998</v>
      </c>
      <c r="T15" s="70" t="s">
        <v>121</v>
      </c>
      <c r="U15">
        <v>4.0210271200000003</v>
      </c>
      <c r="V15">
        <v>0</v>
      </c>
      <c r="W15">
        <v>999</v>
      </c>
      <c r="X15">
        <v>0</v>
      </c>
      <c r="Y15">
        <v>0</v>
      </c>
      <c r="Z15">
        <v>197.03032887999998</v>
      </c>
      <c r="AB15" s="70" t="s">
        <v>122</v>
      </c>
      <c r="AC15">
        <v>0</v>
      </c>
      <c r="AD15">
        <v>31.873243000000002</v>
      </c>
      <c r="AE15">
        <v>999</v>
      </c>
      <c r="AF15">
        <v>0</v>
      </c>
      <c r="AG15">
        <v>0</v>
      </c>
      <c r="AH15">
        <v>286.85918700000002</v>
      </c>
      <c r="AJ15" s="70" t="s">
        <v>121</v>
      </c>
      <c r="AK15">
        <v>48.3064398</v>
      </c>
      <c r="AL15">
        <v>0</v>
      </c>
      <c r="AM15">
        <v>999</v>
      </c>
      <c r="AN15">
        <v>0</v>
      </c>
      <c r="AO15">
        <v>0</v>
      </c>
      <c r="AP15">
        <v>273.73649219999999</v>
      </c>
      <c r="AR15" s="70" t="s">
        <v>120</v>
      </c>
      <c r="AS15">
        <v>0</v>
      </c>
      <c r="AT15">
        <v>0</v>
      </c>
      <c r="AU15">
        <v>4</v>
      </c>
      <c r="AV15">
        <v>3</v>
      </c>
      <c r="AW15">
        <v>30</v>
      </c>
      <c r="AX15">
        <v>306.67199599999998</v>
      </c>
      <c r="AZ15" s="70" t="s">
        <v>121</v>
      </c>
      <c r="BA15">
        <v>0</v>
      </c>
      <c r="BB15">
        <v>0</v>
      </c>
      <c r="BC15">
        <v>999</v>
      </c>
      <c r="BD15">
        <v>0</v>
      </c>
      <c r="BE15">
        <v>0</v>
      </c>
      <c r="BF15">
        <v>214.96041199999999</v>
      </c>
    </row>
    <row r="16" spans="1:58" x14ac:dyDescent="0.25">
      <c r="A16">
        <v>2</v>
      </c>
      <c r="B16" t="s">
        <v>123</v>
      </c>
      <c r="C16">
        <v>0</v>
      </c>
      <c r="D16">
        <v>0</v>
      </c>
      <c r="E16">
        <v>0</v>
      </c>
      <c r="F16">
        <v>0</v>
      </c>
      <c r="G16">
        <v>0</v>
      </c>
      <c r="H16">
        <v>494.43586399999998</v>
      </c>
      <c r="I16">
        <v>505.97920699999997</v>
      </c>
      <c r="J16">
        <v>0</v>
      </c>
      <c r="L16" s="70" t="s">
        <v>122</v>
      </c>
      <c r="M16">
        <v>0</v>
      </c>
      <c r="N16">
        <v>38.280456899999997</v>
      </c>
      <c r="O16">
        <v>999</v>
      </c>
      <c r="P16">
        <v>0</v>
      </c>
      <c r="Q16">
        <v>0</v>
      </c>
      <c r="R16">
        <v>235.15137809999999</v>
      </c>
      <c r="T16" s="70" t="s">
        <v>121</v>
      </c>
      <c r="U16">
        <v>6.0315406800000009</v>
      </c>
      <c r="V16">
        <v>0</v>
      </c>
      <c r="W16">
        <v>999</v>
      </c>
      <c r="X16">
        <v>0</v>
      </c>
      <c r="Y16">
        <v>0</v>
      </c>
      <c r="Z16">
        <v>195.01981531999999</v>
      </c>
      <c r="AB16" s="70" t="s">
        <v>122</v>
      </c>
      <c r="AC16">
        <v>0</v>
      </c>
      <c r="AD16">
        <v>3.1873243000000002</v>
      </c>
      <c r="AE16">
        <v>999</v>
      </c>
      <c r="AF16">
        <v>0</v>
      </c>
      <c r="AG16">
        <v>0</v>
      </c>
      <c r="AH16">
        <v>315.54510570000002</v>
      </c>
      <c r="AJ16" s="70" t="s">
        <v>122</v>
      </c>
      <c r="AK16">
        <v>0</v>
      </c>
      <c r="AL16">
        <v>12.88171728</v>
      </c>
      <c r="AM16">
        <v>999</v>
      </c>
      <c r="AN16">
        <v>0</v>
      </c>
      <c r="AO16">
        <v>0</v>
      </c>
      <c r="AP16">
        <v>309.16121472000003</v>
      </c>
      <c r="AR16" s="70" t="s">
        <v>121</v>
      </c>
      <c r="AS16">
        <v>36.800639519999997</v>
      </c>
      <c r="AT16">
        <v>0</v>
      </c>
      <c r="AU16">
        <v>999</v>
      </c>
      <c r="AV16">
        <v>0</v>
      </c>
      <c r="AW16">
        <v>0</v>
      </c>
      <c r="AX16">
        <v>269.87135647999997</v>
      </c>
      <c r="AZ16" s="70" t="s">
        <v>122</v>
      </c>
      <c r="BA16">
        <v>0</v>
      </c>
      <c r="BB16">
        <v>25.795249439999999</v>
      </c>
      <c r="BC16">
        <v>999</v>
      </c>
      <c r="BD16">
        <v>0</v>
      </c>
      <c r="BE16">
        <v>0</v>
      </c>
      <c r="BF16">
        <v>189.16516256</v>
      </c>
    </row>
    <row r="17" spans="1:58" x14ac:dyDescent="0.25">
      <c r="A17">
        <v>3</v>
      </c>
      <c r="B17" t="s">
        <v>119</v>
      </c>
      <c r="C17">
        <v>0</v>
      </c>
      <c r="D17">
        <v>494.43586399999998</v>
      </c>
      <c r="E17">
        <v>0</v>
      </c>
      <c r="F17">
        <v>921.11078899999995</v>
      </c>
      <c r="G17">
        <v>0</v>
      </c>
      <c r="H17">
        <v>0</v>
      </c>
      <c r="I17">
        <v>0</v>
      </c>
      <c r="J17">
        <v>0</v>
      </c>
      <c r="L17" s="70" t="s">
        <v>122</v>
      </c>
      <c r="M17">
        <v>0</v>
      </c>
      <c r="N17">
        <v>5.4686366999999994</v>
      </c>
      <c r="O17">
        <v>999</v>
      </c>
      <c r="P17">
        <v>0</v>
      </c>
      <c r="Q17">
        <v>0</v>
      </c>
      <c r="R17">
        <v>267.96319829999999</v>
      </c>
      <c r="T17" s="70" t="s">
        <v>121</v>
      </c>
      <c r="U17">
        <v>20.105135599999997</v>
      </c>
      <c r="V17">
        <v>0</v>
      </c>
      <c r="W17">
        <v>999</v>
      </c>
      <c r="X17">
        <v>0</v>
      </c>
      <c r="Y17">
        <v>0</v>
      </c>
      <c r="Z17">
        <v>180.94622040000002</v>
      </c>
      <c r="AB17" s="70" t="s">
        <v>122</v>
      </c>
      <c r="AC17">
        <v>0</v>
      </c>
      <c r="AD17">
        <v>41.435215900000003</v>
      </c>
      <c r="AE17">
        <v>999</v>
      </c>
      <c r="AF17">
        <v>0</v>
      </c>
      <c r="AG17">
        <v>0</v>
      </c>
      <c r="AH17">
        <v>277.29721410000002</v>
      </c>
      <c r="AJ17" s="70" t="s">
        <v>121</v>
      </c>
      <c r="AK17">
        <v>19.322575919999998</v>
      </c>
      <c r="AL17">
        <v>0</v>
      </c>
      <c r="AM17">
        <v>999</v>
      </c>
      <c r="AN17">
        <v>0</v>
      </c>
      <c r="AO17">
        <v>0</v>
      </c>
      <c r="AP17">
        <v>302.72035607999999</v>
      </c>
      <c r="AR17" s="70" t="s">
        <v>120</v>
      </c>
      <c r="AS17">
        <v>0</v>
      </c>
      <c r="AT17">
        <v>0</v>
      </c>
      <c r="AU17">
        <v>3</v>
      </c>
      <c r="AV17">
        <v>2</v>
      </c>
      <c r="AW17">
        <v>20</v>
      </c>
      <c r="AX17">
        <v>306.67199599999998</v>
      </c>
      <c r="AZ17" s="70" t="s">
        <v>121</v>
      </c>
      <c r="BA17">
        <v>0</v>
      </c>
      <c r="BB17">
        <v>0</v>
      </c>
      <c r="BC17">
        <v>999</v>
      </c>
      <c r="BD17">
        <v>0</v>
      </c>
      <c r="BE17">
        <v>0</v>
      </c>
      <c r="BF17">
        <v>214.96041199999999</v>
      </c>
    </row>
    <row r="18" spans="1:58" x14ac:dyDescent="0.25">
      <c r="A18">
        <v>4</v>
      </c>
      <c r="B18" t="s">
        <v>123</v>
      </c>
      <c r="C18">
        <v>0</v>
      </c>
      <c r="D18">
        <v>0</v>
      </c>
      <c r="E18">
        <v>0</v>
      </c>
      <c r="F18">
        <v>0</v>
      </c>
      <c r="G18">
        <v>938.85789799999998</v>
      </c>
      <c r="H18">
        <v>494.43586399999998</v>
      </c>
      <c r="I18">
        <v>505.97920699999997</v>
      </c>
      <c r="J18">
        <v>921.11078899999995</v>
      </c>
      <c r="L18" s="70" t="s">
        <v>122</v>
      </c>
      <c r="M18">
        <v>0</v>
      </c>
      <c r="N18">
        <v>0</v>
      </c>
      <c r="O18">
        <v>999</v>
      </c>
      <c r="P18">
        <v>0</v>
      </c>
      <c r="Q18">
        <v>0</v>
      </c>
      <c r="R18">
        <v>273.43183499999998</v>
      </c>
      <c r="T18" s="70" t="s">
        <v>121</v>
      </c>
      <c r="U18">
        <v>20.105135599999997</v>
      </c>
      <c r="V18">
        <v>0</v>
      </c>
      <c r="W18">
        <v>999</v>
      </c>
      <c r="X18">
        <v>0</v>
      </c>
      <c r="Y18">
        <v>0</v>
      </c>
      <c r="Z18">
        <v>180.94622040000002</v>
      </c>
      <c r="AB18" s="70" t="s">
        <v>120</v>
      </c>
      <c r="AC18">
        <v>0</v>
      </c>
      <c r="AD18">
        <v>0</v>
      </c>
      <c r="AE18">
        <v>6</v>
      </c>
      <c r="AF18">
        <v>5</v>
      </c>
      <c r="AG18">
        <v>50</v>
      </c>
      <c r="AH18">
        <v>318.73243000000002</v>
      </c>
      <c r="AJ18" s="70" t="s">
        <v>122</v>
      </c>
      <c r="AK18">
        <v>0</v>
      </c>
      <c r="AL18">
        <v>38.645151839999997</v>
      </c>
      <c r="AM18">
        <v>999</v>
      </c>
      <c r="AN18">
        <v>0</v>
      </c>
      <c r="AO18">
        <v>0</v>
      </c>
      <c r="AP18">
        <v>283.39778016000002</v>
      </c>
      <c r="AR18" s="70" t="s">
        <v>120</v>
      </c>
      <c r="AS18">
        <v>0</v>
      </c>
      <c r="AT18">
        <v>0</v>
      </c>
      <c r="AU18">
        <v>3</v>
      </c>
      <c r="AV18">
        <v>2</v>
      </c>
      <c r="AW18">
        <v>20</v>
      </c>
      <c r="AX18">
        <v>306.67199599999998</v>
      </c>
      <c r="AZ18" s="70" t="s">
        <v>122</v>
      </c>
      <c r="BA18">
        <v>0</v>
      </c>
      <c r="BB18">
        <v>25.795249439999999</v>
      </c>
      <c r="BC18">
        <v>999</v>
      </c>
      <c r="BD18">
        <v>0</v>
      </c>
      <c r="BE18">
        <v>0</v>
      </c>
      <c r="BF18">
        <v>189.16516256</v>
      </c>
    </row>
    <row r="19" spans="1:58" x14ac:dyDescent="0.25">
      <c r="A19">
        <v>5</v>
      </c>
      <c r="B19" t="s">
        <v>123</v>
      </c>
      <c r="C19">
        <v>0</v>
      </c>
      <c r="D19">
        <v>0</v>
      </c>
      <c r="E19">
        <v>0</v>
      </c>
      <c r="F19">
        <v>0</v>
      </c>
      <c r="G19">
        <v>938.85789799999998</v>
      </c>
      <c r="H19">
        <v>0</v>
      </c>
      <c r="I19">
        <v>505.97920699999997</v>
      </c>
      <c r="J19">
        <v>0</v>
      </c>
      <c r="L19" s="70" t="s">
        <v>122</v>
      </c>
      <c r="M19">
        <v>0</v>
      </c>
      <c r="N19">
        <v>35.546138549999995</v>
      </c>
      <c r="O19">
        <v>999</v>
      </c>
      <c r="P19">
        <v>0</v>
      </c>
      <c r="Q19">
        <v>0</v>
      </c>
      <c r="R19">
        <v>237.88569644999998</v>
      </c>
      <c r="T19" s="70" t="s">
        <v>122</v>
      </c>
      <c r="U19">
        <v>0</v>
      </c>
      <c r="V19">
        <v>28.147189839999999</v>
      </c>
      <c r="W19">
        <v>999</v>
      </c>
      <c r="X19">
        <v>0</v>
      </c>
      <c r="Y19">
        <v>0</v>
      </c>
      <c r="Z19">
        <v>172.90416615999999</v>
      </c>
      <c r="AB19" s="70" t="s">
        <v>121</v>
      </c>
      <c r="AC19">
        <v>28.685918700000002</v>
      </c>
      <c r="AD19">
        <v>0</v>
      </c>
      <c r="AE19">
        <v>999</v>
      </c>
      <c r="AF19">
        <v>0</v>
      </c>
      <c r="AG19">
        <v>0</v>
      </c>
      <c r="AH19">
        <v>290.04651130000002</v>
      </c>
      <c r="AJ19" s="70" t="s">
        <v>122</v>
      </c>
      <c r="AK19">
        <v>0</v>
      </c>
      <c r="AL19">
        <v>16.102146600000001</v>
      </c>
      <c r="AM19">
        <v>999</v>
      </c>
      <c r="AN19">
        <v>0</v>
      </c>
      <c r="AO19">
        <v>0</v>
      </c>
      <c r="AP19">
        <v>305.94078539999998</v>
      </c>
      <c r="AR19" s="70" t="s">
        <v>122</v>
      </c>
      <c r="AS19">
        <v>0</v>
      </c>
      <c r="AT19">
        <v>36.800639519999997</v>
      </c>
      <c r="AU19">
        <v>999</v>
      </c>
      <c r="AV19">
        <v>0</v>
      </c>
      <c r="AW19">
        <v>0</v>
      </c>
      <c r="AX19">
        <v>269.87135647999997</v>
      </c>
      <c r="AZ19" s="70" t="s">
        <v>120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214.96041199999999</v>
      </c>
    </row>
    <row r="20" spans="1:58" x14ac:dyDescent="0.25">
      <c r="A20">
        <v>6</v>
      </c>
      <c r="B20" t="s">
        <v>123</v>
      </c>
      <c r="C20">
        <v>0</v>
      </c>
      <c r="D20">
        <v>0</v>
      </c>
      <c r="E20">
        <v>0</v>
      </c>
      <c r="F20">
        <v>0</v>
      </c>
      <c r="G20">
        <v>0</v>
      </c>
      <c r="H20">
        <v>494.43586399999998</v>
      </c>
      <c r="I20">
        <v>0</v>
      </c>
      <c r="J20">
        <v>921.11078899999995</v>
      </c>
      <c r="L20" s="70" t="s">
        <v>122</v>
      </c>
      <c r="M20">
        <v>0</v>
      </c>
      <c r="N20">
        <v>10.937273399999999</v>
      </c>
      <c r="O20">
        <v>999</v>
      </c>
      <c r="P20">
        <v>0</v>
      </c>
      <c r="Q20">
        <v>0</v>
      </c>
      <c r="R20">
        <v>262.4945616</v>
      </c>
      <c r="T20" s="70" t="s">
        <v>122</v>
      </c>
      <c r="U20">
        <v>0</v>
      </c>
      <c r="V20">
        <v>26.136676280000003</v>
      </c>
      <c r="W20">
        <v>999</v>
      </c>
      <c r="X20">
        <v>0</v>
      </c>
      <c r="Y20">
        <v>0</v>
      </c>
      <c r="Z20">
        <v>174.91467971999998</v>
      </c>
      <c r="AB20" s="70" t="s">
        <v>121</v>
      </c>
      <c r="AC20">
        <v>38.247891600000003</v>
      </c>
      <c r="AD20">
        <v>0</v>
      </c>
      <c r="AE20">
        <v>999</v>
      </c>
      <c r="AF20">
        <v>0</v>
      </c>
      <c r="AG20">
        <v>0</v>
      </c>
      <c r="AH20">
        <v>280.48453840000002</v>
      </c>
      <c r="AJ20" s="70" t="s">
        <v>122</v>
      </c>
      <c r="AK20">
        <v>0</v>
      </c>
      <c r="AL20">
        <v>22.543005240000003</v>
      </c>
      <c r="AM20">
        <v>999</v>
      </c>
      <c r="AN20">
        <v>0</v>
      </c>
      <c r="AO20">
        <v>0</v>
      </c>
      <c r="AP20">
        <v>299.49992675999999</v>
      </c>
      <c r="AR20" s="70" t="s">
        <v>121</v>
      </c>
      <c r="AS20">
        <v>27.60047964</v>
      </c>
      <c r="AT20">
        <v>0</v>
      </c>
      <c r="AU20">
        <v>999</v>
      </c>
      <c r="AV20">
        <v>0</v>
      </c>
      <c r="AW20">
        <v>0</v>
      </c>
      <c r="AX20">
        <v>279.07151635999998</v>
      </c>
      <c r="AZ20" s="70" t="s">
        <v>122</v>
      </c>
      <c r="BA20">
        <v>0</v>
      </c>
      <c r="BB20">
        <v>17.196832959999998</v>
      </c>
      <c r="BC20">
        <v>999</v>
      </c>
      <c r="BD20">
        <v>0</v>
      </c>
      <c r="BE20">
        <v>0</v>
      </c>
      <c r="BF20">
        <v>197.76357904</v>
      </c>
    </row>
    <row r="21" spans="1:58" x14ac:dyDescent="0.25">
      <c r="A21">
        <v>7</v>
      </c>
      <c r="B21" t="s">
        <v>119</v>
      </c>
      <c r="C21">
        <v>0</v>
      </c>
      <c r="D21">
        <v>0</v>
      </c>
      <c r="E21">
        <v>505.97920699999997</v>
      </c>
      <c r="F21">
        <v>0</v>
      </c>
      <c r="G21">
        <v>0</v>
      </c>
      <c r="H21">
        <v>0</v>
      </c>
      <c r="I21">
        <v>0</v>
      </c>
      <c r="J21">
        <v>0</v>
      </c>
      <c r="L21" s="70" t="s">
        <v>120</v>
      </c>
      <c r="M21">
        <v>0</v>
      </c>
      <c r="N21">
        <v>0</v>
      </c>
      <c r="O21">
        <v>3</v>
      </c>
      <c r="P21">
        <v>2</v>
      </c>
      <c r="Q21">
        <v>20</v>
      </c>
      <c r="R21">
        <v>273.43183499999998</v>
      </c>
      <c r="T21" s="70" t="s">
        <v>122</v>
      </c>
      <c r="U21">
        <v>0</v>
      </c>
      <c r="V21">
        <v>22.115649159999997</v>
      </c>
      <c r="W21">
        <v>999</v>
      </c>
      <c r="X21">
        <v>0</v>
      </c>
      <c r="Y21">
        <v>0</v>
      </c>
      <c r="Z21">
        <v>178.93570683999999</v>
      </c>
      <c r="AB21" s="70" t="s">
        <v>122</v>
      </c>
      <c r="AC21">
        <v>0</v>
      </c>
      <c r="AD21">
        <v>19.123945800000001</v>
      </c>
      <c r="AE21">
        <v>999</v>
      </c>
      <c r="AF21">
        <v>0</v>
      </c>
      <c r="AG21">
        <v>0</v>
      </c>
      <c r="AH21">
        <v>299.60848420000002</v>
      </c>
      <c r="AJ21" s="70" t="s">
        <v>120</v>
      </c>
      <c r="AK21">
        <v>0</v>
      </c>
      <c r="AL21">
        <v>0</v>
      </c>
      <c r="AM21">
        <v>2</v>
      </c>
      <c r="AN21">
        <v>2</v>
      </c>
      <c r="AO21">
        <v>20</v>
      </c>
      <c r="AP21">
        <v>322.04293200000001</v>
      </c>
      <c r="AR21" s="70" t="s">
        <v>122</v>
      </c>
      <c r="AS21">
        <v>0</v>
      </c>
      <c r="AT21">
        <v>39.867359479999998</v>
      </c>
      <c r="AU21">
        <v>999</v>
      </c>
      <c r="AV21">
        <v>0</v>
      </c>
      <c r="AW21">
        <v>0</v>
      </c>
      <c r="AX21">
        <v>266.80463651999997</v>
      </c>
      <c r="AZ21" s="70" t="s">
        <v>122</v>
      </c>
      <c r="BA21">
        <v>0</v>
      </c>
      <c r="BB21">
        <v>25.795249439999999</v>
      </c>
      <c r="BC21">
        <v>999</v>
      </c>
      <c r="BD21">
        <v>0</v>
      </c>
      <c r="BE21">
        <v>0</v>
      </c>
      <c r="BF21">
        <v>189.16516256</v>
      </c>
    </row>
    <row r="22" spans="1:58" x14ac:dyDescent="0.25">
      <c r="A22">
        <v>8</v>
      </c>
      <c r="B22" t="s">
        <v>123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505.97920699999997</v>
      </c>
      <c r="J22">
        <v>0</v>
      </c>
      <c r="L22" s="70" t="s">
        <v>121</v>
      </c>
      <c r="M22">
        <v>38.280456899999997</v>
      </c>
      <c r="N22">
        <v>0</v>
      </c>
      <c r="O22">
        <v>999</v>
      </c>
      <c r="P22">
        <v>0</v>
      </c>
      <c r="Q22">
        <v>0</v>
      </c>
      <c r="R22">
        <v>235.15137809999999</v>
      </c>
      <c r="T22" s="70" t="s">
        <v>122</v>
      </c>
      <c r="U22">
        <v>0</v>
      </c>
      <c r="V22">
        <v>24.126162720000004</v>
      </c>
      <c r="W22">
        <v>999</v>
      </c>
      <c r="X22">
        <v>0</v>
      </c>
      <c r="Y22">
        <v>0</v>
      </c>
      <c r="Z22">
        <v>176.92519328</v>
      </c>
      <c r="AB22" s="70" t="s">
        <v>121</v>
      </c>
      <c r="AC22">
        <v>31.873243000000002</v>
      </c>
      <c r="AD22">
        <v>0</v>
      </c>
      <c r="AE22">
        <v>999</v>
      </c>
      <c r="AF22">
        <v>0</v>
      </c>
      <c r="AG22">
        <v>0</v>
      </c>
      <c r="AH22">
        <v>286.85918700000002</v>
      </c>
      <c r="AJ22" s="70" t="s">
        <v>120</v>
      </c>
      <c r="AK22">
        <v>0</v>
      </c>
      <c r="AL22">
        <v>0</v>
      </c>
      <c r="AM22">
        <v>1</v>
      </c>
      <c r="AN22">
        <v>1</v>
      </c>
      <c r="AO22">
        <v>10</v>
      </c>
      <c r="AP22">
        <v>322.04293200000001</v>
      </c>
      <c r="AR22" s="70" t="s">
        <v>120</v>
      </c>
      <c r="AS22">
        <v>0</v>
      </c>
      <c r="AT22">
        <v>0</v>
      </c>
      <c r="AU22">
        <v>1</v>
      </c>
      <c r="AV22">
        <v>1</v>
      </c>
      <c r="AW22">
        <v>10</v>
      </c>
      <c r="AX22">
        <v>306.67199599999998</v>
      </c>
      <c r="AZ22" s="70" t="s">
        <v>122</v>
      </c>
      <c r="BA22">
        <v>0</v>
      </c>
      <c r="BB22">
        <v>15.047228840000001</v>
      </c>
      <c r="BC22">
        <v>999</v>
      </c>
      <c r="BD22">
        <v>0</v>
      </c>
      <c r="BE22">
        <v>0</v>
      </c>
      <c r="BF22">
        <v>199.91318315999999</v>
      </c>
    </row>
    <row r="23" spans="1:58" x14ac:dyDescent="0.25">
      <c r="A23">
        <v>9</v>
      </c>
      <c r="B23" t="s">
        <v>123</v>
      </c>
      <c r="C23">
        <v>0</v>
      </c>
      <c r="D23">
        <v>0</v>
      </c>
      <c r="E23">
        <v>0</v>
      </c>
      <c r="F23">
        <v>0</v>
      </c>
      <c r="G23">
        <v>938.85789799999998</v>
      </c>
      <c r="H23">
        <v>0</v>
      </c>
      <c r="I23">
        <v>0</v>
      </c>
      <c r="J23">
        <v>0</v>
      </c>
      <c r="L23" s="70" t="s">
        <v>122</v>
      </c>
      <c r="M23">
        <v>0</v>
      </c>
      <c r="N23">
        <v>35.546138549999995</v>
      </c>
      <c r="O23">
        <v>999</v>
      </c>
      <c r="P23">
        <v>0</v>
      </c>
      <c r="Q23">
        <v>0</v>
      </c>
      <c r="R23">
        <v>237.88569644999998</v>
      </c>
      <c r="T23" s="70" t="s">
        <v>121</v>
      </c>
      <c r="U23">
        <v>8.0420542400000006</v>
      </c>
      <c r="V23">
        <v>0</v>
      </c>
      <c r="W23">
        <v>999</v>
      </c>
      <c r="X23">
        <v>0</v>
      </c>
      <c r="Y23">
        <v>0</v>
      </c>
      <c r="Z23">
        <v>193.00930176</v>
      </c>
      <c r="AB23" s="70" t="s">
        <v>120</v>
      </c>
      <c r="AC23">
        <v>0</v>
      </c>
      <c r="AD23">
        <v>0</v>
      </c>
      <c r="AE23">
        <v>2</v>
      </c>
      <c r="AF23">
        <v>2</v>
      </c>
      <c r="AG23">
        <v>20</v>
      </c>
      <c r="AH23">
        <v>318.73243000000002</v>
      </c>
      <c r="AJ23" s="70" t="s">
        <v>120</v>
      </c>
      <c r="AK23">
        <v>0</v>
      </c>
      <c r="AL23">
        <v>0</v>
      </c>
      <c r="AM23">
        <v>6</v>
      </c>
      <c r="AN23">
        <v>5</v>
      </c>
      <c r="AO23">
        <v>50</v>
      </c>
      <c r="AP23">
        <v>322.04293200000001</v>
      </c>
      <c r="AR23" s="70" t="s">
        <v>122</v>
      </c>
      <c r="AS23">
        <v>0</v>
      </c>
      <c r="AT23">
        <v>18.400319759999999</v>
      </c>
      <c r="AU23">
        <v>999</v>
      </c>
      <c r="AV23">
        <v>0</v>
      </c>
      <c r="AW23">
        <v>0</v>
      </c>
      <c r="AX23">
        <v>288.27167623999998</v>
      </c>
      <c r="AZ23" s="70" t="s">
        <v>120</v>
      </c>
      <c r="BA23">
        <v>0</v>
      </c>
      <c r="BB23">
        <v>0</v>
      </c>
      <c r="BC23">
        <v>2</v>
      </c>
      <c r="BD23">
        <v>1</v>
      </c>
      <c r="BE23">
        <v>10</v>
      </c>
      <c r="BF23">
        <v>214.96041199999999</v>
      </c>
    </row>
    <row r="24" spans="1:58" x14ac:dyDescent="0.25">
      <c r="A24">
        <v>10</v>
      </c>
      <c r="B24" t="s">
        <v>119</v>
      </c>
      <c r="C24">
        <v>938.85789799999998</v>
      </c>
      <c r="D24">
        <v>494.43586399999998</v>
      </c>
      <c r="E24">
        <v>505.97920699999997</v>
      </c>
      <c r="F24">
        <v>921.11078899999995</v>
      </c>
      <c r="G24">
        <v>0</v>
      </c>
      <c r="H24">
        <v>0</v>
      </c>
      <c r="I24">
        <v>0</v>
      </c>
      <c r="J24">
        <v>0</v>
      </c>
      <c r="L24" s="70" t="s">
        <v>121</v>
      </c>
      <c r="M24">
        <v>8.2029550499999999</v>
      </c>
      <c r="N24">
        <v>0</v>
      </c>
      <c r="O24">
        <v>999</v>
      </c>
      <c r="P24">
        <v>0</v>
      </c>
      <c r="Q24">
        <v>0</v>
      </c>
      <c r="R24">
        <v>265.22887994999996</v>
      </c>
      <c r="T24" s="70" t="s">
        <v>120</v>
      </c>
      <c r="U24">
        <v>0</v>
      </c>
      <c r="V24">
        <v>0</v>
      </c>
      <c r="W24">
        <v>4</v>
      </c>
      <c r="X24">
        <v>3</v>
      </c>
      <c r="Y24">
        <v>30</v>
      </c>
      <c r="Z24">
        <v>201.051356</v>
      </c>
      <c r="AB24" s="70" t="s">
        <v>122</v>
      </c>
      <c r="AC24">
        <v>0</v>
      </c>
      <c r="AD24">
        <v>25.498594400000002</v>
      </c>
      <c r="AE24">
        <v>999</v>
      </c>
      <c r="AF24">
        <v>0</v>
      </c>
      <c r="AG24">
        <v>0</v>
      </c>
      <c r="AH24">
        <v>293.23383560000002</v>
      </c>
      <c r="AJ24" s="70" t="s">
        <v>122</v>
      </c>
      <c r="AK24">
        <v>0</v>
      </c>
      <c r="AL24">
        <v>28.983863879999998</v>
      </c>
      <c r="AM24">
        <v>999</v>
      </c>
      <c r="AN24">
        <v>0</v>
      </c>
      <c r="AO24">
        <v>0</v>
      </c>
      <c r="AP24">
        <v>293.05906812000001</v>
      </c>
      <c r="AR24" s="70" t="s">
        <v>120</v>
      </c>
      <c r="AS24">
        <v>0</v>
      </c>
      <c r="AT24">
        <v>0</v>
      </c>
      <c r="AU24">
        <v>3</v>
      </c>
      <c r="AV24">
        <v>2</v>
      </c>
      <c r="AW24">
        <v>20</v>
      </c>
      <c r="AX24">
        <v>306.67199599999998</v>
      </c>
      <c r="AZ24" s="70" t="s">
        <v>122</v>
      </c>
      <c r="BA24">
        <v>0</v>
      </c>
      <c r="BB24">
        <v>25.795249439999999</v>
      </c>
      <c r="BC24">
        <v>999</v>
      </c>
      <c r="BD24">
        <v>0</v>
      </c>
      <c r="BE24">
        <v>0</v>
      </c>
      <c r="BF24">
        <v>189.16516256</v>
      </c>
    </row>
    <row r="25" spans="1:58" x14ac:dyDescent="0.25">
      <c r="A25">
        <v>11</v>
      </c>
      <c r="B25" t="s">
        <v>119</v>
      </c>
      <c r="C25">
        <v>938.85789799999998</v>
      </c>
      <c r="D25">
        <v>0</v>
      </c>
      <c r="E25">
        <v>0</v>
      </c>
      <c r="F25">
        <v>921.11078899999995</v>
      </c>
      <c r="G25">
        <v>0</v>
      </c>
      <c r="H25">
        <v>0</v>
      </c>
      <c r="I25">
        <v>0</v>
      </c>
      <c r="J25">
        <v>0</v>
      </c>
      <c r="L25" s="70" t="s">
        <v>122</v>
      </c>
      <c r="M25">
        <v>0</v>
      </c>
      <c r="N25">
        <v>2.7343183499999997</v>
      </c>
      <c r="O25">
        <v>999</v>
      </c>
      <c r="P25">
        <v>0</v>
      </c>
      <c r="Q25">
        <v>0</v>
      </c>
      <c r="R25">
        <v>270.69751664999995</v>
      </c>
      <c r="T25" s="70" t="s">
        <v>122</v>
      </c>
      <c r="U25">
        <v>0</v>
      </c>
      <c r="V25">
        <v>28.147189839999999</v>
      </c>
      <c r="W25">
        <v>999</v>
      </c>
      <c r="X25">
        <v>0</v>
      </c>
      <c r="Y25">
        <v>0</v>
      </c>
      <c r="Z25">
        <v>172.90416615999999</v>
      </c>
      <c r="AB25" s="70" t="s">
        <v>122</v>
      </c>
      <c r="AC25">
        <v>0</v>
      </c>
      <c r="AD25">
        <v>22.311270100000002</v>
      </c>
      <c r="AE25">
        <v>999</v>
      </c>
      <c r="AF25">
        <v>0</v>
      </c>
      <c r="AG25">
        <v>0</v>
      </c>
      <c r="AH25">
        <v>296.42115990000002</v>
      </c>
      <c r="AJ25" s="70" t="s">
        <v>122</v>
      </c>
      <c r="AK25">
        <v>0</v>
      </c>
      <c r="AL25">
        <v>12.88171728</v>
      </c>
      <c r="AM25">
        <v>999</v>
      </c>
      <c r="AN25">
        <v>0</v>
      </c>
      <c r="AO25">
        <v>0</v>
      </c>
      <c r="AP25">
        <v>309.16121472000003</v>
      </c>
      <c r="AR25" s="70" t="s">
        <v>122</v>
      </c>
      <c r="AS25">
        <v>0</v>
      </c>
      <c r="AT25">
        <v>33.733919559999997</v>
      </c>
      <c r="AU25">
        <v>999</v>
      </c>
      <c r="AV25">
        <v>0</v>
      </c>
      <c r="AW25">
        <v>0</v>
      </c>
      <c r="AX25">
        <v>272.93807643999997</v>
      </c>
      <c r="AZ25" s="70" t="s">
        <v>121</v>
      </c>
      <c r="BA25">
        <v>2.1496041199999998</v>
      </c>
      <c r="BB25">
        <v>0</v>
      </c>
      <c r="BC25">
        <v>999</v>
      </c>
      <c r="BD25">
        <v>0</v>
      </c>
      <c r="BE25">
        <v>0</v>
      </c>
      <c r="BF25">
        <v>212.81080788</v>
      </c>
    </row>
    <row r="26" spans="1:58" x14ac:dyDescent="0.25">
      <c r="A26">
        <v>12</v>
      </c>
      <c r="B26" t="s">
        <v>119</v>
      </c>
      <c r="C26">
        <v>938.85789799999998</v>
      </c>
      <c r="D26">
        <v>0</v>
      </c>
      <c r="E26">
        <v>0</v>
      </c>
      <c r="F26">
        <v>921.11078899999995</v>
      </c>
      <c r="G26">
        <v>0</v>
      </c>
      <c r="H26">
        <v>0</v>
      </c>
      <c r="I26">
        <v>0</v>
      </c>
      <c r="J26">
        <v>0</v>
      </c>
      <c r="L26" s="70" t="s">
        <v>121</v>
      </c>
      <c r="M26">
        <v>24.608865149999996</v>
      </c>
      <c r="N26">
        <v>0</v>
      </c>
      <c r="O26">
        <v>999</v>
      </c>
      <c r="P26">
        <v>0</v>
      </c>
      <c r="Q26">
        <v>0</v>
      </c>
      <c r="R26">
        <v>248.82296984999999</v>
      </c>
      <c r="T26" s="70" t="s">
        <v>122</v>
      </c>
      <c r="U26">
        <v>0</v>
      </c>
      <c r="V26">
        <v>14.07359492</v>
      </c>
      <c r="W26">
        <v>999</v>
      </c>
      <c r="X26">
        <v>0</v>
      </c>
      <c r="Y26">
        <v>0</v>
      </c>
      <c r="Z26">
        <v>186.97776107999999</v>
      </c>
      <c r="AB26" s="70" t="s">
        <v>121</v>
      </c>
      <c r="AC26">
        <v>28.685918700000002</v>
      </c>
      <c r="AD26">
        <v>0</v>
      </c>
      <c r="AE26">
        <v>999</v>
      </c>
      <c r="AF26">
        <v>0</v>
      </c>
      <c r="AG26">
        <v>0</v>
      </c>
      <c r="AH26">
        <v>290.04651130000002</v>
      </c>
      <c r="AJ26" s="70" t="s">
        <v>122</v>
      </c>
      <c r="AK26">
        <v>0</v>
      </c>
      <c r="AL26">
        <v>38.645151839999997</v>
      </c>
      <c r="AM26">
        <v>999</v>
      </c>
      <c r="AN26">
        <v>0</v>
      </c>
      <c r="AO26">
        <v>0</v>
      </c>
      <c r="AP26">
        <v>283.39778016000002</v>
      </c>
      <c r="AR26" s="70" t="s">
        <v>120</v>
      </c>
      <c r="AS26">
        <v>0</v>
      </c>
      <c r="AT26">
        <v>0</v>
      </c>
      <c r="AU26">
        <v>3</v>
      </c>
      <c r="AV26">
        <v>2</v>
      </c>
      <c r="AW26">
        <v>20</v>
      </c>
      <c r="AX26">
        <v>306.67199599999998</v>
      </c>
      <c r="AZ26" s="70" t="s">
        <v>120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214.96041199999999</v>
      </c>
    </row>
    <row r="27" spans="1:58" x14ac:dyDescent="0.25">
      <c r="A27">
        <v>13</v>
      </c>
      <c r="B27" t="s">
        <v>123</v>
      </c>
      <c r="C27">
        <v>0</v>
      </c>
      <c r="D27">
        <v>0</v>
      </c>
      <c r="E27">
        <v>0</v>
      </c>
      <c r="F27">
        <v>0</v>
      </c>
      <c r="G27">
        <v>938.85789799999998</v>
      </c>
      <c r="H27">
        <v>494.43586399999998</v>
      </c>
      <c r="I27">
        <v>0</v>
      </c>
      <c r="J27">
        <v>0</v>
      </c>
      <c r="L27" s="70" t="s">
        <v>122</v>
      </c>
      <c r="M27">
        <v>0</v>
      </c>
      <c r="N27">
        <v>24.608865149999996</v>
      </c>
      <c r="O27">
        <v>999</v>
      </c>
      <c r="P27">
        <v>0</v>
      </c>
      <c r="Q27">
        <v>0</v>
      </c>
      <c r="R27">
        <v>248.82296984999999</v>
      </c>
      <c r="T27" s="70" t="s">
        <v>122</v>
      </c>
      <c r="U27">
        <v>0</v>
      </c>
      <c r="V27">
        <v>30.157703399999999</v>
      </c>
      <c r="W27">
        <v>999</v>
      </c>
      <c r="X27">
        <v>0</v>
      </c>
      <c r="Y27">
        <v>0</v>
      </c>
      <c r="Z27">
        <v>170.8936526</v>
      </c>
      <c r="AB27" s="70" t="s">
        <v>121</v>
      </c>
      <c r="AC27">
        <v>22.311270100000002</v>
      </c>
      <c r="AD27">
        <v>0</v>
      </c>
      <c r="AE27">
        <v>999</v>
      </c>
      <c r="AF27">
        <v>0</v>
      </c>
      <c r="AG27">
        <v>0</v>
      </c>
      <c r="AH27">
        <v>296.42115990000002</v>
      </c>
      <c r="AJ27" s="70" t="s">
        <v>120</v>
      </c>
      <c r="AK27">
        <v>0</v>
      </c>
      <c r="AL27">
        <v>0</v>
      </c>
      <c r="AM27">
        <v>1</v>
      </c>
      <c r="AN27">
        <v>1</v>
      </c>
      <c r="AO27">
        <v>10</v>
      </c>
      <c r="AP27">
        <v>322.04293200000001</v>
      </c>
      <c r="AR27" s="70" t="s">
        <v>120</v>
      </c>
      <c r="AS27">
        <v>0</v>
      </c>
      <c r="AT27">
        <v>0</v>
      </c>
      <c r="AU27">
        <v>4</v>
      </c>
      <c r="AV27">
        <v>3</v>
      </c>
      <c r="AW27">
        <v>30</v>
      </c>
      <c r="AX27">
        <v>306.67199599999998</v>
      </c>
      <c r="AZ27" s="70" t="s">
        <v>121</v>
      </c>
      <c r="BA27">
        <v>25.795249439999999</v>
      </c>
      <c r="BB27">
        <v>0</v>
      </c>
      <c r="BC27">
        <v>999</v>
      </c>
      <c r="BD27">
        <v>0</v>
      </c>
      <c r="BE27">
        <v>0</v>
      </c>
      <c r="BF27">
        <v>189.16516256</v>
      </c>
    </row>
    <row r="28" spans="1:58" x14ac:dyDescent="0.25">
      <c r="A28">
        <v>14</v>
      </c>
      <c r="B28" t="s">
        <v>123</v>
      </c>
      <c r="C28">
        <v>0</v>
      </c>
      <c r="D28">
        <v>0</v>
      </c>
      <c r="E28">
        <v>0</v>
      </c>
      <c r="F28">
        <v>0</v>
      </c>
      <c r="G28">
        <v>938.85789799999998</v>
      </c>
      <c r="H28">
        <v>494.43586399999998</v>
      </c>
      <c r="I28">
        <v>505.97920699999997</v>
      </c>
      <c r="J28">
        <v>921.11078899999995</v>
      </c>
      <c r="L28" s="70" t="s">
        <v>122</v>
      </c>
      <c r="M28">
        <v>0</v>
      </c>
      <c r="N28">
        <v>10.937273399999999</v>
      </c>
      <c r="O28">
        <v>999</v>
      </c>
      <c r="P28">
        <v>0</v>
      </c>
      <c r="Q28">
        <v>0</v>
      </c>
      <c r="R28">
        <v>262.4945616</v>
      </c>
      <c r="T28" s="70" t="s">
        <v>120</v>
      </c>
      <c r="U28">
        <v>0</v>
      </c>
      <c r="V28">
        <v>0</v>
      </c>
      <c r="W28">
        <v>2</v>
      </c>
      <c r="X28">
        <v>1</v>
      </c>
      <c r="Y28">
        <v>10</v>
      </c>
      <c r="Z28">
        <v>201.051356</v>
      </c>
      <c r="AB28" s="70" t="s">
        <v>122</v>
      </c>
      <c r="AC28">
        <v>0</v>
      </c>
      <c r="AD28">
        <v>38.247891600000003</v>
      </c>
      <c r="AE28">
        <v>999</v>
      </c>
      <c r="AF28">
        <v>0</v>
      </c>
      <c r="AG28">
        <v>0</v>
      </c>
      <c r="AH28">
        <v>280.48453840000002</v>
      </c>
      <c r="AJ28" s="70" t="s">
        <v>121</v>
      </c>
      <c r="AK28">
        <v>25.76343456</v>
      </c>
      <c r="AL28">
        <v>0</v>
      </c>
      <c r="AM28">
        <v>999</v>
      </c>
      <c r="AN28">
        <v>0</v>
      </c>
      <c r="AO28">
        <v>0</v>
      </c>
      <c r="AP28">
        <v>296.27949744</v>
      </c>
      <c r="AR28" s="70" t="s">
        <v>120</v>
      </c>
      <c r="AS28">
        <v>0</v>
      </c>
      <c r="AT28">
        <v>0</v>
      </c>
      <c r="AU28">
        <v>1</v>
      </c>
      <c r="AV28">
        <v>1</v>
      </c>
      <c r="AW28">
        <v>10</v>
      </c>
      <c r="AX28">
        <v>306.67199599999998</v>
      </c>
      <c r="AZ28" s="70" t="s">
        <v>121</v>
      </c>
      <c r="BA28">
        <v>6.4488123599999998</v>
      </c>
      <c r="BB28">
        <v>0</v>
      </c>
      <c r="BC28">
        <v>999</v>
      </c>
      <c r="BD28">
        <v>0</v>
      </c>
      <c r="BE28">
        <v>0</v>
      </c>
      <c r="BF28">
        <v>208.51159963999999</v>
      </c>
    </row>
    <row r="29" spans="1:58" x14ac:dyDescent="0.25">
      <c r="A29">
        <v>15</v>
      </c>
      <c r="B29" t="s">
        <v>123</v>
      </c>
      <c r="C29">
        <v>0</v>
      </c>
      <c r="D29">
        <v>0</v>
      </c>
      <c r="E29">
        <v>0</v>
      </c>
      <c r="F29">
        <v>0</v>
      </c>
      <c r="G29">
        <v>0</v>
      </c>
      <c r="H29">
        <v>494.43586399999998</v>
      </c>
      <c r="I29">
        <v>0</v>
      </c>
      <c r="J29">
        <v>921.11078899999995</v>
      </c>
      <c r="L29" s="70" t="s">
        <v>122</v>
      </c>
      <c r="M29">
        <v>0</v>
      </c>
      <c r="N29">
        <v>10.937273399999999</v>
      </c>
      <c r="O29">
        <v>999</v>
      </c>
      <c r="P29">
        <v>0</v>
      </c>
      <c r="Q29">
        <v>0</v>
      </c>
      <c r="R29">
        <v>262.4945616</v>
      </c>
      <c r="T29" s="70" t="s">
        <v>121</v>
      </c>
      <c r="U29">
        <v>20.105135599999997</v>
      </c>
      <c r="V29">
        <v>0</v>
      </c>
      <c r="W29">
        <v>999</v>
      </c>
      <c r="X29">
        <v>0</v>
      </c>
      <c r="Y29">
        <v>0</v>
      </c>
      <c r="Z29">
        <v>180.94622040000002</v>
      </c>
      <c r="AB29" s="70" t="s">
        <v>120</v>
      </c>
      <c r="AC29">
        <v>0</v>
      </c>
      <c r="AD29">
        <v>0</v>
      </c>
      <c r="AE29">
        <v>6</v>
      </c>
      <c r="AF29">
        <v>5</v>
      </c>
      <c r="AG29">
        <v>50</v>
      </c>
      <c r="AH29">
        <v>318.73243000000002</v>
      </c>
      <c r="AJ29" s="70" t="s">
        <v>122</v>
      </c>
      <c r="AK29">
        <v>0</v>
      </c>
      <c r="AL29">
        <v>6.4408586400000001</v>
      </c>
      <c r="AM29">
        <v>999</v>
      </c>
      <c r="AN29">
        <v>0</v>
      </c>
      <c r="AO29">
        <v>0</v>
      </c>
      <c r="AP29">
        <v>315.60207336000002</v>
      </c>
      <c r="AR29" s="70" t="s">
        <v>121</v>
      </c>
      <c r="AS29">
        <v>12.26687984</v>
      </c>
      <c r="AT29">
        <v>0</v>
      </c>
      <c r="AU29">
        <v>999</v>
      </c>
      <c r="AV29">
        <v>0</v>
      </c>
      <c r="AW29">
        <v>0</v>
      </c>
      <c r="AX29">
        <v>294.40511615999998</v>
      </c>
      <c r="AZ29" s="70" t="s">
        <v>122</v>
      </c>
      <c r="BA29">
        <v>0</v>
      </c>
      <c r="BB29">
        <v>15.047228840000001</v>
      </c>
      <c r="BC29">
        <v>999</v>
      </c>
      <c r="BD29">
        <v>0</v>
      </c>
      <c r="BE29">
        <v>0</v>
      </c>
      <c r="BF29">
        <v>199.91318315999999</v>
      </c>
    </row>
    <row r="30" spans="1:58" x14ac:dyDescent="0.25">
      <c r="A30">
        <v>16</v>
      </c>
      <c r="B30" t="s">
        <v>123</v>
      </c>
      <c r="C30">
        <v>0</v>
      </c>
      <c r="D30">
        <v>0</v>
      </c>
      <c r="E30">
        <v>0</v>
      </c>
      <c r="F30">
        <v>0</v>
      </c>
      <c r="G30">
        <v>938.85789799999998</v>
      </c>
      <c r="H30">
        <v>494.43586399999998</v>
      </c>
      <c r="I30">
        <v>505.97920699999997</v>
      </c>
      <c r="J30">
        <v>0</v>
      </c>
      <c r="L30" s="70" t="s">
        <v>120</v>
      </c>
      <c r="M30">
        <v>0</v>
      </c>
      <c r="N30">
        <v>0</v>
      </c>
      <c r="O30">
        <v>2</v>
      </c>
      <c r="P30">
        <v>2</v>
      </c>
      <c r="Q30">
        <v>20</v>
      </c>
      <c r="R30">
        <v>273.43183499999998</v>
      </c>
      <c r="T30" s="70" t="s">
        <v>122</v>
      </c>
      <c r="U30">
        <v>0</v>
      </c>
      <c r="V30">
        <v>14.07359492</v>
      </c>
      <c r="W30">
        <v>999</v>
      </c>
      <c r="X30">
        <v>0</v>
      </c>
      <c r="Y30">
        <v>0</v>
      </c>
      <c r="Z30">
        <v>186.97776107999999</v>
      </c>
      <c r="AB30" s="70" t="s">
        <v>122</v>
      </c>
      <c r="AC30">
        <v>0</v>
      </c>
      <c r="AD30">
        <v>44.622540200000003</v>
      </c>
      <c r="AE30">
        <v>999</v>
      </c>
      <c r="AF30">
        <v>0</v>
      </c>
      <c r="AG30">
        <v>0</v>
      </c>
      <c r="AH30">
        <v>274.10988980000002</v>
      </c>
      <c r="AJ30" s="70" t="s">
        <v>121</v>
      </c>
      <c r="AK30">
        <v>22.543005240000003</v>
      </c>
      <c r="AL30">
        <v>0</v>
      </c>
      <c r="AM30">
        <v>999</v>
      </c>
      <c r="AN30">
        <v>0</v>
      </c>
      <c r="AO30">
        <v>0</v>
      </c>
      <c r="AP30">
        <v>299.49992675999999</v>
      </c>
      <c r="AR30" s="70" t="s">
        <v>120</v>
      </c>
      <c r="AS30">
        <v>0</v>
      </c>
      <c r="AT30">
        <v>0</v>
      </c>
      <c r="AU30">
        <v>3</v>
      </c>
      <c r="AV30">
        <v>2</v>
      </c>
      <c r="AW30">
        <v>20</v>
      </c>
      <c r="AX30">
        <v>306.67199599999998</v>
      </c>
      <c r="AZ30" s="70" t="s">
        <v>121</v>
      </c>
      <c r="BA30">
        <v>12.89762472</v>
      </c>
      <c r="BB30">
        <v>0</v>
      </c>
      <c r="BC30">
        <v>999</v>
      </c>
      <c r="BD30">
        <v>0</v>
      </c>
      <c r="BE30">
        <v>0</v>
      </c>
      <c r="BF30">
        <v>202.06278727999998</v>
      </c>
    </row>
    <row r="31" spans="1:58" x14ac:dyDescent="0.25">
      <c r="A31">
        <v>17</v>
      </c>
      <c r="B31" t="s">
        <v>123</v>
      </c>
      <c r="C31">
        <v>0</v>
      </c>
      <c r="D31">
        <v>0</v>
      </c>
      <c r="E31">
        <v>0</v>
      </c>
      <c r="F31">
        <v>0</v>
      </c>
      <c r="G31">
        <v>938.85789799999998</v>
      </c>
      <c r="H31">
        <v>0</v>
      </c>
      <c r="I31">
        <v>0</v>
      </c>
      <c r="J31">
        <v>0</v>
      </c>
      <c r="L31" s="70" t="s">
        <v>122</v>
      </c>
      <c r="M31">
        <v>0</v>
      </c>
      <c r="N31">
        <v>0</v>
      </c>
      <c r="O31">
        <v>999</v>
      </c>
      <c r="P31">
        <v>0</v>
      </c>
      <c r="Q31">
        <v>0</v>
      </c>
      <c r="R31">
        <v>273.43183499999998</v>
      </c>
      <c r="T31" s="70" t="s">
        <v>121</v>
      </c>
      <c r="U31">
        <v>16.084108480000001</v>
      </c>
      <c r="V31">
        <v>0</v>
      </c>
      <c r="W31">
        <v>999</v>
      </c>
      <c r="X31">
        <v>0</v>
      </c>
      <c r="Y31">
        <v>0</v>
      </c>
      <c r="Z31">
        <v>184.96724752</v>
      </c>
      <c r="AB31" s="70" t="s">
        <v>122</v>
      </c>
      <c r="AC31">
        <v>0</v>
      </c>
      <c r="AD31">
        <v>41.435215900000003</v>
      </c>
      <c r="AE31">
        <v>999</v>
      </c>
      <c r="AF31">
        <v>0</v>
      </c>
      <c r="AG31">
        <v>0</v>
      </c>
      <c r="AH31">
        <v>277.29721410000002</v>
      </c>
      <c r="AJ31" s="70" t="s">
        <v>122</v>
      </c>
      <c r="AK31">
        <v>0</v>
      </c>
      <c r="AL31">
        <v>48.3064398</v>
      </c>
      <c r="AM31">
        <v>999</v>
      </c>
      <c r="AN31">
        <v>0</v>
      </c>
      <c r="AO31">
        <v>0</v>
      </c>
      <c r="AP31">
        <v>273.73649219999999</v>
      </c>
      <c r="AR31" s="70" t="s">
        <v>122</v>
      </c>
      <c r="AS31">
        <v>0</v>
      </c>
      <c r="AT31">
        <v>30.6671996</v>
      </c>
      <c r="AU31">
        <v>999</v>
      </c>
      <c r="AV31">
        <v>0</v>
      </c>
      <c r="AW31">
        <v>0</v>
      </c>
      <c r="AX31">
        <v>276.00479639999998</v>
      </c>
      <c r="AZ31" s="70" t="s">
        <v>122</v>
      </c>
      <c r="BA31">
        <v>0</v>
      </c>
      <c r="BB31">
        <v>8.5984164799999991</v>
      </c>
      <c r="BC31">
        <v>999</v>
      </c>
      <c r="BD31">
        <v>0</v>
      </c>
      <c r="BE31">
        <v>0</v>
      </c>
      <c r="BF31">
        <v>206.36199551999999</v>
      </c>
    </row>
    <row r="32" spans="1:58" x14ac:dyDescent="0.25">
      <c r="A32">
        <v>18</v>
      </c>
      <c r="B32" t="s">
        <v>119</v>
      </c>
      <c r="C32">
        <v>938.85789799999998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 s="70" t="s">
        <v>122</v>
      </c>
      <c r="M32">
        <v>0</v>
      </c>
      <c r="N32">
        <v>8.2029550499999999</v>
      </c>
      <c r="O32">
        <v>999</v>
      </c>
      <c r="P32">
        <v>0</v>
      </c>
      <c r="Q32">
        <v>0</v>
      </c>
      <c r="R32">
        <v>265.22887994999996</v>
      </c>
      <c r="T32" s="70" t="s">
        <v>121</v>
      </c>
      <c r="U32">
        <v>10.052567799999998</v>
      </c>
      <c r="V32">
        <v>0</v>
      </c>
      <c r="W32">
        <v>999</v>
      </c>
      <c r="X32">
        <v>0</v>
      </c>
      <c r="Y32">
        <v>0</v>
      </c>
      <c r="Z32">
        <v>190.99878820000001</v>
      </c>
      <c r="AB32" s="70" t="s">
        <v>120</v>
      </c>
      <c r="AC32">
        <v>0</v>
      </c>
      <c r="AD32">
        <v>0</v>
      </c>
      <c r="AE32">
        <v>2</v>
      </c>
      <c r="AF32">
        <v>2</v>
      </c>
      <c r="AG32">
        <v>20</v>
      </c>
      <c r="AH32">
        <v>318.73243000000002</v>
      </c>
      <c r="AJ32" s="70" t="s">
        <v>122</v>
      </c>
      <c r="AK32">
        <v>0</v>
      </c>
      <c r="AL32">
        <v>48.3064398</v>
      </c>
      <c r="AM32">
        <v>999</v>
      </c>
      <c r="AN32">
        <v>0</v>
      </c>
      <c r="AO32">
        <v>0</v>
      </c>
      <c r="AP32">
        <v>273.73649219999999</v>
      </c>
      <c r="AR32" s="70" t="s">
        <v>120</v>
      </c>
      <c r="AS32">
        <v>0</v>
      </c>
      <c r="AT32">
        <v>0</v>
      </c>
      <c r="AU32">
        <v>1</v>
      </c>
      <c r="AV32">
        <v>1</v>
      </c>
      <c r="AW32">
        <v>10</v>
      </c>
      <c r="AX32">
        <v>306.67199599999998</v>
      </c>
      <c r="AZ32" s="70" t="s">
        <v>121</v>
      </c>
      <c r="BA32">
        <v>23.64564532</v>
      </c>
      <c r="BB32">
        <v>0</v>
      </c>
      <c r="BC32">
        <v>999</v>
      </c>
      <c r="BD32">
        <v>0</v>
      </c>
      <c r="BE32">
        <v>0</v>
      </c>
      <c r="BF32">
        <v>191.31476667999999</v>
      </c>
    </row>
    <row r="33" spans="1:58" x14ac:dyDescent="0.25">
      <c r="A33">
        <v>19</v>
      </c>
      <c r="B33" t="s">
        <v>123</v>
      </c>
      <c r="C33">
        <v>0</v>
      </c>
      <c r="D33">
        <v>0</v>
      </c>
      <c r="E33">
        <v>0</v>
      </c>
      <c r="F33">
        <v>0</v>
      </c>
      <c r="G33">
        <v>938.85789799999998</v>
      </c>
      <c r="H33">
        <v>494.43586399999998</v>
      </c>
      <c r="I33">
        <v>505.97920699999997</v>
      </c>
      <c r="J33">
        <v>0</v>
      </c>
      <c r="L33" s="70" t="s">
        <v>122</v>
      </c>
      <c r="M33">
        <v>0</v>
      </c>
      <c r="N33">
        <v>41.014775249999992</v>
      </c>
      <c r="O33">
        <v>999</v>
      </c>
      <c r="P33">
        <v>0</v>
      </c>
      <c r="Q33">
        <v>0</v>
      </c>
      <c r="R33">
        <v>232.41705974999999</v>
      </c>
      <c r="T33" s="70" t="s">
        <v>121</v>
      </c>
      <c r="U33">
        <v>8.0420542400000006</v>
      </c>
      <c r="V33">
        <v>0</v>
      </c>
      <c r="W33">
        <v>999</v>
      </c>
      <c r="X33">
        <v>0</v>
      </c>
      <c r="Y33">
        <v>0</v>
      </c>
      <c r="Z33">
        <v>193.00930176</v>
      </c>
      <c r="AB33" s="70" t="s">
        <v>120</v>
      </c>
      <c r="AC33">
        <v>0</v>
      </c>
      <c r="AD33">
        <v>0</v>
      </c>
      <c r="AE33">
        <v>6</v>
      </c>
      <c r="AF33">
        <v>5</v>
      </c>
      <c r="AG33">
        <v>50</v>
      </c>
      <c r="AH33">
        <v>318.73243000000002</v>
      </c>
      <c r="AJ33" s="70" t="s">
        <v>122</v>
      </c>
      <c r="AK33">
        <v>0</v>
      </c>
      <c r="AL33">
        <v>0</v>
      </c>
      <c r="AM33">
        <v>999</v>
      </c>
      <c r="AN33">
        <v>0</v>
      </c>
      <c r="AO33">
        <v>0</v>
      </c>
      <c r="AP33">
        <v>322.04293200000001</v>
      </c>
      <c r="AR33" s="70" t="s">
        <v>122</v>
      </c>
      <c r="AS33">
        <v>0</v>
      </c>
      <c r="AT33">
        <v>24.533759679999999</v>
      </c>
      <c r="AU33">
        <v>999</v>
      </c>
      <c r="AV33">
        <v>0</v>
      </c>
      <c r="AW33">
        <v>0</v>
      </c>
      <c r="AX33">
        <v>282.13823631999998</v>
      </c>
      <c r="AZ33" s="70" t="s">
        <v>121</v>
      </c>
      <c r="BA33">
        <v>17.196832959999998</v>
      </c>
      <c r="BB33">
        <v>0</v>
      </c>
      <c r="BC33">
        <v>999</v>
      </c>
      <c r="BD33">
        <v>0</v>
      </c>
      <c r="BE33">
        <v>0</v>
      </c>
      <c r="BF33">
        <v>197.76357904</v>
      </c>
    </row>
    <row r="34" spans="1:58" x14ac:dyDescent="0.25">
      <c r="A34">
        <v>20</v>
      </c>
      <c r="B34" t="s">
        <v>123</v>
      </c>
      <c r="C34">
        <v>0</v>
      </c>
      <c r="D34">
        <v>0</v>
      </c>
      <c r="E34">
        <v>0</v>
      </c>
      <c r="F34">
        <v>0</v>
      </c>
      <c r="G34">
        <v>938.85789799999998</v>
      </c>
      <c r="H34">
        <v>494.43586399999998</v>
      </c>
      <c r="I34">
        <v>0</v>
      </c>
      <c r="J34">
        <v>0</v>
      </c>
      <c r="L34" s="70" t="s">
        <v>120</v>
      </c>
      <c r="M34">
        <v>0</v>
      </c>
      <c r="N34">
        <v>0</v>
      </c>
      <c r="O34">
        <v>0</v>
      </c>
      <c r="P34">
        <v>0</v>
      </c>
      <c r="Q34">
        <v>0</v>
      </c>
      <c r="R34">
        <v>273.43183499999998</v>
      </c>
      <c r="T34" s="70" t="s">
        <v>122</v>
      </c>
      <c r="U34">
        <v>0</v>
      </c>
      <c r="V34">
        <v>0</v>
      </c>
      <c r="W34">
        <v>999</v>
      </c>
      <c r="X34">
        <v>0</v>
      </c>
      <c r="Y34">
        <v>0</v>
      </c>
      <c r="Z34">
        <v>201.051356</v>
      </c>
      <c r="AB34" s="70" t="s">
        <v>122</v>
      </c>
      <c r="AC34">
        <v>0</v>
      </c>
      <c r="AD34">
        <v>38.247891600000003</v>
      </c>
      <c r="AE34">
        <v>999</v>
      </c>
      <c r="AF34">
        <v>0</v>
      </c>
      <c r="AG34">
        <v>0</v>
      </c>
      <c r="AH34">
        <v>280.48453840000002</v>
      </c>
      <c r="AJ34" s="70" t="s">
        <v>121</v>
      </c>
      <c r="AK34">
        <v>3.22042932</v>
      </c>
      <c r="AL34">
        <v>0</v>
      </c>
      <c r="AM34">
        <v>999</v>
      </c>
      <c r="AN34">
        <v>0</v>
      </c>
      <c r="AO34">
        <v>0</v>
      </c>
      <c r="AP34">
        <v>318.82250268000001</v>
      </c>
      <c r="AR34" s="70" t="s">
        <v>122</v>
      </c>
      <c r="AS34">
        <v>0</v>
      </c>
      <c r="AT34">
        <v>36.800639519999997</v>
      </c>
      <c r="AU34">
        <v>999</v>
      </c>
      <c r="AV34">
        <v>0</v>
      </c>
      <c r="AW34">
        <v>0</v>
      </c>
      <c r="AX34">
        <v>269.87135647999997</v>
      </c>
      <c r="AZ34" s="70" t="s">
        <v>122</v>
      </c>
      <c r="BA34">
        <v>0</v>
      </c>
      <c r="BB34">
        <v>21.496041200000001</v>
      </c>
      <c r="BC34">
        <v>999</v>
      </c>
      <c r="BD34">
        <v>0</v>
      </c>
      <c r="BE34">
        <v>0</v>
      </c>
      <c r="BF34">
        <v>193.46437079999998</v>
      </c>
    </row>
    <row r="35" spans="1:58" x14ac:dyDescent="0.25">
      <c r="A35">
        <v>21</v>
      </c>
      <c r="B35" t="s">
        <v>123</v>
      </c>
      <c r="C35">
        <v>0</v>
      </c>
      <c r="D35">
        <v>0</v>
      </c>
      <c r="E35">
        <v>0</v>
      </c>
      <c r="F35">
        <v>0</v>
      </c>
      <c r="G35">
        <v>0</v>
      </c>
      <c r="H35">
        <v>494.43586399999998</v>
      </c>
      <c r="I35">
        <v>505.97920699999997</v>
      </c>
      <c r="J35">
        <v>0</v>
      </c>
      <c r="L35" s="70" t="s">
        <v>120</v>
      </c>
      <c r="M35">
        <v>0</v>
      </c>
      <c r="N35">
        <v>0</v>
      </c>
      <c r="O35">
        <v>4</v>
      </c>
      <c r="P35">
        <v>3</v>
      </c>
      <c r="Q35">
        <v>30</v>
      </c>
      <c r="R35">
        <v>273.43183499999998</v>
      </c>
      <c r="T35" s="70" t="s">
        <v>122</v>
      </c>
      <c r="U35">
        <v>0</v>
      </c>
      <c r="V35">
        <v>12.063081360000002</v>
      </c>
      <c r="W35">
        <v>999</v>
      </c>
      <c r="X35">
        <v>0</v>
      </c>
      <c r="Y35">
        <v>0</v>
      </c>
      <c r="Z35">
        <v>188.98827463999999</v>
      </c>
      <c r="AB35" s="70" t="s">
        <v>120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318.73243000000002</v>
      </c>
      <c r="AJ35" s="70" t="s">
        <v>122</v>
      </c>
      <c r="AK35">
        <v>0</v>
      </c>
      <c r="AL35">
        <v>6.4408586400000001</v>
      </c>
      <c r="AM35">
        <v>999</v>
      </c>
      <c r="AN35">
        <v>0</v>
      </c>
      <c r="AO35">
        <v>0</v>
      </c>
      <c r="AP35">
        <v>315.60207336000002</v>
      </c>
      <c r="AR35" s="70" t="s">
        <v>122</v>
      </c>
      <c r="AS35">
        <v>0</v>
      </c>
      <c r="AT35">
        <v>21.467039719999999</v>
      </c>
      <c r="AU35">
        <v>999</v>
      </c>
      <c r="AV35">
        <v>0</v>
      </c>
      <c r="AW35">
        <v>0</v>
      </c>
      <c r="AX35">
        <v>285.20495627999998</v>
      </c>
      <c r="AZ35" s="70" t="s">
        <v>122</v>
      </c>
      <c r="BA35">
        <v>0</v>
      </c>
      <c r="BB35">
        <v>17.196832959999998</v>
      </c>
      <c r="BC35">
        <v>999</v>
      </c>
      <c r="BD35">
        <v>0</v>
      </c>
      <c r="BE35">
        <v>0</v>
      </c>
      <c r="BF35">
        <v>197.76357904</v>
      </c>
    </row>
    <row r="36" spans="1:58" x14ac:dyDescent="0.25">
      <c r="A36">
        <v>22</v>
      </c>
      <c r="B36" t="s">
        <v>119</v>
      </c>
      <c r="C36">
        <v>0</v>
      </c>
      <c r="D36">
        <v>0</v>
      </c>
      <c r="E36">
        <v>505.97920699999997</v>
      </c>
      <c r="F36">
        <v>0</v>
      </c>
      <c r="G36">
        <v>0</v>
      </c>
      <c r="H36">
        <v>0</v>
      </c>
      <c r="I36">
        <v>0</v>
      </c>
      <c r="J36">
        <v>0</v>
      </c>
      <c r="L36" s="70" t="s">
        <v>122</v>
      </c>
      <c r="M36">
        <v>0</v>
      </c>
      <c r="N36">
        <v>35.546138549999995</v>
      </c>
      <c r="O36">
        <v>999</v>
      </c>
      <c r="P36">
        <v>0</v>
      </c>
      <c r="Q36">
        <v>0</v>
      </c>
      <c r="R36">
        <v>237.88569644999998</v>
      </c>
      <c r="T36" s="70" t="s">
        <v>120</v>
      </c>
      <c r="U36">
        <v>0</v>
      </c>
      <c r="V36">
        <v>0</v>
      </c>
      <c r="W36">
        <v>1</v>
      </c>
      <c r="X36">
        <v>1</v>
      </c>
      <c r="Y36">
        <v>10</v>
      </c>
      <c r="Z36">
        <v>201.051356</v>
      </c>
      <c r="AB36" s="70" t="s">
        <v>122</v>
      </c>
      <c r="AC36">
        <v>0</v>
      </c>
      <c r="AD36">
        <v>19.123945800000001</v>
      </c>
      <c r="AE36">
        <v>999</v>
      </c>
      <c r="AF36">
        <v>0</v>
      </c>
      <c r="AG36">
        <v>0</v>
      </c>
      <c r="AH36">
        <v>299.60848420000002</v>
      </c>
      <c r="AJ36" s="70" t="s">
        <v>120</v>
      </c>
      <c r="AK36">
        <v>0</v>
      </c>
      <c r="AL36">
        <v>0</v>
      </c>
      <c r="AM36">
        <v>4</v>
      </c>
      <c r="AN36">
        <v>3</v>
      </c>
      <c r="AO36">
        <v>30</v>
      </c>
      <c r="AP36">
        <v>322.04293200000001</v>
      </c>
      <c r="AR36" s="70" t="s">
        <v>120</v>
      </c>
      <c r="AS36">
        <v>0</v>
      </c>
      <c r="AT36">
        <v>0</v>
      </c>
      <c r="AU36">
        <v>4</v>
      </c>
      <c r="AV36">
        <v>3</v>
      </c>
      <c r="AW36">
        <v>30</v>
      </c>
      <c r="AX36">
        <v>306.67199599999998</v>
      </c>
      <c r="AZ36" s="70" t="s">
        <v>121</v>
      </c>
      <c r="BA36">
        <v>27.944853559999999</v>
      </c>
      <c r="BB36">
        <v>0</v>
      </c>
      <c r="BC36">
        <v>999</v>
      </c>
      <c r="BD36">
        <v>0</v>
      </c>
      <c r="BE36">
        <v>0</v>
      </c>
      <c r="BF36">
        <v>187.01555844000001</v>
      </c>
    </row>
    <row r="37" spans="1:58" x14ac:dyDescent="0.25">
      <c r="A37">
        <v>23</v>
      </c>
      <c r="B37" t="s">
        <v>123</v>
      </c>
      <c r="C37">
        <v>0</v>
      </c>
      <c r="D37">
        <v>0</v>
      </c>
      <c r="E37">
        <v>0</v>
      </c>
      <c r="F37">
        <v>0</v>
      </c>
      <c r="G37">
        <v>0</v>
      </c>
      <c r="H37">
        <v>494.43586399999998</v>
      </c>
      <c r="I37">
        <v>0</v>
      </c>
      <c r="J37">
        <v>921.11078899999995</v>
      </c>
      <c r="L37" s="70" t="s">
        <v>121</v>
      </c>
      <c r="M37">
        <v>24.608865149999996</v>
      </c>
      <c r="N37">
        <v>0</v>
      </c>
      <c r="O37">
        <v>999</v>
      </c>
      <c r="P37">
        <v>0</v>
      </c>
      <c r="Q37">
        <v>0</v>
      </c>
      <c r="R37">
        <v>248.82296984999999</v>
      </c>
      <c r="T37" s="70" t="s">
        <v>121</v>
      </c>
      <c r="U37">
        <v>18.094622040000001</v>
      </c>
      <c r="V37">
        <v>0</v>
      </c>
      <c r="W37">
        <v>999</v>
      </c>
      <c r="X37">
        <v>0</v>
      </c>
      <c r="Y37">
        <v>0</v>
      </c>
      <c r="Z37">
        <v>182.95673396000001</v>
      </c>
      <c r="AB37" s="70" t="s">
        <v>122</v>
      </c>
      <c r="AC37">
        <v>0</v>
      </c>
      <c r="AD37">
        <v>0</v>
      </c>
      <c r="AE37">
        <v>999</v>
      </c>
      <c r="AF37">
        <v>0</v>
      </c>
      <c r="AG37">
        <v>0</v>
      </c>
      <c r="AH37">
        <v>318.73243000000002</v>
      </c>
      <c r="AJ37" s="70" t="s">
        <v>122</v>
      </c>
      <c r="AK37">
        <v>0</v>
      </c>
      <c r="AL37">
        <v>25.76343456</v>
      </c>
      <c r="AM37">
        <v>999</v>
      </c>
      <c r="AN37">
        <v>0</v>
      </c>
      <c r="AO37">
        <v>0</v>
      </c>
      <c r="AP37">
        <v>296.27949744</v>
      </c>
      <c r="AR37" s="70" t="s">
        <v>122</v>
      </c>
      <c r="AS37">
        <v>0</v>
      </c>
      <c r="AT37">
        <v>6.1334399199999998</v>
      </c>
      <c r="AU37">
        <v>999</v>
      </c>
      <c r="AV37">
        <v>0</v>
      </c>
      <c r="AW37">
        <v>0</v>
      </c>
      <c r="AX37">
        <v>300.53855607999998</v>
      </c>
      <c r="AZ37" s="70" t="s">
        <v>121</v>
      </c>
      <c r="BA37">
        <v>19.346437079999998</v>
      </c>
      <c r="BB37">
        <v>0</v>
      </c>
      <c r="BC37">
        <v>999</v>
      </c>
      <c r="BD37">
        <v>0</v>
      </c>
      <c r="BE37">
        <v>0</v>
      </c>
      <c r="BF37">
        <v>195.61397492</v>
      </c>
    </row>
    <row r="38" spans="1:58" x14ac:dyDescent="0.25">
      <c r="A38">
        <v>24</v>
      </c>
      <c r="B38" t="s">
        <v>123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505.97920699999997</v>
      </c>
      <c r="J38">
        <v>0</v>
      </c>
      <c r="L38" s="70" t="s">
        <v>120</v>
      </c>
      <c r="M38">
        <v>0</v>
      </c>
      <c r="N38">
        <v>0</v>
      </c>
      <c r="O38">
        <v>3</v>
      </c>
      <c r="P38">
        <v>2</v>
      </c>
      <c r="Q38">
        <v>20</v>
      </c>
      <c r="R38">
        <v>273.43183499999998</v>
      </c>
      <c r="T38" s="70" t="s">
        <v>122</v>
      </c>
      <c r="U38">
        <v>0</v>
      </c>
      <c r="V38">
        <v>30.157703399999999</v>
      </c>
      <c r="W38">
        <v>999</v>
      </c>
      <c r="X38">
        <v>0</v>
      </c>
      <c r="Y38">
        <v>0</v>
      </c>
      <c r="Z38">
        <v>170.8936526</v>
      </c>
      <c r="AB38" s="70" t="s">
        <v>121</v>
      </c>
      <c r="AC38">
        <v>19.123945800000001</v>
      </c>
      <c r="AD38">
        <v>0</v>
      </c>
      <c r="AE38">
        <v>999</v>
      </c>
      <c r="AF38">
        <v>0</v>
      </c>
      <c r="AG38">
        <v>0</v>
      </c>
      <c r="AH38">
        <v>299.60848420000002</v>
      </c>
      <c r="AJ38" s="70" t="s">
        <v>122</v>
      </c>
      <c r="AK38">
        <v>0</v>
      </c>
      <c r="AL38">
        <v>38.645151839999997</v>
      </c>
      <c r="AM38">
        <v>999</v>
      </c>
      <c r="AN38">
        <v>0</v>
      </c>
      <c r="AO38">
        <v>0</v>
      </c>
      <c r="AP38">
        <v>283.39778016000002</v>
      </c>
      <c r="AR38" s="70" t="s">
        <v>121</v>
      </c>
      <c r="AS38">
        <v>36.800639519999997</v>
      </c>
      <c r="AT38">
        <v>0</v>
      </c>
      <c r="AU38">
        <v>999</v>
      </c>
      <c r="AV38">
        <v>0</v>
      </c>
      <c r="AW38">
        <v>0</v>
      </c>
      <c r="AX38">
        <v>269.87135647999997</v>
      </c>
      <c r="AZ38" s="70" t="s">
        <v>122</v>
      </c>
      <c r="BA38">
        <v>0</v>
      </c>
      <c r="BB38">
        <v>17.196832959999998</v>
      </c>
      <c r="BC38">
        <v>999</v>
      </c>
      <c r="BD38">
        <v>0</v>
      </c>
      <c r="BE38">
        <v>0</v>
      </c>
      <c r="BF38">
        <v>197.76357904</v>
      </c>
    </row>
    <row r="39" spans="1:58" x14ac:dyDescent="0.25">
      <c r="A39">
        <v>25</v>
      </c>
      <c r="B39" t="s">
        <v>119</v>
      </c>
      <c r="C39">
        <v>938.85789799999998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 s="70" t="s">
        <v>121</v>
      </c>
      <c r="M39">
        <v>8.2029550499999999</v>
      </c>
      <c r="N39">
        <v>0</v>
      </c>
      <c r="O39">
        <v>999</v>
      </c>
      <c r="P39">
        <v>0</v>
      </c>
      <c r="Q39">
        <v>0</v>
      </c>
      <c r="R39">
        <v>265.22887994999996</v>
      </c>
      <c r="T39" s="70" t="s">
        <v>122</v>
      </c>
      <c r="U39">
        <v>0</v>
      </c>
      <c r="V39">
        <v>12.063081360000002</v>
      </c>
      <c r="W39">
        <v>999</v>
      </c>
      <c r="X39">
        <v>0</v>
      </c>
      <c r="Y39">
        <v>0</v>
      </c>
      <c r="Z39">
        <v>188.98827463999999</v>
      </c>
      <c r="AB39" s="70" t="s">
        <v>122</v>
      </c>
      <c r="AC39">
        <v>0</v>
      </c>
      <c r="AD39">
        <v>19.123945800000001</v>
      </c>
      <c r="AE39">
        <v>999</v>
      </c>
      <c r="AF39">
        <v>0</v>
      </c>
      <c r="AG39">
        <v>0</v>
      </c>
      <c r="AH39">
        <v>299.60848420000002</v>
      </c>
      <c r="AJ39" s="70" t="s">
        <v>120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322.04293200000001</v>
      </c>
      <c r="AR39" s="70" t="s">
        <v>122</v>
      </c>
      <c r="AS39">
        <v>0</v>
      </c>
      <c r="AT39">
        <v>46.000799399999998</v>
      </c>
      <c r="AU39">
        <v>999</v>
      </c>
      <c r="AV39">
        <v>0</v>
      </c>
      <c r="AW39">
        <v>0</v>
      </c>
      <c r="AX39">
        <v>260.67119659999997</v>
      </c>
      <c r="AZ39" s="70" t="s">
        <v>122</v>
      </c>
      <c r="BA39">
        <v>0</v>
      </c>
      <c r="BB39">
        <v>19.346437079999998</v>
      </c>
      <c r="BC39">
        <v>999</v>
      </c>
      <c r="BD39">
        <v>0</v>
      </c>
      <c r="BE39">
        <v>0</v>
      </c>
      <c r="BF39">
        <v>195.61397492</v>
      </c>
    </row>
    <row r="40" spans="1:58" x14ac:dyDescent="0.25">
      <c r="A40">
        <v>26</v>
      </c>
      <c r="B40" t="s">
        <v>123</v>
      </c>
      <c r="C40">
        <v>0</v>
      </c>
      <c r="D40">
        <v>0</v>
      </c>
      <c r="E40">
        <v>0</v>
      </c>
      <c r="F40">
        <v>0</v>
      </c>
      <c r="G40">
        <v>938.85789799999998</v>
      </c>
      <c r="H40">
        <v>494.43586399999998</v>
      </c>
      <c r="I40">
        <v>505.97920699999997</v>
      </c>
      <c r="J40">
        <v>921.11078899999995</v>
      </c>
      <c r="L40" s="70" t="s">
        <v>121</v>
      </c>
      <c r="M40">
        <v>13.671591749999997</v>
      </c>
      <c r="N40">
        <v>0</v>
      </c>
      <c r="O40">
        <v>999</v>
      </c>
      <c r="P40">
        <v>0</v>
      </c>
      <c r="Q40">
        <v>0</v>
      </c>
      <c r="R40">
        <v>259.76024324999997</v>
      </c>
      <c r="T40" s="70" t="s">
        <v>120</v>
      </c>
      <c r="U40">
        <v>0</v>
      </c>
      <c r="V40">
        <v>0</v>
      </c>
      <c r="W40">
        <v>0</v>
      </c>
      <c r="X40">
        <v>0</v>
      </c>
      <c r="Y40">
        <v>0</v>
      </c>
      <c r="Z40">
        <v>201.051356</v>
      </c>
      <c r="AB40" s="70" t="s">
        <v>121</v>
      </c>
      <c r="AC40">
        <v>15.936621500000001</v>
      </c>
      <c r="AD40">
        <v>0</v>
      </c>
      <c r="AE40">
        <v>999</v>
      </c>
      <c r="AF40">
        <v>0</v>
      </c>
      <c r="AG40">
        <v>0</v>
      </c>
      <c r="AH40">
        <v>302.79580850000002</v>
      </c>
      <c r="AJ40" s="70" t="s">
        <v>122</v>
      </c>
      <c r="AK40">
        <v>0</v>
      </c>
      <c r="AL40">
        <v>22.543005240000003</v>
      </c>
      <c r="AM40">
        <v>999</v>
      </c>
      <c r="AN40">
        <v>0</v>
      </c>
      <c r="AO40">
        <v>0</v>
      </c>
      <c r="AP40">
        <v>299.49992675999999</v>
      </c>
      <c r="AR40" s="70" t="s">
        <v>122</v>
      </c>
      <c r="AS40">
        <v>0</v>
      </c>
      <c r="AT40">
        <v>33.733919559999997</v>
      </c>
      <c r="AU40">
        <v>999</v>
      </c>
      <c r="AV40">
        <v>0</v>
      </c>
      <c r="AW40">
        <v>0</v>
      </c>
      <c r="AX40">
        <v>272.93807643999997</v>
      </c>
      <c r="AZ40" s="70" t="s">
        <v>122</v>
      </c>
      <c r="BA40">
        <v>0</v>
      </c>
      <c r="BB40">
        <v>32.244061799999997</v>
      </c>
      <c r="BC40">
        <v>999</v>
      </c>
      <c r="BD40">
        <v>0</v>
      </c>
      <c r="BE40">
        <v>0</v>
      </c>
      <c r="BF40">
        <v>182.71635019999999</v>
      </c>
    </row>
    <row r="41" spans="1:58" x14ac:dyDescent="0.25">
      <c r="A41">
        <v>27</v>
      </c>
      <c r="B41" t="s">
        <v>123</v>
      </c>
      <c r="C41">
        <v>0</v>
      </c>
      <c r="D41">
        <v>0</v>
      </c>
      <c r="E41">
        <v>0</v>
      </c>
      <c r="F41">
        <v>0</v>
      </c>
      <c r="G41">
        <v>938.85789799999998</v>
      </c>
      <c r="H41">
        <v>0</v>
      </c>
      <c r="I41">
        <v>505.97920699999997</v>
      </c>
      <c r="J41">
        <v>921.11078899999995</v>
      </c>
      <c r="L41" s="70" t="s">
        <v>121</v>
      </c>
      <c r="M41">
        <v>24.608865149999996</v>
      </c>
      <c r="N41">
        <v>0</v>
      </c>
      <c r="O41">
        <v>999</v>
      </c>
      <c r="P41">
        <v>0</v>
      </c>
      <c r="Q41">
        <v>0</v>
      </c>
      <c r="R41">
        <v>248.82296984999999</v>
      </c>
      <c r="T41" s="70" t="s">
        <v>121</v>
      </c>
      <c r="U41">
        <v>12.063081360000002</v>
      </c>
      <c r="V41">
        <v>0</v>
      </c>
      <c r="W41">
        <v>999</v>
      </c>
      <c r="X41">
        <v>0</v>
      </c>
      <c r="Y41">
        <v>0</v>
      </c>
      <c r="Z41">
        <v>188.98827463999999</v>
      </c>
      <c r="AB41" s="70" t="s">
        <v>122</v>
      </c>
      <c r="AC41">
        <v>0</v>
      </c>
      <c r="AD41">
        <v>6.3746486000000004</v>
      </c>
      <c r="AE41">
        <v>999</v>
      </c>
      <c r="AF41">
        <v>0</v>
      </c>
      <c r="AG41">
        <v>0</v>
      </c>
      <c r="AH41">
        <v>312.35778140000002</v>
      </c>
      <c r="AJ41" s="70" t="s">
        <v>122</v>
      </c>
      <c r="AK41">
        <v>0</v>
      </c>
      <c r="AL41">
        <v>19.322575919999998</v>
      </c>
      <c r="AM41">
        <v>999</v>
      </c>
      <c r="AN41">
        <v>0</v>
      </c>
      <c r="AO41">
        <v>0</v>
      </c>
      <c r="AP41">
        <v>302.72035607999999</v>
      </c>
      <c r="AR41" s="70" t="s">
        <v>120</v>
      </c>
      <c r="AS41">
        <v>0</v>
      </c>
      <c r="AT41">
        <v>0</v>
      </c>
      <c r="AU41">
        <v>4</v>
      </c>
      <c r="AV41">
        <v>3</v>
      </c>
      <c r="AW41">
        <v>30</v>
      </c>
      <c r="AX41">
        <v>306.67199599999998</v>
      </c>
      <c r="AZ41" s="70" t="s">
        <v>120</v>
      </c>
      <c r="BA41">
        <v>0</v>
      </c>
      <c r="BB41">
        <v>0</v>
      </c>
      <c r="BC41">
        <v>3</v>
      </c>
      <c r="BD41">
        <v>2</v>
      </c>
      <c r="BE41">
        <v>20</v>
      </c>
      <c r="BF41">
        <v>214.96041199999999</v>
      </c>
    </row>
    <row r="42" spans="1:58" x14ac:dyDescent="0.25">
      <c r="A42">
        <v>28</v>
      </c>
      <c r="B42" t="s">
        <v>123</v>
      </c>
      <c r="C42">
        <v>0</v>
      </c>
      <c r="D42">
        <v>0</v>
      </c>
      <c r="E42">
        <v>0</v>
      </c>
      <c r="F42">
        <v>0</v>
      </c>
      <c r="G42">
        <v>938.85789799999998</v>
      </c>
      <c r="H42">
        <v>0</v>
      </c>
      <c r="I42">
        <v>505.97920699999997</v>
      </c>
      <c r="J42">
        <v>921.11078899999995</v>
      </c>
      <c r="L42" s="70" t="s">
        <v>121</v>
      </c>
      <c r="M42">
        <v>32.8118202</v>
      </c>
      <c r="N42">
        <v>0</v>
      </c>
      <c r="O42">
        <v>999</v>
      </c>
      <c r="P42">
        <v>0</v>
      </c>
      <c r="Q42">
        <v>0</v>
      </c>
      <c r="R42">
        <v>240.62001479999998</v>
      </c>
      <c r="T42" s="70" t="s">
        <v>122</v>
      </c>
      <c r="U42">
        <v>0</v>
      </c>
      <c r="V42">
        <v>20.105135599999997</v>
      </c>
      <c r="W42">
        <v>999</v>
      </c>
      <c r="X42">
        <v>0</v>
      </c>
      <c r="Y42">
        <v>0</v>
      </c>
      <c r="Z42">
        <v>180.94622040000002</v>
      </c>
      <c r="AB42" s="70" t="s">
        <v>122</v>
      </c>
      <c r="AC42">
        <v>0</v>
      </c>
      <c r="AD42">
        <v>41.435215900000003</v>
      </c>
      <c r="AE42">
        <v>999</v>
      </c>
      <c r="AF42">
        <v>0</v>
      </c>
      <c r="AG42">
        <v>0</v>
      </c>
      <c r="AH42">
        <v>277.29721410000002</v>
      </c>
      <c r="AJ42" s="70" t="s">
        <v>122</v>
      </c>
      <c r="AK42">
        <v>0</v>
      </c>
      <c r="AL42">
        <v>16.102146600000001</v>
      </c>
      <c r="AM42">
        <v>999</v>
      </c>
      <c r="AN42">
        <v>0</v>
      </c>
      <c r="AO42">
        <v>0</v>
      </c>
      <c r="AP42">
        <v>305.94078539999998</v>
      </c>
      <c r="AR42" s="70" t="s">
        <v>122</v>
      </c>
      <c r="AS42">
        <v>0</v>
      </c>
      <c r="AT42">
        <v>6.1334399199999998</v>
      </c>
      <c r="AU42">
        <v>999</v>
      </c>
      <c r="AV42">
        <v>0</v>
      </c>
      <c r="AW42">
        <v>0</v>
      </c>
      <c r="AX42">
        <v>300.53855607999998</v>
      </c>
      <c r="AZ42" s="70" t="s">
        <v>122</v>
      </c>
      <c r="BA42">
        <v>0</v>
      </c>
      <c r="BB42">
        <v>32.244061799999997</v>
      </c>
      <c r="BC42">
        <v>999</v>
      </c>
      <c r="BD42">
        <v>0</v>
      </c>
      <c r="BE42">
        <v>0</v>
      </c>
      <c r="BF42">
        <v>182.71635019999999</v>
      </c>
    </row>
    <row r="43" spans="1:58" x14ac:dyDescent="0.25">
      <c r="A43">
        <v>29</v>
      </c>
      <c r="B43" t="s">
        <v>123</v>
      </c>
      <c r="C43">
        <v>0</v>
      </c>
      <c r="D43">
        <v>0</v>
      </c>
      <c r="E43">
        <v>0</v>
      </c>
      <c r="F43">
        <v>0</v>
      </c>
      <c r="G43">
        <v>0</v>
      </c>
      <c r="H43">
        <v>494.43586399999998</v>
      </c>
      <c r="I43">
        <v>505.97920699999997</v>
      </c>
      <c r="J43">
        <v>921.11078899999995</v>
      </c>
      <c r="L43" s="70" t="s">
        <v>121</v>
      </c>
      <c r="M43">
        <v>38.280456899999997</v>
      </c>
      <c r="N43">
        <v>0</v>
      </c>
      <c r="O43">
        <v>999</v>
      </c>
      <c r="P43">
        <v>0</v>
      </c>
      <c r="Q43">
        <v>0</v>
      </c>
      <c r="R43">
        <v>235.15137809999999</v>
      </c>
      <c r="T43" s="70" t="s">
        <v>122</v>
      </c>
      <c r="U43">
        <v>0</v>
      </c>
      <c r="V43">
        <v>0</v>
      </c>
      <c r="W43">
        <v>999</v>
      </c>
      <c r="X43">
        <v>0</v>
      </c>
      <c r="Y43">
        <v>0</v>
      </c>
      <c r="Z43">
        <v>201.051356</v>
      </c>
      <c r="AB43" s="70" t="s">
        <v>120</v>
      </c>
      <c r="AC43">
        <v>0</v>
      </c>
      <c r="AD43">
        <v>0</v>
      </c>
      <c r="AE43">
        <v>3</v>
      </c>
      <c r="AF43">
        <v>2</v>
      </c>
      <c r="AG43">
        <v>20</v>
      </c>
      <c r="AH43">
        <v>318.73243000000002</v>
      </c>
      <c r="AJ43" s="70" t="s">
        <v>122</v>
      </c>
      <c r="AK43">
        <v>0</v>
      </c>
      <c r="AL43">
        <v>32.204293200000002</v>
      </c>
      <c r="AM43">
        <v>999</v>
      </c>
      <c r="AN43">
        <v>0</v>
      </c>
      <c r="AO43">
        <v>0</v>
      </c>
      <c r="AP43">
        <v>289.83863880000001</v>
      </c>
      <c r="AR43" s="70" t="s">
        <v>121</v>
      </c>
      <c r="AS43">
        <v>24.533759679999999</v>
      </c>
      <c r="AT43">
        <v>0</v>
      </c>
      <c r="AU43">
        <v>999</v>
      </c>
      <c r="AV43">
        <v>0</v>
      </c>
      <c r="AW43">
        <v>0</v>
      </c>
      <c r="AX43">
        <v>282.13823631999998</v>
      </c>
      <c r="AZ43" s="70" t="s">
        <v>120</v>
      </c>
      <c r="BA43">
        <v>0</v>
      </c>
      <c r="BB43">
        <v>0</v>
      </c>
      <c r="BC43">
        <v>4</v>
      </c>
      <c r="BD43">
        <v>2</v>
      </c>
      <c r="BE43">
        <v>20</v>
      </c>
      <c r="BF43">
        <v>214.96041199999999</v>
      </c>
    </row>
    <row r="44" spans="1:58" x14ac:dyDescent="0.25">
      <c r="A44">
        <v>30</v>
      </c>
      <c r="B44" t="s">
        <v>119</v>
      </c>
      <c r="C44">
        <v>0</v>
      </c>
      <c r="D44">
        <v>0</v>
      </c>
      <c r="E44">
        <v>0</v>
      </c>
      <c r="F44">
        <v>921.11078899999995</v>
      </c>
      <c r="G44">
        <v>0</v>
      </c>
      <c r="H44">
        <v>0</v>
      </c>
      <c r="I44">
        <v>0</v>
      </c>
      <c r="J44">
        <v>0</v>
      </c>
      <c r="L44" s="70" t="s">
        <v>121</v>
      </c>
      <c r="M44">
        <v>10.937273399999999</v>
      </c>
      <c r="N44">
        <v>0</v>
      </c>
      <c r="O44">
        <v>999</v>
      </c>
      <c r="P44">
        <v>0</v>
      </c>
      <c r="Q44">
        <v>0</v>
      </c>
      <c r="R44">
        <v>262.4945616</v>
      </c>
      <c r="T44" s="70" t="s">
        <v>122</v>
      </c>
      <c r="U44">
        <v>0</v>
      </c>
      <c r="V44">
        <v>28.147189839999999</v>
      </c>
      <c r="W44">
        <v>999</v>
      </c>
      <c r="X44">
        <v>0</v>
      </c>
      <c r="Y44">
        <v>0</v>
      </c>
      <c r="Z44">
        <v>172.90416615999999</v>
      </c>
      <c r="AB44" s="70" t="s">
        <v>120</v>
      </c>
      <c r="AC44">
        <v>0</v>
      </c>
      <c r="AD44">
        <v>0</v>
      </c>
      <c r="AE44">
        <v>6</v>
      </c>
      <c r="AF44">
        <v>5</v>
      </c>
      <c r="AG44">
        <v>50</v>
      </c>
      <c r="AH44">
        <v>318.73243000000002</v>
      </c>
      <c r="AJ44" s="70" t="s">
        <v>120</v>
      </c>
      <c r="AK44">
        <v>0</v>
      </c>
      <c r="AL44">
        <v>0</v>
      </c>
      <c r="AM44">
        <v>2</v>
      </c>
      <c r="AN44">
        <v>2</v>
      </c>
      <c r="AO44">
        <v>20</v>
      </c>
      <c r="AP44">
        <v>322.04293200000001</v>
      </c>
      <c r="AR44" s="70" t="s">
        <v>122</v>
      </c>
      <c r="AS44">
        <v>0</v>
      </c>
      <c r="AT44">
        <v>42.934079439999998</v>
      </c>
      <c r="AU44">
        <v>999</v>
      </c>
      <c r="AV44">
        <v>0</v>
      </c>
      <c r="AW44">
        <v>0</v>
      </c>
      <c r="AX44">
        <v>263.73791655999997</v>
      </c>
      <c r="AZ44" s="70" t="s">
        <v>120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214.96041199999999</v>
      </c>
    </row>
    <row r="45" spans="1:58" x14ac:dyDescent="0.25">
      <c r="A45">
        <v>31</v>
      </c>
      <c r="B45" t="s">
        <v>119</v>
      </c>
      <c r="C45">
        <v>0</v>
      </c>
      <c r="D45">
        <v>494.43586399999998</v>
      </c>
      <c r="E45">
        <v>505.97920699999997</v>
      </c>
      <c r="F45">
        <v>0</v>
      </c>
      <c r="G45">
        <v>0</v>
      </c>
      <c r="H45">
        <v>0</v>
      </c>
      <c r="I45">
        <v>0</v>
      </c>
      <c r="J45">
        <v>0</v>
      </c>
      <c r="L45" s="70" t="s">
        <v>122</v>
      </c>
      <c r="M45">
        <v>0</v>
      </c>
      <c r="N45">
        <v>19.140228449999999</v>
      </c>
      <c r="O45">
        <v>999</v>
      </c>
      <c r="P45">
        <v>0</v>
      </c>
      <c r="Q45">
        <v>0</v>
      </c>
      <c r="R45">
        <v>254.29160654999998</v>
      </c>
      <c r="T45" s="70" t="s">
        <v>120</v>
      </c>
      <c r="U45">
        <v>0</v>
      </c>
      <c r="V45">
        <v>0</v>
      </c>
      <c r="W45">
        <v>4</v>
      </c>
      <c r="X45">
        <v>3</v>
      </c>
      <c r="Y45">
        <v>30</v>
      </c>
      <c r="Z45">
        <v>201.051356</v>
      </c>
      <c r="AB45" s="70" t="s">
        <v>121</v>
      </c>
      <c r="AC45">
        <v>3.1873243000000002</v>
      </c>
      <c r="AD45">
        <v>0</v>
      </c>
      <c r="AE45">
        <v>999</v>
      </c>
      <c r="AF45">
        <v>0</v>
      </c>
      <c r="AG45">
        <v>0</v>
      </c>
      <c r="AH45">
        <v>315.54510570000002</v>
      </c>
      <c r="AJ45" s="70" t="s">
        <v>121</v>
      </c>
      <c r="AK45">
        <v>28.983863879999998</v>
      </c>
      <c r="AL45">
        <v>0</v>
      </c>
      <c r="AM45">
        <v>999</v>
      </c>
      <c r="AN45">
        <v>0</v>
      </c>
      <c r="AO45">
        <v>0</v>
      </c>
      <c r="AP45">
        <v>293.05906812000001</v>
      </c>
      <c r="AR45" s="70" t="s">
        <v>122</v>
      </c>
      <c r="AS45">
        <v>0</v>
      </c>
      <c r="AT45">
        <v>3.0667199599999999</v>
      </c>
      <c r="AU45">
        <v>999</v>
      </c>
      <c r="AV45">
        <v>0</v>
      </c>
      <c r="AW45">
        <v>0</v>
      </c>
      <c r="AX45">
        <v>303.60527603999998</v>
      </c>
      <c r="AZ45" s="70" t="s">
        <v>122</v>
      </c>
      <c r="BA45">
        <v>0</v>
      </c>
      <c r="BB45">
        <v>17.196832959999998</v>
      </c>
      <c r="BC45">
        <v>999</v>
      </c>
      <c r="BD45">
        <v>0</v>
      </c>
      <c r="BE45">
        <v>0</v>
      </c>
      <c r="BF45">
        <v>197.76357904</v>
      </c>
    </row>
    <row r="46" spans="1:58" x14ac:dyDescent="0.25">
      <c r="A46">
        <v>32</v>
      </c>
      <c r="B46" t="s">
        <v>119</v>
      </c>
      <c r="C46">
        <v>0</v>
      </c>
      <c r="D46">
        <v>494.43586399999998</v>
      </c>
      <c r="E46">
        <v>0</v>
      </c>
      <c r="F46">
        <v>921.11078899999995</v>
      </c>
      <c r="G46">
        <v>0</v>
      </c>
      <c r="H46">
        <v>0</v>
      </c>
      <c r="I46">
        <v>0</v>
      </c>
      <c r="J46">
        <v>0</v>
      </c>
      <c r="L46" s="70" t="s">
        <v>122</v>
      </c>
      <c r="M46">
        <v>0</v>
      </c>
      <c r="N46">
        <v>38.280456899999997</v>
      </c>
      <c r="O46">
        <v>999</v>
      </c>
      <c r="P46">
        <v>0</v>
      </c>
      <c r="Q46">
        <v>0</v>
      </c>
      <c r="R46">
        <v>235.15137809999999</v>
      </c>
      <c r="T46" s="70" t="s">
        <v>122</v>
      </c>
      <c r="U46">
        <v>0</v>
      </c>
      <c r="V46">
        <v>2.0105135600000001</v>
      </c>
      <c r="W46">
        <v>999</v>
      </c>
      <c r="X46">
        <v>0</v>
      </c>
      <c r="Y46">
        <v>0</v>
      </c>
      <c r="Z46">
        <v>199.04084244000001</v>
      </c>
      <c r="AB46" s="70" t="s">
        <v>121</v>
      </c>
      <c r="AC46">
        <v>44.622540200000003</v>
      </c>
      <c r="AD46">
        <v>0</v>
      </c>
      <c r="AE46">
        <v>999</v>
      </c>
      <c r="AF46">
        <v>0</v>
      </c>
      <c r="AG46">
        <v>0</v>
      </c>
      <c r="AH46">
        <v>274.10988980000002</v>
      </c>
      <c r="AJ46" s="70" t="s">
        <v>122</v>
      </c>
      <c r="AK46">
        <v>0</v>
      </c>
      <c r="AL46">
        <v>0</v>
      </c>
      <c r="AM46">
        <v>999</v>
      </c>
      <c r="AN46">
        <v>0</v>
      </c>
      <c r="AO46">
        <v>0</v>
      </c>
      <c r="AP46">
        <v>322.04293200000001</v>
      </c>
      <c r="AR46" s="70" t="s">
        <v>120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306.67199599999998</v>
      </c>
      <c r="AZ46" s="70" t="s">
        <v>120</v>
      </c>
      <c r="BA46">
        <v>0</v>
      </c>
      <c r="BB46">
        <v>0</v>
      </c>
      <c r="BC46">
        <v>5</v>
      </c>
      <c r="BD46">
        <v>3</v>
      </c>
      <c r="BE46">
        <v>30</v>
      </c>
      <c r="BF46">
        <v>214.96041199999999</v>
      </c>
    </row>
    <row r="47" spans="1:58" x14ac:dyDescent="0.25">
      <c r="A47">
        <v>33</v>
      </c>
      <c r="B47" t="s">
        <v>119</v>
      </c>
      <c r="C47">
        <v>0</v>
      </c>
      <c r="D47">
        <v>0</v>
      </c>
      <c r="E47">
        <v>505.97920699999997</v>
      </c>
      <c r="F47">
        <v>921.11078899999995</v>
      </c>
      <c r="G47">
        <v>0</v>
      </c>
      <c r="H47">
        <v>0</v>
      </c>
      <c r="I47">
        <v>0</v>
      </c>
      <c r="J47">
        <v>0</v>
      </c>
      <c r="L47" s="70" t="s">
        <v>122</v>
      </c>
      <c r="M47">
        <v>0</v>
      </c>
      <c r="N47">
        <v>8.2029550499999999</v>
      </c>
      <c r="O47">
        <v>999</v>
      </c>
      <c r="P47">
        <v>0</v>
      </c>
      <c r="Q47">
        <v>0</v>
      </c>
      <c r="R47">
        <v>265.22887994999996</v>
      </c>
      <c r="T47" s="70" t="s">
        <v>121</v>
      </c>
      <c r="U47">
        <v>30.157703399999999</v>
      </c>
      <c r="V47">
        <v>0</v>
      </c>
      <c r="W47">
        <v>999</v>
      </c>
      <c r="X47">
        <v>0</v>
      </c>
      <c r="Y47">
        <v>0</v>
      </c>
      <c r="Z47">
        <v>170.8936526</v>
      </c>
      <c r="AB47" s="70" t="s">
        <v>121</v>
      </c>
      <c r="AC47">
        <v>41.435215900000003</v>
      </c>
      <c r="AD47">
        <v>0</v>
      </c>
      <c r="AE47">
        <v>999</v>
      </c>
      <c r="AF47">
        <v>0</v>
      </c>
      <c r="AG47">
        <v>0</v>
      </c>
      <c r="AH47">
        <v>277.29721410000002</v>
      </c>
      <c r="AJ47" s="70" t="s">
        <v>121</v>
      </c>
      <c r="AK47">
        <v>6.4408586400000001</v>
      </c>
      <c r="AL47">
        <v>0</v>
      </c>
      <c r="AM47">
        <v>999</v>
      </c>
      <c r="AN47">
        <v>0</v>
      </c>
      <c r="AO47">
        <v>0</v>
      </c>
      <c r="AP47">
        <v>315.60207336000002</v>
      </c>
      <c r="AR47" s="70" t="s">
        <v>122</v>
      </c>
      <c r="AS47">
        <v>0</v>
      </c>
      <c r="AT47">
        <v>0</v>
      </c>
      <c r="AU47">
        <v>999</v>
      </c>
      <c r="AV47">
        <v>0</v>
      </c>
      <c r="AW47">
        <v>0</v>
      </c>
      <c r="AX47">
        <v>306.67199599999998</v>
      </c>
      <c r="AZ47" s="70" t="s">
        <v>122</v>
      </c>
      <c r="BA47">
        <v>0</v>
      </c>
      <c r="BB47">
        <v>2.1496041199999998</v>
      </c>
      <c r="BC47">
        <v>999</v>
      </c>
      <c r="BD47">
        <v>0</v>
      </c>
      <c r="BE47">
        <v>0</v>
      </c>
      <c r="BF47">
        <v>212.81080788</v>
      </c>
    </row>
    <row r="48" spans="1:58" x14ac:dyDescent="0.25">
      <c r="A48">
        <v>34</v>
      </c>
      <c r="B48" t="s">
        <v>123</v>
      </c>
      <c r="C48">
        <v>0</v>
      </c>
      <c r="D48">
        <v>0</v>
      </c>
      <c r="E48">
        <v>0</v>
      </c>
      <c r="F48">
        <v>0</v>
      </c>
      <c r="G48">
        <v>0</v>
      </c>
      <c r="H48">
        <v>494.43586399999998</v>
      </c>
      <c r="I48">
        <v>505.97920699999997</v>
      </c>
      <c r="J48">
        <v>921.11078899999995</v>
      </c>
      <c r="L48" s="70" t="s">
        <v>122</v>
      </c>
      <c r="M48">
        <v>0</v>
      </c>
      <c r="N48">
        <v>2.7343183499999997</v>
      </c>
      <c r="O48">
        <v>999</v>
      </c>
      <c r="P48">
        <v>0</v>
      </c>
      <c r="Q48">
        <v>0</v>
      </c>
      <c r="R48">
        <v>270.69751664999995</v>
      </c>
      <c r="T48" s="70" t="s">
        <v>121</v>
      </c>
      <c r="U48">
        <v>10.052567799999998</v>
      </c>
      <c r="V48">
        <v>0</v>
      </c>
      <c r="W48">
        <v>999</v>
      </c>
      <c r="X48">
        <v>0</v>
      </c>
      <c r="Y48">
        <v>0</v>
      </c>
      <c r="Z48">
        <v>190.99878820000001</v>
      </c>
      <c r="AB48" s="70" t="s">
        <v>122</v>
      </c>
      <c r="AC48">
        <v>0</v>
      </c>
      <c r="AD48">
        <v>3.1873243000000002</v>
      </c>
      <c r="AE48">
        <v>999</v>
      </c>
      <c r="AF48">
        <v>0</v>
      </c>
      <c r="AG48">
        <v>0</v>
      </c>
      <c r="AH48">
        <v>315.54510570000002</v>
      </c>
      <c r="AJ48" s="70" t="s">
        <v>122</v>
      </c>
      <c r="AK48">
        <v>0</v>
      </c>
      <c r="AL48">
        <v>25.76343456</v>
      </c>
      <c r="AM48">
        <v>999</v>
      </c>
      <c r="AN48">
        <v>0</v>
      </c>
      <c r="AO48">
        <v>0</v>
      </c>
      <c r="AP48">
        <v>296.27949744</v>
      </c>
      <c r="AR48" s="70" t="s">
        <v>120</v>
      </c>
      <c r="AS48">
        <v>0</v>
      </c>
      <c r="AT48">
        <v>0</v>
      </c>
      <c r="AU48">
        <v>2</v>
      </c>
      <c r="AV48">
        <v>1</v>
      </c>
      <c r="AW48">
        <v>10</v>
      </c>
      <c r="AX48">
        <v>306.67199599999998</v>
      </c>
      <c r="AZ48" s="70" t="s">
        <v>122</v>
      </c>
      <c r="BA48">
        <v>0</v>
      </c>
      <c r="BB48">
        <v>32.244061799999997</v>
      </c>
      <c r="BC48">
        <v>999</v>
      </c>
      <c r="BD48">
        <v>0</v>
      </c>
      <c r="BE48">
        <v>0</v>
      </c>
      <c r="BF48">
        <v>182.71635019999999</v>
      </c>
    </row>
    <row r="49" spans="1:58" x14ac:dyDescent="0.25">
      <c r="A49">
        <v>35</v>
      </c>
      <c r="B49" t="s">
        <v>119</v>
      </c>
      <c r="C49">
        <v>0</v>
      </c>
      <c r="D49">
        <v>0</v>
      </c>
      <c r="E49">
        <v>505.97920699999997</v>
      </c>
      <c r="F49">
        <v>921.11078899999995</v>
      </c>
      <c r="G49">
        <v>0</v>
      </c>
      <c r="H49">
        <v>0</v>
      </c>
      <c r="I49">
        <v>0</v>
      </c>
      <c r="J49">
        <v>0</v>
      </c>
      <c r="L49" s="70" t="s">
        <v>120</v>
      </c>
      <c r="M49">
        <v>0</v>
      </c>
      <c r="N49">
        <v>0</v>
      </c>
      <c r="O49">
        <v>2</v>
      </c>
      <c r="P49">
        <v>2</v>
      </c>
      <c r="Q49">
        <v>20</v>
      </c>
      <c r="R49">
        <v>273.43183499999998</v>
      </c>
      <c r="T49" s="70" t="s">
        <v>120</v>
      </c>
      <c r="U49">
        <v>0</v>
      </c>
      <c r="V49">
        <v>0</v>
      </c>
      <c r="W49">
        <v>2</v>
      </c>
      <c r="X49">
        <v>1</v>
      </c>
      <c r="Y49">
        <v>10</v>
      </c>
      <c r="Z49">
        <v>201.051356</v>
      </c>
      <c r="AB49" s="70" t="s">
        <v>122</v>
      </c>
      <c r="AC49">
        <v>0</v>
      </c>
      <c r="AD49">
        <v>38.247891600000003</v>
      </c>
      <c r="AE49">
        <v>999</v>
      </c>
      <c r="AF49">
        <v>0</v>
      </c>
      <c r="AG49">
        <v>0</v>
      </c>
      <c r="AH49">
        <v>280.48453840000002</v>
      </c>
      <c r="AJ49" s="70" t="s">
        <v>121</v>
      </c>
      <c r="AK49">
        <v>22.543005240000003</v>
      </c>
      <c r="AL49">
        <v>0</v>
      </c>
      <c r="AM49">
        <v>999</v>
      </c>
      <c r="AN49">
        <v>0</v>
      </c>
      <c r="AO49">
        <v>0</v>
      </c>
      <c r="AP49">
        <v>299.49992675999999</v>
      </c>
      <c r="AR49" s="70" t="s">
        <v>121</v>
      </c>
      <c r="AS49">
        <v>27.60047964</v>
      </c>
      <c r="AT49">
        <v>0</v>
      </c>
      <c r="AU49">
        <v>999</v>
      </c>
      <c r="AV49">
        <v>0</v>
      </c>
      <c r="AW49">
        <v>0</v>
      </c>
      <c r="AX49">
        <v>279.07151635999998</v>
      </c>
      <c r="AZ49" s="70" t="s">
        <v>120</v>
      </c>
      <c r="BA49">
        <v>0</v>
      </c>
      <c r="BB49">
        <v>0</v>
      </c>
      <c r="BC49">
        <v>1</v>
      </c>
      <c r="BD49">
        <v>1</v>
      </c>
      <c r="BE49">
        <v>10</v>
      </c>
      <c r="BF49">
        <v>214.96041199999999</v>
      </c>
    </row>
    <row r="50" spans="1:58" x14ac:dyDescent="0.25">
      <c r="A50">
        <v>36</v>
      </c>
      <c r="B50" t="s">
        <v>123</v>
      </c>
      <c r="C50">
        <v>0</v>
      </c>
      <c r="D50">
        <v>0</v>
      </c>
      <c r="E50">
        <v>0</v>
      </c>
      <c r="F50">
        <v>0</v>
      </c>
      <c r="G50">
        <v>938.85789799999998</v>
      </c>
      <c r="H50">
        <v>494.43586399999998</v>
      </c>
      <c r="I50">
        <v>0</v>
      </c>
      <c r="J50">
        <v>921.11078899999995</v>
      </c>
      <c r="L50" s="70" t="s">
        <v>120</v>
      </c>
      <c r="M50">
        <v>0</v>
      </c>
      <c r="N50">
        <v>0</v>
      </c>
      <c r="O50">
        <v>3</v>
      </c>
      <c r="P50">
        <v>2</v>
      </c>
      <c r="Q50">
        <v>20</v>
      </c>
      <c r="R50">
        <v>273.43183499999998</v>
      </c>
      <c r="T50" s="70" t="s">
        <v>122</v>
      </c>
      <c r="U50">
        <v>0</v>
      </c>
      <c r="V50">
        <v>0</v>
      </c>
      <c r="W50">
        <v>999</v>
      </c>
      <c r="X50">
        <v>0</v>
      </c>
      <c r="Y50">
        <v>0</v>
      </c>
      <c r="Z50">
        <v>201.051356</v>
      </c>
      <c r="AB50" s="70" t="s">
        <v>120</v>
      </c>
      <c r="AC50">
        <v>0</v>
      </c>
      <c r="AD50">
        <v>0</v>
      </c>
      <c r="AE50">
        <v>4</v>
      </c>
      <c r="AF50">
        <v>3</v>
      </c>
      <c r="AG50">
        <v>30</v>
      </c>
      <c r="AH50">
        <v>318.73243000000002</v>
      </c>
      <c r="AJ50" s="70" t="s">
        <v>122</v>
      </c>
      <c r="AK50">
        <v>0</v>
      </c>
      <c r="AL50">
        <v>16.102146600000001</v>
      </c>
      <c r="AM50">
        <v>999</v>
      </c>
      <c r="AN50">
        <v>0</v>
      </c>
      <c r="AO50">
        <v>0</v>
      </c>
      <c r="AP50">
        <v>305.94078539999998</v>
      </c>
      <c r="AR50" s="70" t="s">
        <v>122</v>
      </c>
      <c r="AS50">
        <v>0</v>
      </c>
      <c r="AT50">
        <v>3.0667199599999999</v>
      </c>
      <c r="AU50">
        <v>999</v>
      </c>
      <c r="AV50">
        <v>0</v>
      </c>
      <c r="AW50">
        <v>0</v>
      </c>
      <c r="AX50">
        <v>303.60527603999998</v>
      </c>
      <c r="AZ50" s="70" t="s">
        <v>122</v>
      </c>
      <c r="BA50">
        <v>0</v>
      </c>
      <c r="BB50">
        <v>17.196832959999998</v>
      </c>
      <c r="BC50">
        <v>999</v>
      </c>
      <c r="BD50">
        <v>0</v>
      </c>
      <c r="BE50">
        <v>0</v>
      </c>
      <c r="BF50">
        <v>197.76357904</v>
      </c>
    </row>
    <row r="51" spans="1:58" x14ac:dyDescent="0.25">
      <c r="A51">
        <v>37</v>
      </c>
      <c r="B51" t="s">
        <v>119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 s="70" t="s">
        <v>121</v>
      </c>
      <c r="M51">
        <v>38.280456899999997</v>
      </c>
      <c r="N51">
        <v>0</v>
      </c>
      <c r="O51">
        <v>999</v>
      </c>
      <c r="P51">
        <v>0</v>
      </c>
      <c r="Q51">
        <v>0</v>
      </c>
      <c r="R51">
        <v>235.15137809999999</v>
      </c>
      <c r="T51" s="70" t="s">
        <v>122</v>
      </c>
      <c r="U51">
        <v>0</v>
      </c>
      <c r="V51">
        <v>2.0105135600000001</v>
      </c>
      <c r="W51">
        <v>999</v>
      </c>
      <c r="X51">
        <v>0</v>
      </c>
      <c r="Y51">
        <v>0</v>
      </c>
      <c r="Z51">
        <v>199.04084244000001</v>
      </c>
      <c r="AB51" s="70" t="s">
        <v>120</v>
      </c>
      <c r="AC51">
        <v>0</v>
      </c>
      <c r="AD51">
        <v>0</v>
      </c>
      <c r="AE51">
        <v>1</v>
      </c>
      <c r="AF51">
        <v>1</v>
      </c>
      <c r="AG51">
        <v>10</v>
      </c>
      <c r="AH51">
        <v>318.73243000000002</v>
      </c>
      <c r="AJ51" s="70" t="s">
        <v>121</v>
      </c>
      <c r="AK51">
        <v>41.865581160000005</v>
      </c>
      <c r="AL51">
        <v>0</v>
      </c>
      <c r="AM51">
        <v>999</v>
      </c>
      <c r="AN51">
        <v>0</v>
      </c>
      <c r="AO51">
        <v>0</v>
      </c>
      <c r="AP51">
        <v>280.17735084000003</v>
      </c>
      <c r="AR51" s="70" t="s">
        <v>121</v>
      </c>
      <c r="AS51">
        <v>6.1334399199999998</v>
      </c>
      <c r="AT51">
        <v>0</v>
      </c>
      <c r="AU51">
        <v>999</v>
      </c>
      <c r="AV51">
        <v>0</v>
      </c>
      <c r="AW51">
        <v>0</v>
      </c>
      <c r="AX51">
        <v>300.53855607999998</v>
      </c>
      <c r="AZ51" s="70" t="s">
        <v>122</v>
      </c>
      <c r="BA51">
        <v>0</v>
      </c>
      <c r="BB51">
        <v>0</v>
      </c>
      <c r="BC51">
        <v>999</v>
      </c>
      <c r="BD51">
        <v>0</v>
      </c>
      <c r="BE51">
        <v>0</v>
      </c>
      <c r="BF51">
        <v>214.96041199999999</v>
      </c>
    </row>
    <row r="52" spans="1:58" x14ac:dyDescent="0.25">
      <c r="A52">
        <v>38</v>
      </c>
      <c r="B52" t="s">
        <v>119</v>
      </c>
      <c r="C52">
        <v>938.85789799999998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 s="70" t="s">
        <v>122</v>
      </c>
      <c r="M52">
        <v>0</v>
      </c>
      <c r="N52">
        <v>24.608865149999996</v>
      </c>
      <c r="O52">
        <v>999</v>
      </c>
      <c r="P52">
        <v>0</v>
      </c>
      <c r="Q52">
        <v>0</v>
      </c>
      <c r="R52">
        <v>248.82296984999999</v>
      </c>
      <c r="T52" s="70" t="s">
        <v>122</v>
      </c>
      <c r="U52">
        <v>0</v>
      </c>
      <c r="V52">
        <v>30.157703399999999</v>
      </c>
      <c r="W52">
        <v>999</v>
      </c>
      <c r="X52">
        <v>0</v>
      </c>
      <c r="Y52">
        <v>0</v>
      </c>
      <c r="Z52">
        <v>170.8936526</v>
      </c>
      <c r="AB52" s="70" t="s">
        <v>121</v>
      </c>
      <c r="AC52">
        <v>9.5619729000000007</v>
      </c>
      <c r="AD52">
        <v>0</v>
      </c>
      <c r="AE52">
        <v>999</v>
      </c>
      <c r="AF52">
        <v>0</v>
      </c>
      <c r="AG52">
        <v>0</v>
      </c>
      <c r="AH52">
        <v>309.17045710000002</v>
      </c>
      <c r="AJ52" s="70" t="s">
        <v>120</v>
      </c>
      <c r="AK52">
        <v>0</v>
      </c>
      <c r="AL52">
        <v>0</v>
      </c>
      <c r="AM52">
        <v>4</v>
      </c>
      <c r="AN52">
        <v>3</v>
      </c>
      <c r="AO52">
        <v>30</v>
      </c>
      <c r="AP52">
        <v>322.04293200000001</v>
      </c>
      <c r="AR52" s="70" t="s">
        <v>121</v>
      </c>
      <c r="AS52">
        <v>36.800639519999997</v>
      </c>
      <c r="AT52">
        <v>0</v>
      </c>
      <c r="AU52">
        <v>999</v>
      </c>
      <c r="AV52">
        <v>0</v>
      </c>
      <c r="AW52">
        <v>0</v>
      </c>
      <c r="AX52">
        <v>269.87135647999997</v>
      </c>
      <c r="AZ52" s="70" t="s">
        <v>122</v>
      </c>
      <c r="BA52">
        <v>0</v>
      </c>
      <c r="BB52">
        <v>12.89762472</v>
      </c>
      <c r="BC52">
        <v>999</v>
      </c>
      <c r="BD52">
        <v>0</v>
      </c>
      <c r="BE52">
        <v>0</v>
      </c>
      <c r="BF52">
        <v>202.06278727999998</v>
      </c>
    </row>
    <row r="53" spans="1:58" x14ac:dyDescent="0.25">
      <c r="A53">
        <v>39</v>
      </c>
      <c r="B53" t="s">
        <v>119</v>
      </c>
      <c r="C53">
        <v>0</v>
      </c>
      <c r="D53">
        <v>494.43586399999998</v>
      </c>
      <c r="E53">
        <v>505.97920699999997</v>
      </c>
      <c r="F53">
        <v>0</v>
      </c>
      <c r="G53">
        <v>0</v>
      </c>
      <c r="H53">
        <v>0</v>
      </c>
      <c r="I53">
        <v>0</v>
      </c>
      <c r="J53">
        <v>0</v>
      </c>
      <c r="L53" s="70" t="s">
        <v>122</v>
      </c>
      <c r="M53">
        <v>0</v>
      </c>
      <c r="N53">
        <v>21.874546799999997</v>
      </c>
      <c r="O53">
        <v>999</v>
      </c>
      <c r="P53">
        <v>0</v>
      </c>
      <c r="Q53">
        <v>0</v>
      </c>
      <c r="R53">
        <v>251.55728819999999</v>
      </c>
      <c r="T53" s="70" t="s">
        <v>122</v>
      </c>
      <c r="U53">
        <v>0</v>
      </c>
      <c r="V53">
        <v>20.105135599999997</v>
      </c>
      <c r="W53">
        <v>999</v>
      </c>
      <c r="X53">
        <v>0</v>
      </c>
      <c r="Y53">
        <v>0</v>
      </c>
      <c r="Z53">
        <v>180.94622040000002</v>
      </c>
      <c r="AB53" s="70" t="s">
        <v>122</v>
      </c>
      <c r="AC53">
        <v>0</v>
      </c>
      <c r="AD53">
        <v>31.873243000000002</v>
      </c>
      <c r="AE53">
        <v>999</v>
      </c>
      <c r="AF53">
        <v>0</v>
      </c>
      <c r="AG53">
        <v>0</v>
      </c>
      <c r="AH53">
        <v>286.85918700000002</v>
      </c>
      <c r="AJ53" s="70" t="s">
        <v>122</v>
      </c>
      <c r="AK53">
        <v>0</v>
      </c>
      <c r="AL53">
        <v>16.102146600000001</v>
      </c>
      <c r="AM53">
        <v>999</v>
      </c>
      <c r="AN53">
        <v>0</v>
      </c>
      <c r="AO53">
        <v>0</v>
      </c>
      <c r="AP53">
        <v>305.94078539999998</v>
      </c>
      <c r="AR53" s="70" t="s">
        <v>122</v>
      </c>
      <c r="AS53">
        <v>0</v>
      </c>
      <c r="AT53">
        <v>36.800639519999997</v>
      </c>
      <c r="AU53">
        <v>999</v>
      </c>
      <c r="AV53">
        <v>0</v>
      </c>
      <c r="AW53">
        <v>0</v>
      </c>
      <c r="AX53">
        <v>269.87135647999997</v>
      </c>
      <c r="AZ53" s="70" t="s">
        <v>122</v>
      </c>
      <c r="BA53">
        <v>0</v>
      </c>
      <c r="BB53">
        <v>2.1496041199999998</v>
      </c>
      <c r="BC53">
        <v>999</v>
      </c>
      <c r="BD53">
        <v>0</v>
      </c>
      <c r="BE53">
        <v>0</v>
      </c>
      <c r="BF53">
        <v>212.81080788</v>
      </c>
    </row>
    <row r="54" spans="1:58" x14ac:dyDescent="0.25">
      <c r="A54">
        <v>40</v>
      </c>
      <c r="B54" t="s">
        <v>123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 s="70" t="s">
        <v>122</v>
      </c>
      <c r="M54">
        <v>0</v>
      </c>
      <c r="N54">
        <v>38.280456899999997</v>
      </c>
      <c r="O54">
        <v>999</v>
      </c>
      <c r="P54">
        <v>0</v>
      </c>
      <c r="Q54">
        <v>0</v>
      </c>
      <c r="R54">
        <v>235.15137809999999</v>
      </c>
      <c r="T54" s="70" t="s">
        <v>122</v>
      </c>
      <c r="U54">
        <v>0</v>
      </c>
      <c r="V54">
        <v>8.0420542400000006</v>
      </c>
      <c r="W54">
        <v>999</v>
      </c>
      <c r="X54">
        <v>0</v>
      </c>
      <c r="Y54">
        <v>0</v>
      </c>
      <c r="Z54">
        <v>193.00930176</v>
      </c>
      <c r="AB54" s="70" t="s">
        <v>122</v>
      </c>
      <c r="AC54">
        <v>0</v>
      </c>
      <c r="AD54">
        <v>38.247891600000003</v>
      </c>
      <c r="AE54">
        <v>999</v>
      </c>
      <c r="AF54">
        <v>0</v>
      </c>
      <c r="AG54">
        <v>0</v>
      </c>
      <c r="AH54">
        <v>280.48453840000002</v>
      </c>
      <c r="AJ54" s="70" t="s">
        <v>121</v>
      </c>
      <c r="AK54">
        <v>3.22042932</v>
      </c>
      <c r="AL54">
        <v>0</v>
      </c>
      <c r="AM54">
        <v>999</v>
      </c>
      <c r="AN54">
        <v>0</v>
      </c>
      <c r="AO54">
        <v>0</v>
      </c>
      <c r="AP54">
        <v>318.82250268000001</v>
      </c>
      <c r="AR54" s="70" t="s">
        <v>120</v>
      </c>
      <c r="AS54">
        <v>0</v>
      </c>
      <c r="AT54">
        <v>0</v>
      </c>
      <c r="AU54">
        <v>2</v>
      </c>
      <c r="AV54">
        <v>1</v>
      </c>
      <c r="AW54">
        <v>10</v>
      </c>
      <c r="AX54">
        <v>306.67199599999998</v>
      </c>
      <c r="AZ54" s="70" t="s">
        <v>121</v>
      </c>
      <c r="BA54">
        <v>30.094457680000001</v>
      </c>
      <c r="BB54">
        <v>0</v>
      </c>
      <c r="BC54">
        <v>999</v>
      </c>
      <c r="BD54">
        <v>0</v>
      </c>
      <c r="BE54">
        <v>0</v>
      </c>
      <c r="BF54">
        <v>184.86595431999999</v>
      </c>
    </row>
    <row r="55" spans="1:58" x14ac:dyDescent="0.25">
      <c r="A55">
        <v>41</v>
      </c>
      <c r="B55" t="s">
        <v>123</v>
      </c>
      <c r="C55">
        <v>0</v>
      </c>
      <c r="D55">
        <v>0</v>
      </c>
      <c r="E55">
        <v>0</v>
      </c>
      <c r="F55">
        <v>0</v>
      </c>
      <c r="G55">
        <v>0</v>
      </c>
      <c r="H55">
        <v>494.43586399999998</v>
      </c>
      <c r="I55">
        <v>0</v>
      </c>
      <c r="J55">
        <v>921.11078899999995</v>
      </c>
      <c r="L55" s="70" t="s">
        <v>122</v>
      </c>
      <c r="M55">
        <v>0</v>
      </c>
      <c r="N55">
        <v>19.140228449999999</v>
      </c>
      <c r="O55">
        <v>999</v>
      </c>
      <c r="P55">
        <v>0</v>
      </c>
      <c r="Q55">
        <v>0</v>
      </c>
      <c r="R55">
        <v>254.29160654999998</v>
      </c>
      <c r="T55" s="70" t="s">
        <v>122</v>
      </c>
      <c r="U55">
        <v>0</v>
      </c>
      <c r="V55">
        <v>4.0210271200000003</v>
      </c>
      <c r="W55">
        <v>999</v>
      </c>
      <c r="X55">
        <v>0</v>
      </c>
      <c r="Y55">
        <v>0</v>
      </c>
      <c r="Z55">
        <v>197.03032887999998</v>
      </c>
      <c r="AB55" s="70" t="s">
        <v>121</v>
      </c>
      <c r="AC55">
        <v>41.435215900000003</v>
      </c>
      <c r="AD55">
        <v>0</v>
      </c>
      <c r="AE55">
        <v>999</v>
      </c>
      <c r="AF55">
        <v>0</v>
      </c>
      <c r="AG55">
        <v>0</v>
      </c>
      <c r="AH55">
        <v>277.29721410000002</v>
      </c>
      <c r="AJ55" s="70" t="s">
        <v>122</v>
      </c>
      <c r="AK55">
        <v>0</v>
      </c>
      <c r="AL55">
        <v>38.645151839999997</v>
      </c>
      <c r="AM55">
        <v>999</v>
      </c>
      <c r="AN55">
        <v>0</v>
      </c>
      <c r="AO55">
        <v>0</v>
      </c>
      <c r="AP55">
        <v>283.39778016000002</v>
      </c>
      <c r="AR55" s="70" t="s">
        <v>121</v>
      </c>
      <c r="AS55">
        <v>6.1334399199999998</v>
      </c>
      <c r="AT55">
        <v>0</v>
      </c>
      <c r="AU55">
        <v>999</v>
      </c>
      <c r="AV55">
        <v>0</v>
      </c>
      <c r="AW55">
        <v>0</v>
      </c>
      <c r="AX55">
        <v>300.53855607999998</v>
      </c>
      <c r="AZ55" s="70" t="s">
        <v>121</v>
      </c>
      <c r="BA55">
        <v>21.496041200000001</v>
      </c>
      <c r="BB55">
        <v>0</v>
      </c>
      <c r="BC55">
        <v>999</v>
      </c>
      <c r="BD55">
        <v>0</v>
      </c>
      <c r="BE55">
        <v>0</v>
      </c>
      <c r="BF55">
        <v>193.46437079999998</v>
      </c>
    </row>
    <row r="56" spans="1:58" x14ac:dyDescent="0.25">
      <c r="A56">
        <v>42</v>
      </c>
      <c r="B56" t="s">
        <v>123</v>
      </c>
      <c r="C56">
        <v>0</v>
      </c>
      <c r="D56">
        <v>0</v>
      </c>
      <c r="E56">
        <v>0</v>
      </c>
      <c r="F56">
        <v>0</v>
      </c>
      <c r="G56">
        <v>938.85789799999998</v>
      </c>
      <c r="H56">
        <v>0</v>
      </c>
      <c r="I56">
        <v>505.97920699999997</v>
      </c>
      <c r="J56">
        <v>921.11078899999995</v>
      </c>
      <c r="L56" s="70" t="s">
        <v>120</v>
      </c>
      <c r="M56">
        <v>0</v>
      </c>
      <c r="N56">
        <v>0</v>
      </c>
      <c r="O56">
        <v>3</v>
      </c>
      <c r="P56">
        <v>2</v>
      </c>
      <c r="Q56">
        <v>20</v>
      </c>
      <c r="R56">
        <v>273.43183499999998</v>
      </c>
      <c r="T56" s="70" t="s">
        <v>121</v>
      </c>
      <c r="U56">
        <v>4.0210271200000003</v>
      </c>
      <c r="V56">
        <v>0</v>
      </c>
      <c r="W56">
        <v>999</v>
      </c>
      <c r="X56">
        <v>0</v>
      </c>
      <c r="Y56">
        <v>0</v>
      </c>
      <c r="Z56">
        <v>197.03032887999998</v>
      </c>
      <c r="AB56" s="70" t="s">
        <v>120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318.73243000000002</v>
      </c>
      <c r="AJ56" s="70" t="s">
        <v>121</v>
      </c>
      <c r="AK56">
        <v>12.88171728</v>
      </c>
      <c r="AL56">
        <v>0</v>
      </c>
      <c r="AM56">
        <v>999</v>
      </c>
      <c r="AN56">
        <v>0</v>
      </c>
      <c r="AO56">
        <v>0</v>
      </c>
      <c r="AP56">
        <v>309.16121472000003</v>
      </c>
      <c r="AR56" s="70" t="s">
        <v>121</v>
      </c>
      <c r="AS56">
        <v>24.533759679999999</v>
      </c>
      <c r="AT56">
        <v>0</v>
      </c>
      <c r="AU56">
        <v>999</v>
      </c>
      <c r="AV56">
        <v>0</v>
      </c>
      <c r="AW56">
        <v>0</v>
      </c>
      <c r="AX56">
        <v>282.13823631999998</v>
      </c>
      <c r="AZ56" s="70" t="s">
        <v>120</v>
      </c>
      <c r="BA56">
        <v>0</v>
      </c>
      <c r="BB56">
        <v>0</v>
      </c>
      <c r="BC56">
        <v>1</v>
      </c>
      <c r="BD56">
        <v>1</v>
      </c>
      <c r="BE56">
        <v>10</v>
      </c>
      <c r="BF56">
        <v>214.96041199999999</v>
      </c>
    </row>
    <row r="57" spans="1:58" x14ac:dyDescent="0.25">
      <c r="A57">
        <v>43</v>
      </c>
      <c r="B57" t="s">
        <v>123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 s="70" t="s">
        <v>120</v>
      </c>
      <c r="M57">
        <v>0</v>
      </c>
      <c r="N57">
        <v>0</v>
      </c>
      <c r="O57">
        <v>2</v>
      </c>
      <c r="P57">
        <v>2</v>
      </c>
      <c r="Q57">
        <v>20</v>
      </c>
      <c r="R57">
        <v>273.43183499999998</v>
      </c>
      <c r="T57" s="70" t="s">
        <v>121</v>
      </c>
      <c r="U57">
        <v>16.084108480000001</v>
      </c>
      <c r="V57">
        <v>0</v>
      </c>
      <c r="W57">
        <v>999</v>
      </c>
      <c r="X57">
        <v>0</v>
      </c>
      <c r="Y57">
        <v>0</v>
      </c>
      <c r="Z57">
        <v>184.96724752</v>
      </c>
      <c r="AB57" s="70" t="s">
        <v>120</v>
      </c>
      <c r="AC57">
        <v>0</v>
      </c>
      <c r="AD57">
        <v>0</v>
      </c>
      <c r="AE57">
        <v>6</v>
      </c>
      <c r="AF57">
        <v>5</v>
      </c>
      <c r="AG57">
        <v>50</v>
      </c>
      <c r="AH57">
        <v>318.73243000000002</v>
      </c>
      <c r="AJ57" s="70" t="s">
        <v>121</v>
      </c>
      <c r="AK57">
        <v>3.22042932</v>
      </c>
      <c r="AL57">
        <v>0</v>
      </c>
      <c r="AM57">
        <v>999</v>
      </c>
      <c r="AN57">
        <v>0</v>
      </c>
      <c r="AO57">
        <v>0</v>
      </c>
      <c r="AP57">
        <v>318.82250268000001</v>
      </c>
      <c r="AR57" s="70" t="s">
        <v>122</v>
      </c>
      <c r="AS57">
        <v>0</v>
      </c>
      <c r="AT57">
        <v>24.533759679999999</v>
      </c>
      <c r="AU57">
        <v>999</v>
      </c>
      <c r="AV57">
        <v>0</v>
      </c>
      <c r="AW57">
        <v>0</v>
      </c>
      <c r="AX57">
        <v>282.13823631999998</v>
      </c>
      <c r="AZ57" s="70" t="s">
        <v>122</v>
      </c>
      <c r="BA57">
        <v>0</v>
      </c>
      <c r="BB57">
        <v>6.4488123599999998</v>
      </c>
      <c r="BC57">
        <v>999</v>
      </c>
      <c r="BD57">
        <v>0</v>
      </c>
      <c r="BE57">
        <v>0</v>
      </c>
      <c r="BF57">
        <v>208.51159963999999</v>
      </c>
    </row>
    <row r="58" spans="1:58" x14ac:dyDescent="0.25">
      <c r="A58">
        <v>44</v>
      </c>
      <c r="B58" t="s">
        <v>123</v>
      </c>
      <c r="C58">
        <v>0</v>
      </c>
      <c r="D58">
        <v>0</v>
      </c>
      <c r="E58">
        <v>0</v>
      </c>
      <c r="F58">
        <v>0</v>
      </c>
      <c r="G58">
        <v>938.85789799999998</v>
      </c>
      <c r="H58">
        <v>494.43586399999998</v>
      </c>
      <c r="I58">
        <v>505.97920699999997</v>
      </c>
      <c r="J58">
        <v>0</v>
      </c>
      <c r="L58" s="70" t="s">
        <v>120</v>
      </c>
      <c r="M58">
        <v>0</v>
      </c>
      <c r="N58">
        <v>0</v>
      </c>
      <c r="O58">
        <v>5</v>
      </c>
      <c r="P58">
        <v>4</v>
      </c>
      <c r="Q58">
        <v>40</v>
      </c>
      <c r="R58">
        <v>273.43183499999998</v>
      </c>
      <c r="T58" s="70" t="s">
        <v>122</v>
      </c>
      <c r="U58">
        <v>0</v>
      </c>
      <c r="V58">
        <v>18.094622040000001</v>
      </c>
      <c r="W58">
        <v>999</v>
      </c>
      <c r="X58">
        <v>0</v>
      </c>
      <c r="Y58">
        <v>0</v>
      </c>
      <c r="Z58">
        <v>182.95673396000001</v>
      </c>
      <c r="AB58" s="70" t="s">
        <v>121</v>
      </c>
      <c r="AC58">
        <v>44.622540200000003</v>
      </c>
      <c r="AD58">
        <v>0</v>
      </c>
      <c r="AE58">
        <v>999</v>
      </c>
      <c r="AF58">
        <v>0</v>
      </c>
      <c r="AG58">
        <v>0</v>
      </c>
      <c r="AH58">
        <v>274.10988980000002</v>
      </c>
      <c r="AJ58" s="70" t="s">
        <v>121</v>
      </c>
      <c r="AK58">
        <v>25.76343456</v>
      </c>
      <c r="AL58">
        <v>0</v>
      </c>
      <c r="AM58">
        <v>999</v>
      </c>
      <c r="AN58">
        <v>0</v>
      </c>
      <c r="AO58">
        <v>0</v>
      </c>
      <c r="AP58">
        <v>296.27949744</v>
      </c>
      <c r="AR58" s="70" t="s">
        <v>122</v>
      </c>
      <c r="AS58">
        <v>0</v>
      </c>
      <c r="AT58">
        <v>12.26687984</v>
      </c>
      <c r="AU58">
        <v>999</v>
      </c>
      <c r="AV58">
        <v>0</v>
      </c>
      <c r="AW58">
        <v>0</v>
      </c>
      <c r="AX58">
        <v>294.40511615999998</v>
      </c>
      <c r="AZ58" s="70" t="s">
        <v>121</v>
      </c>
      <c r="BA58">
        <v>8.5984164799999991</v>
      </c>
      <c r="BB58">
        <v>0</v>
      </c>
      <c r="BC58">
        <v>999</v>
      </c>
      <c r="BD58">
        <v>0</v>
      </c>
      <c r="BE58">
        <v>0</v>
      </c>
      <c r="BF58">
        <v>206.36199551999999</v>
      </c>
    </row>
    <row r="59" spans="1:58" x14ac:dyDescent="0.25">
      <c r="A59">
        <v>45</v>
      </c>
      <c r="B59" t="s">
        <v>119</v>
      </c>
      <c r="C59">
        <v>0</v>
      </c>
      <c r="D59">
        <v>494.43586399999998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 s="70" t="s">
        <v>121</v>
      </c>
      <c r="M59">
        <v>19.140228449999999</v>
      </c>
      <c r="N59">
        <v>0</v>
      </c>
      <c r="O59">
        <v>999</v>
      </c>
      <c r="P59">
        <v>0</v>
      </c>
      <c r="Q59">
        <v>0</v>
      </c>
      <c r="R59">
        <v>254.29160654999998</v>
      </c>
      <c r="T59" s="70" t="s">
        <v>121</v>
      </c>
      <c r="U59">
        <v>18.094622040000001</v>
      </c>
      <c r="V59">
        <v>0</v>
      </c>
      <c r="W59">
        <v>999</v>
      </c>
      <c r="X59">
        <v>0</v>
      </c>
      <c r="Y59">
        <v>0</v>
      </c>
      <c r="Z59">
        <v>182.95673396000001</v>
      </c>
      <c r="AB59" s="70" t="s">
        <v>122</v>
      </c>
      <c r="AC59">
        <v>0</v>
      </c>
      <c r="AD59">
        <v>44.622540200000003</v>
      </c>
      <c r="AE59">
        <v>999</v>
      </c>
      <c r="AF59">
        <v>0</v>
      </c>
      <c r="AG59">
        <v>0</v>
      </c>
      <c r="AH59">
        <v>274.10988980000002</v>
      </c>
      <c r="AJ59" s="70" t="s">
        <v>122</v>
      </c>
      <c r="AK59">
        <v>0</v>
      </c>
      <c r="AL59">
        <v>32.204293200000002</v>
      </c>
      <c r="AM59">
        <v>999</v>
      </c>
      <c r="AN59">
        <v>0</v>
      </c>
      <c r="AO59">
        <v>0</v>
      </c>
      <c r="AP59">
        <v>289.83863880000001</v>
      </c>
      <c r="AR59" s="70" t="s">
        <v>121</v>
      </c>
      <c r="AS59">
        <v>30.6671996</v>
      </c>
      <c r="AT59">
        <v>0</v>
      </c>
      <c r="AU59">
        <v>999</v>
      </c>
      <c r="AV59">
        <v>0</v>
      </c>
      <c r="AW59">
        <v>0</v>
      </c>
      <c r="AX59">
        <v>276.00479639999998</v>
      </c>
      <c r="AZ59" s="70" t="s">
        <v>121</v>
      </c>
      <c r="BA59">
        <v>21.496041200000001</v>
      </c>
      <c r="BB59">
        <v>0</v>
      </c>
      <c r="BC59">
        <v>999</v>
      </c>
      <c r="BD59">
        <v>0</v>
      </c>
      <c r="BE59">
        <v>0</v>
      </c>
      <c r="BF59">
        <v>193.46437079999998</v>
      </c>
    </row>
    <row r="60" spans="1:58" x14ac:dyDescent="0.25">
      <c r="A60">
        <v>46</v>
      </c>
      <c r="B60" t="s">
        <v>123</v>
      </c>
      <c r="C60">
        <v>0</v>
      </c>
      <c r="D60">
        <v>0</v>
      </c>
      <c r="E60">
        <v>0</v>
      </c>
      <c r="F60">
        <v>0</v>
      </c>
      <c r="G60">
        <v>0</v>
      </c>
      <c r="H60">
        <v>494.43586399999998</v>
      </c>
      <c r="I60">
        <v>0</v>
      </c>
      <c r="J60">
        <v>0</v>
      </c>
      <c r="L60" s="70" t="s">
        <v>122</v>
      </c>
      <c r="M60">
        <v>0</v>
      </c>
      <c r="N60">
        <v>41.014775249999992</v>
      </c>
      <c r="O60">
        <v>999</v>
      </c>
      <c r="P60">
        <v>0</v>
      </c>
      <c r="Q60">
        <v>0</v>
      </c>
      <c r="R60">
        <v>232.41705974999999</v>
      </c>
      <c r="T60" s="70" t="s">
        <v>122</v>
      </c>
      <c r="U60">
        <v>0</v>
      </c>
      <c r="V60">
        <v>24.126162720000004</v>
      </c>
      <c r="W60">
        <v>999</v>
      </c>
      <c r="X60">
        <v>0</v>
      </c>
      <c r="Y60">
        <v>0</v>
      </c>
      <c r="Z60">
        <v>176.92519328</v>
      </c>
      <c r="AB60" s="70" t="s">
        <v>121</v>
      </c>
      <c r="AC60">
        <v>19.123945800000001</v>
      </c>
      <c r="AD60">
        <v>0</v>
      </c>
      <c r="AE60">
        <v>999</v>
      </c>
      <c r="AF60">
        <v>0</v>
      </c>
      <c r="AG60">
        <v>0</v>
      </c>
      <c r="AH60">
        <v>299.60848420000002</v>
      </c>
      <c r="AJ60" s="70" t="s">
        <v>121</v>
      </c>
      <c r="AK60">
        <v>22.543005240000003</v>
      </c>
      <c r="AL60">
        <v>0</v>
      </c>
      <c r="AM60">
        <v>999</v>
      </c>
      <c r="AN60">
        <v>0</v>
      </c>
      <c r="AO60">
        <v>0</v>
      </c>
      <c r="AP60">
        <v>299.49992675999999</v>
      </c>
      <c r="AR60" s="70" t="s">
        <v>122</v>
      </c>
      <c r="AS60">
        <v>0</v>
      </c>
      <c r="AT60">
        <v>0</v>
      </c>
      <c r="AU60">
        <v>999</v>
      </c>
      <c r="AV60">
        <v>0</v>
      </c>
      <c r="AW60">
        <v>0</v>
      </c>
      <c r="AX60">
        <v>306.67199599999998</v>
      </c>
      <c r="AZ60" s="70" t="s">
        <v>122</v>
      </c>
      <c r="BA60">
        <v>0</v>
      </c>
      <c r="BB60">
        <v>30.094457680000001</v>
      </c>
      <c r="BC60">
        <v>999</v>
      </c>
      <c r="BD60">
        <v>0</v>
      </c>
      <c r="BE60">
        <v>0</v>
      </c>
      <c r="BF60">
        <v>184.86595431999999</v>
      </c>
    </row>
    <row r="61" spans="1:58" x14ac:dyDescent="0.25">
      <c r="A61">
        <v>47</v>
      </c>
      <c r="B61" t="s">
        <v>123</v>
      </c>
      <c r="C61">
        <v>0</v>
      </c>
      <c r="D61">
        <v>0</v>
      </c>
      <c r="E61">
        <v>0</v>
      </c>
      <c r="F61">
        <v>0</v>
      </c>
      <c r="G61">
        <v>938.85789799999998</v>
      </c>
      <c r="H61">
        <v>0</v>
      </c>
      <c r="I61">
        <v>505.97920699999997</v>
      </c>
      <c r="J61">
        <v>0</v>
      </c>
      <c r="L61" s="70" t="s">
        <v>121</v>
      </c>
      <c r="M61">
        <v>16.4059101</v>
      </c>
      <c r="N61">
        <v>0</v>
      </c>
      <c r="O61">
        <v>999</v>
      </c>
      <c r="P61">
        <v>0</v>
      </c>
      <c r="Q61">
        <v>0</v>
      </c>
      <c r="R61">
        <v>257.02592489999995</v>
      </c>
      <c r="T61" s="70" t="s">
        <v>121</v>
      </c>
      <c r="U61">
        <v>14.07359492</v>
      </c>
      <c r="V61">
        <v>0</v>
      </c>
      <c r="W61">
        <v>999</v>
      </c>
      <c r="X61">
        <v>0</v>
      </c>
      <c r="Y61">
        <v>0</v>
      </c>
      <c r="Z61">
        <v>186.97776107999999</v>
      </c>
      <c r="AB61" s="70" t="s">
        <v>122</v>
      </c>
      <c r="AC61">
        <v>0</v>
      </c>
      <c r="AD61">
        <v>9.5619729000000007</v>
      </c>
      <c r="AE61">
        <v>999</v>
      </c>
      <c r="AF61">
        <v>0</v>
      </c>
      <c r="AG61">
        <v>0</v>
      </c>
      <c r="AH61">
        <v>309.17045710000002</v>
      </c>
      <c r="AJ61" s="70" t="s">
        <v>121</v>
      </c>
      <c r="AK61">
        <v>48.3064398</v>
      </c>
      <c r="AL61">
        <v>0</v>
      </c>
      <c r="AM61">
        <v>999</v>
      </c>
      <c r="AN61">
        <v>0</v>
      </c>
      <c r="AO61">
        <v>0</v>
      </c>
      <c r="AP61">
        <v>273.73649219999999</v>
      </c>
      <c r="AR61" s="70" t="s">
        <v>122</v>
      </c>
      <c r="AS61">
        <v>0</v>
      </c>
      <c r="AT61">
        <v>18.400319759999999</v>
      </c>
      <c r="AU61">
        <v>999</v>
      </c>
      <c r="AV61">
        <v>0</v>
      </c>
      <c r="AW61">
        <v>0</v>
      </c>
      <c r="AX61">
        <v>288.27167623999998</v>
      </c>
      <c r="AZ61" s="70" t="s">
        <v>122</v>
      </c>
      <c r="BA61">
        <v>0</v>
      </c>
      <c r="BB61">
        <v>12.89762472</v>
      </c>
      <c r="BC61">
        <v>999</v>
      </c>
      <c r="BD61">
        <v>0</v>
      </c>
      <c r="BE61">
        <v>0</v>
      </c>
      <c r="BF61">
        <v>202.06278727999998</v>
      </c>
    </row>
    <row r="62" spans="1:58" x14ac:dyDescent="0.25">
      <c r="A62">
        <v>48</v>
      </c>
      <c r="B62" t="s">
        <v>123</v>
      </c>
      <c r="C62">
        <v>0</v>
      </c>
      <c r="D62">
        <v>0</v>
      </c>
      <c r="E62">
        <v>0</v>
      </c>
      <c r="F62">
        <v>0</v>
      </c>
      <c r="G62">
        <v>938.85789799999998</v>
      </c>
      <c r="H62">
        <v>494.43586399999998</v>
      </c>
      <c r="I62">
        <v>0</v>
      </c>
      <c r="J62">
        <v>921.11078899999995</v>
      </c>
      <c r="L62" s="70" t="s">
        <v>122</v>
      </c>
      <c r="M62">
        <v>0</v>
      </c>
      <c r="N62">
        <v>5.4686366999999994</v>
      </c>
      <c r="O62">
        <v>999</v>
      </c>
      <c r="P62">
        <v>0</v>
      </c>
      <c r="Q62">
        <v>0</v>
      </c>
      <c r="R62">
        <v>267.96319829999999</v>
      </c>
      <c r="T62" s="70" t="s">
        <v>122</v>
      </c>
      <c r="U62">
        <v>0</v>
      </c>
      <c r="V62">
        <v>20.105135599999997</v>
      </c>
      <c r="W62">
        <v>999</v>
      </c>
      <c r="X62">
        <v>0</v>
      </c>
      <c r="Y62">
        <v>0</v>
      </c>
      <c r="Z62">
        <v>180.94622040000002</v>
      </c>
      <c r="AB62" s="70" t="s">
        <v>122</v>
      </c>
      <c r="AC62">
        <v>0</v>
      </c>
      <c r="AD62">
        <v>15.936621500000001</v>
      </c>
      <c r="AE62">
        <v>999</v>
      </c>
      <c r="AF62">
        <v>0</v>
      </c>
      <c r="AG62">
        <v>0</v>
      </c>
      <c r="AH62">
        <v>302.79580850000002</v>
      </c>
      <c r="AJ62" s="70" t="s">
        <v>122</v>
      </c>
      <c r="AK62">
        <v>0</v>
      </c>
      <c r="AL62">
        <v>32.204293200000002</v>
      </c>
      <c r="AM62">
        <v>999</v>
      </c>
      <c r="AN62">
        <v>0</v>
      </c>
      <c r="AO62">
        <v>0</v>
      </c>
      <c r="AP62">
        <v>289.83863880000001</v>
      </c>
      <c r="AR62" s="70" t="s">
        <v>121</v>
      </c>
      <c r="AS62">
        <v>9.2001598799999993</v>
      </c>
      <c r="AT62">
        <v>0</v>
      </c>
      <c r="AU62">
        <v>999</v>
      </c>
      <c r="AV62">
        <v>0</v>
      </c>
      <c r="AW62">
        <v>0</v>
      </c>
      <c r="AX62">
        <v>297.47183611999998</v>
      </c>
      <c r="AZ62" s="70" t="s">
        <v>121</v>
      </c>
      <c r="BA62">
        <v>2.1496041199999998</v>
      </c>
      <c r="BB62">
        <v>0</v>
      </c>
      <c r="BC62">
        <v>999</v>
      </c>
      <c r="BD62">
        <v>0</v>
      </c>
      <c r="BE62">
        <v>0</v>
      </c>
      <c r="BF62">
        <v>212.81080788</v>
      </c>
    </row>
    <row r="63" spans="1:58" x14ac:dyDescent="0.25">
      <c r="A63">
        <v>49</v>
      </c>
      <c r="B63" t="s">
        <v>123</v>
      </c>
      <c r="C63">
        <v>0</v>
      </c>
      <c r="D63">
        <v>0</v>
      </c>
      <c r="E63">
        <v>0</v>
      </c>
      <c r="F63">
        <v>0</v>
      </c>
      <c r="G63">
        <v>938.85789799999998</v>
      </c>
      <c r="H63">
        <v>494.43586399999998</v>
      </c>
      <c r="I63">
        <v>505.97920699999997</v>
      </c>
      <c r="J63">
        <v>921.11078899999995</v>
      </c>
      <c r="L63" s="70" t="s">
        <v>122</v>
      </c>
      <c r="M63">
        <v>0</v>
      </c>
      <c r="N63">
        <v>16.4059101</v>
      </c>
      <c r="O63">
        <v>999</v>
      </c>
      <c r="P63">
        <v>0</v>
      </c>
      <c r="Q63">
        <v>0</v>
      </c>
      <c r="R63">
        <v>257.02592489999995</v>
      </c>
      <c r="T63" s="70" t="s">
        <v>122</v>
      </c>
      <c r="U63">
        <v>0</v>
      </c>
      <c r="V63">
        <v>6.0315406800000009</v>
      </c>
      <c r="W63">
        <v>999</v>
      </c>
      <c r="X63">
        <v>0</v>
      </c>
      <c r="Y63">
        <v>0</v>
      </c>
      <c r="Z63">
        <v>195.01981531999999</v>
      </c>
      <c r="AB63" s="70" t="s">
        <v>122</v>
      </c>
      <c r="AC63">
        <v>0</v>
      </c>
      <c r="AD63">
        <v>31.873243000000002</v>
      </c>
      <c r="AE63">
        <v>999</v>
      </c>
      <c r="AF63">
        <v>0</v>
      </c>
      <c r="AG63">
        <v>0</v>
      </c>
      <c r="AH63">
        <v>286.85918700000002</v>
      </c>
      <c r="AJ63" s="70" t="s">
        <v>121</v>
      </c>
      <c r="AK63">
        <v>45.086010480000006</v>
      </c>
      <c r="AL63">
        <v>0</v>
      </c>
      <c r="AM63">
        <v>999</v>
      </c>
      <c r="AN63">
        <v>0</v>
      </c>
      <c r="AO63">
        <v>0</v>
      </c>
      <c r="AP63">
        <v>276.95692151999998</v>
      </c>
      <c r="AR63" s="70" t="s">
        <v>121</v>
      </c>
      <c r="AS63">
        <v>42.934079439999998</v>
      </c>
      <c r="AT63">
        <v>0</v>
      </c>
      <c r="AU63">
        <v>999</v>
      </c>
      <c r="AV63">
        <v>0</v>
      </c>
      <c r="AW63">
        <v>0</v>
      </c>
      <c r="AX63">
        <v>263.73791655999997</v>
      </c>
      <c r="AZ63" s="70" t="s">
        <v>122</v>
      </c>
      <c r="BA63">
        <v>0</v>
      </c>
      <c r="BB63">
        <v>21.496041200000001</v>
      </c>
      <c r="BC63">
        <v>999</v>
      </c>
      <c r="BD63">
        <v>0</v>
      </c>
      <c r="BE63">
        <v>0</v>
      </c>
      <c r="BF63">
        <v>193.46437079999998</v>
      </c>
    </row>
    <row r="64" spans="1:58" x14ac:dyDescent="0.25">
      <c r="A64">
        <v>50</v>
      </c>
      <c r="B64" t="s">
        <v>119</v>
      </c>
      <c r="C64">
        <v>938.85789799999998</v>
      </c>
      <c r="D64">
        <v>0</v>
      </c>
      <c r="E64">
        <v>505.97920699999997</v>
      </c>
      <c r="F64">
        <v>0</v>
      </c>
      <c r="G64">
        <v>0</v>
      </c>
      <c r="H64">
        <v>0</v>
      </c>
      <c r="I64">
        <v>0</v>
      </c>
      <c r="J64">
        <v>0</v>
      </c>
      <c r="L64" s="70" t="s">
        <v>121</v>
      </c>
      <c r="M64">
        <v>21.874546799999997</v>
      </c>
      <c r="N64">
        <v>0</v>
      </c>
      <c r="O64">
        <v>999</v>
      </c>
      <c r="P64">
        <v>0</v>
      </c>
      <c r="Q64">
        <v>0</v>
      </c>
      <c r="R64">
        <v>251.55728819999999</v>
      </c>
      <c r="T64" s="70" t="s">
        <v>122</v>
      </c>
      <c r="U64">
        <v>0</v>
      </c>
      <c r="V64">
        <v>18.094622040000001</v>
      </c>
      <c r="W64">
        <v>999</v>
      </c>
      <c r="X64">
        <v>0</v>
      </c>
      <c r="Y64">
        <v>0</v>
      </c>
      <c r="Z64">
        <v>182.95673396000001</v>
      </c>
      <c r="AB64" s="70" t="s">
        <v>121</v>
      </c>
      <c r="AC64">
        <v>38.247891600000003</v>
      </c>
      <c r="AD64">
        <v>0</v>
      </c>
      <c r="AE64">
        <v>999</v>
      </c>
      <c r="AF64">
        <v>0</v>
      </c>
      <c r="AG64">
        <v>0</v>
      </c>
      <c r="AH64">
        <v>280.48453840000002</v>
      </c>
      <c r="AJ64" s="70" t="s">
        <v>122</v>
      </c>
      <c r="AK64">
        <v>0</v>
      </c>
      <c r="AL64">
        <v>22.543005240000003</v>
      </c>
      <c r="AM64">
        <v>999</v>
      </c>
      <c r="AN64">
        <v>0</v>
      </c>
      <c r="AO64">
        <v>0</v>
      </c>
      <c r="AP64">
        <v>299.49992675999999</v>
      </c>
      <c r="AR64" s="70" t="s">
        <v>122</v>
      </c>
      <c r="AS64">
        <v>0</v>
      </c>
      <c r="AT64">
        <v>3.0667199599999999</v>
      </c>
      <c r="AU64">
        <v>999</v>
      </c>
      <c r="AV64">
        <v>0</v>
      </c>
      <c r="AW64">
        <v>0</v>
      </c>
      <c r="AX64">
        <v>303.60527603999998</v>
      </c>
      <c r="AZ64" s="70" t="s">
        <v>121</v>
      </c>
      <c r="BA64">
        <v>4.2992082399999996</v>
      </c>
      <c r="BB64">
        <v>0</v>
      </c>
      <c r="BC64">
        <v>999</v>
      </c>
      <c r="BD64">
        <v>0</v>
      </c>
      <c r="BE64">
        <v>0</v>
      </c>
      <c r="BF64">
        <v>210.66120375999998</v>
      </c>
    </row>
    <row r="65" spans="1:58" x14ac:dyDescent="0.25">
      <c r="A65">
        <v>51</v>
      </c>
      <c r="B65" t="s">
        <v>119</v>
      </c>
      <c r="C65">
        <v>0</v>
      </c>
      <c r="D65">
        <v>0</v>
      </c>
      <c r="E65">
        <v>0</v>
      </c>
      <c r="F65">
        <v>921.11078899999995</v>
      </c>
      <c r="G65">
        <v>0</v>
      </c>
      <c r="H65">
        <v>0</v>
      </c>
      <c r="I65">
        <v>0</v>
      </c>
      <c r="J65">
        <v>0</v>
      </c>
      <c r="L65" s="70" t="s">
        <v>121</v>
      </c>
      <c r="M65">
        <v>2.7343183499999997</v>
      </c>
      <c r="N65">
        <v>0</v>
      </c>
      <c r="O65">
        <v>999</v>
      </c>
      <c r="P65">
        <v>0</v>
      </c>
      <c r="Q65">
        <v>0</v>
      </c>
      <c r="R65">
        <v>270.69751664999995</v>
      </c>
      <c r="T65" s="70" t="s">
        <v>121</v>
      </c>
      <c r="U65">
        <v>20.105135599999997</v>
      </c>
      <c r="V65">
        <v>0</v>
      </c>
      <c r="W65">
        <v>999</v>
      </c>
      <c r="X65">
        <v>0</v>
      </c>
      <c r="Y65">
        <v>0</v>
      </c>
      <c r="Z65">
        <v>180.94622040000002</v>
      </c>
      <c r="AB65" s="70" t="s">
        <v>121</v>
      </c>
      <c r="AC65">
        <v>44.622540200000003</v>
      </c>
      <c r="AD65">
        <v>0</v>
      </c>
      <c r="AE65">
        <v>999</v>
      </c>
      <c r="AF65">
        <v>0</v>
      </c>
      <c r="AG65">
        <v>0</v>
      </c>
      <c r="AH65">
        <v>274.10988980000002</v>
      </c>
      <c r="AJ65" s="70" t="s">
        <v>122</v>
      </c>
      <c r="AK65">
        <v>0</v>
      </c>
      <c r="AL65">
        <v>45.086010480000006</v>
      </c>
      <c r="AM65">
        <v>999</v>
      </c>
      <c r="AN65">
        <v>0</v>
      </c>
      <c r="AO65">
        <v>0</v>
      </c>
      <c r="AP65">
        <v>276.95692151999998</v>
      </c>
      <c r="AR65" s="70" t="s">
        <v>121</v>
      </c>
      <c r="AS65">
        <v>27.60047964</v>
      </c>
      <c r="AT65">
        <v>0</v>
      </c>
      <c r="AU65">
        <v>999</v>
      </c>
      <c r="AV65">
        <v>0</v>
      </c>
      <c r="AW65">
        <v>0</v>
      </c>
      <c r="AX65">
        <v>279.07151635999998</v>
      </c>
      <c r="AZ65" s="70" t="s">
        <v>120</v>
      </c>
      <c r="BA65">
        <v>0</v>
      </c>
      <c r="BB65">
        <v>0</v>
      </c>
      <c r="BC65">
        <v>3</v>
      </c>
      <c r="BD65">
        <v>2</v>
      </c>
      <c r="BE65">
        <v>20</v>
      </c>
      <c r="BF65">
        <v>214.96041199999999</v>
      </c>
    </row>
    <row r="66" spans="1:58" x14ac:dyDescent="0.25">
      <c r="A66">
        <v>52</v>
      </c>
      <c r="B66" t="s">
        <v>123</v>
      </c>
      <c r="C66">
        <v>0</v>
      </c>
      <c r="D66">
        <v>0</v>
      </c>
      <c r="E66">
        <v>0</v>
      </c>
      <c r="F66">
        <v>0</v>
      </c>
      <c r="G66">
        <v>0</v>
      </c>
      <c r="H66">
        <v>494.43586399999998</v>
      </c>
      <c r="I66">
        <v>0</v>
      </c>
      <c r="J66">
        <v>0</v>
      </c>
      <c r="L66" s="70" t="s">
        <v>122</v>
      </c>
      <c r="M66">
        <v>0</v>
      </c>
      <c r="N66">
        <v>0</v>
      </c>
      <c r="O66">
        <v>999</v>
      </c>
      <c r="P66">
        <v>0</v>
      </c>
      <c r="Q66">
        <v>0</v>
      </c>
      <c r="R66">
        <v>273.43183499999998</v>
      </c>
      <c r="T66" s="70" t="s">
        <v>122</v>
      </c>
      <c r="U66">
        <v>0</v>
      </c>
      <c r="V66">
        <v>4.0210271200000003</v>
      </c>
      <c r="W66">
        <v>999</v>
      </c>
      <c r="X66">
        <v>0</v>
      </c>
      <c r="Y66">
        <v>0</v>
      </c>
      <c r="Z66">
        <v>197.03032887999998</v>
      </c>
      <c r="AB66" s="70" t="s">
        <v>121</v>
      </c>
      <c r="AC66">
        <v>9.5619729000000007</v>
      </c>
      <c r="AD66">
        <v>0</v>
      </c>
      <c r="AE66">
        <v>999</v>
      </c>
      <c r="AF66">
        <v>0</v>
      </c>
      <c r="AG66">
        <v>0</v>
      </c>
      <c r="AH66">
        <v>309.17045710000002</v>
      </c>
      <c r="AJ66" s="70" t="s">
        <v>121</v>
      </c>
      <c r="AK66">
        <v>25.76343456</v>
      </c>
      <c r="AL66">
        <v>0</v>
      </c>
      <c r="AM66">
        <v>999</v>
      </c>
      <c r="AN66">
        <v>0</v>
      </c>
      <c r="AO66">
        <v>0</v>
      </c>
      <c r="AP66">
        <v>296.27949744</v>
      </c>
      <c r="AR66" s="70" t="s">
        <v>120</v>
      </c>
      <c r="AS66">
        <v>0</v>
      </c>
      <c r="AT66">
        <v>0</v>
      </c>
      <c r="AU66">
        <v>3</v>
      </c>
      <c r="AV66">
        <v>2</v>
      </c>
      <c r="AW66">
        <v>20</v>
      </c>
      <c r="AX66">
        <v>306.67199599999998</v>
      </c>
      <c r="AZ66" s="70" t="s">
        <v>122</v>
      </c>
      <c r="BA66">
        <v>0</v>
      </c>
      <c r="BB66">
        <v>27.944853559999999</v>
      </c>
      <c r="BC66">
        <v>999</v>
      </c>
      <c r="BD66">
        <v>0</v>
      </c>
      <c r="BE66">
        <v>0</v>
      </c>
      <c r="BF66">
        <v>187.01555844000001</v>
      </c>
    </row>
    <row r="67" spans="1:58" x14ac:dyDescent="0.25">
      <c r="A67">
        <v>53</v>
      </c>
      <c r="B67" t="s">
        <v>123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 s="70" t="s">
        <v>122</v>
      </c>
      <c r="M67">
        <v>0</v>
      </c>
      <c r="N67">
        <v>10.937273399999999</v>
      </c>
      <c r="O67">
        <v>999</v>
      </c>
      <c r="P67">
        <v>0</v>
      </c>
      <c r="Q67">
        <v>0</v>
      </c>
      <c r="R67">
        <v>262.4945616</v>
      </c>
      <c r="T67" s="70" t="s">
        <v>120</v>
      </c>
      <c r="U67">
        <v>0</v>
      </c>
      <c r="V67">
        <v>0</v>
      </c>
      <c r="W67">
        <v>3</v>
      </c>
      <c r="X67">
        <v>2</v>
      </c>
      <c r="Y67">
        <v>20</v>
      </c>
      <c r="Z67">
        <v>201.051356</v>
      </c>
      <c r="AB67" s="70" t="s">
        <v>121</v>
      </c>
      <c r="AC67">
        <v>19.123945800000001</v>
      </c>
      <c r="AD67">
        <v>0</v>
      </c>
      <c r="AE67">
        <v>999</v>
      </c>
      <c r="AF67">
        <v>0</v>
      </c>
      <c r="AG67">
        <v>0</v>
      </c>
      <c r="AH67">
        <v>299.60848420000002</v>
      </c>
      <c r="AJ67" s="70" t="s">
        <v>120</v>
      </c>
      <c r="AK67">
        <v>0</v>
      </c>
      <c r="AL67">
        <v>0</v>
      </c>
      <c r="AM67">
        <v>5</v>
      </c>
      <c r="AN67">
        <v>4</v>
      </c>
      <c r="AO67">
        <v>40</v>
      </c>
      <c r="AP67">
        <v>322.04293200000001</v>
      </c>
      <c r="AR67" s="70" t="s">
        <v>122</v>
      </c>
      <c r="AS67">
        <v>0</v>
      </c>
      <c r="AT67">
        <v>24.533759679999999</v>
      </c>
      <c r="AU67">
        <v>999</v>
      </c>
      <c r="AV67">
        <v>0</v>
      </c>
      <c r="AW67">
        <v>0</v>
      </c>
      <c r="AX67">
        <v>282.13823631999998</v>
      </c>
      <c r="AZ67" s="70" t="s">
        <v>121</v>
      </c>
      <c r="BA67">
        <v>32.244061799999997</v>
      </c>
      <c r="BB67">
        <v>0</v>
      </c>
      <c r="BC67">
        <v>999</v>
      </c>
      <c r="BD67">
        <v>0</v>
      </c>
      <c r="BE67">
        <v>0</v>
      </c>
      <c r="BF67">
        <v>182.71635019999999</v>
      </c>
    </row>
    <row r="68" spans="1:58" x14ac:dyDescent="0.25">
      <c r="A68">
        <v>54</v>
      </c>
      <c r="B68" t="s">
        <v>123</v>
      </c>
      <c r="C68">
        <v>0</v>
      </c>
      <c r="D68">
        <v>0</v>
      </c>
      <c r="E68">
        <v>0</v>
      </c>
      <c r="F68">
        <v>0</v>
      </c>
      <c r="G68">
        <v>0</v>
      </c>
      <c r="H68">
        <v>494.43586399999998</v>
      </c>
      <c r="I68">
        <v>505.97920699999997</v>
      </c>
      <c r="J68">
        <v>0</v>
      </c>
      <c r="L68" s="70" t="s">
        <v>121</v>
      </c>
      <c r="M68">
        <v>5.4686366999999994</v>
      </c>
      <c r="N68">
        <v>0</v>
      </c>
      <c r="O68">
        <v>999</v>
      </c>
      <c r="P68">
        <v>0</v>
      </c>
      <c r="Q68">
        <v>0</v>
      </c>
      <c r="R68">
        <v>267.96319829999999</v>
      </c>
      <c r="T68" s="70" t="s">
        <v>121</v>
      </c>
      <c r="U68">
        <v>16.084108480000001</v>
      </c>
      <c r="V68">
        <v>0</v>
      </c>
      <c r="W68">
        <v>999</v>
      </c>
      <c r="X68">
        <v>0</v>
      </c>
      <c r="Y68">
        <v>0</v>
      </c>
      <c r="Z68">
        <v>184.96724752</v>
      </c>
      <c r="AB68" s="70" t="s">
        <v>121</v>
      </c>
      <c r="AC68">
        <v>35.060567300000002</v>
      </c>
      <c r="AD68">
        <v>0</v>
      </c>
      <c r="AE68">
        <v>999</v>
      </c>
      <c r="AF68">
        <v>0</v>
      </c>
      <c r="AG68">
        <v>0</v>
      </c>
      <c r="AH68">
        <v>283.67186270000002</v>
      </c>
      <c r="AJ68" s="70" t="s">
        <v>120</v>
      </c>
      <c r="AK68">
        <v>0</v>
      </c>
      <c r="AL68">
        <v>0</v>
      </c>
      <c r="AM68">
        <v>4</v>
      </c>
      <c r="AN68">
        <v>3</v>
      </c>
      <c r="AO68">
        <v>30</v>
      </c>
      <c r="AP68">
        <v>322.04293200000001</v>
      </c>
      <c r="AR68" s="70" t="s">
        <v>122</v>
      </c>
      <c r="AS68">
        <v>0</v>
      </c>
      <c r="AT68">
        <v>33.733919559999997</v>
      </c>
      <c r="AU68">
        <v>999</v>
      </c>
      <c r="AV68">
        <v>0</v>
      </c>
      <c r="AW68">
        <v>0</v>
      </c>
      <c r="AX68">
        <v>272.93807643999997</v>
      </c>
      <c r="AZ68" s="70" t="s">
        <v>122</v>
      </c>
      <c r="BA68">
        <v>0</v>
      </c>
      <c r="BB68">
        <v>6.4488123599999998</v>
      </c>
      <c r="BC68">
        <v>999</v>
      </c>
      <c r="BD68">
        <v>0</v>
      </c>
      <c r="BE68">
        <v>0</v>
      </c>
      <c r="BF68">
        <v>208.51159963999999</v>
      </c>
    </row>
    <row r="69" spans="1:58" x14ac:dyDescent="0.25">
      <c r="A69">
        <v>55</v>
      </c>
      <c r="B69" t="s">
        <v>123</v>
      </c>
      <c r="C69">
        <v>0</v>
      </c>
      <c r="D69">
        <v>0</v>
      </c>
      <c r="E69">
        <v>0</v>
      </c>
      <c r="F69">
        <v>0</v>
      </c>
      <c r="G69">
        <v>0</v>
      </c>
      <c r="H69">
        <v>494.43586399999998</v>
      </c>
      <c r="I69">
        <v>0</v>
      </c>
      <c r="J69">
        <v>0</v>
      </c>
      <c r="L69" s="70" t="s">
        <v>122</v>
      </c>
      <c r="M69">
        <v>0</v>
      </c>
      <c r="N69">
        <v>16.4059101</v>
      </c>
      <c r="O69">
        <v>999</v>
      </c>
      <c r="P69">
        <v>0</v>
      </c>
      <c r="Q69">
        <v>0</v>
      </c>
      <c r="R69">
        <v>257.02592489999995</v>
      </c>
      <c r="T69" s="70" t="s">
        <v>122</v>
      </c>
      <c r="U69">
        <v>0</v>
      </c>
      <c r="V69">
        <v>18.094622040000001</v>
      </c>
      <c r="W69">
        <v>999</v>
      </c>
      <c r="X69">
        <v>0</v>
      </c>
      <c r="Y69">
        <v>0</v>
      </c>
      <c r="Z69">
        <v>182.95673396000001</v>
      </c>
      <c r="AB69" s="70" t="s">
        <v>122</v>
      </c>
      <c r="AC69">
        <v>0</v>
      </c>
      <c r="AD69">
        <v>38.247891600000003</v>
      </c>
      <c r="AE69">
        <v>999</v>
      </c>
      <c r="AF69">
        <v>0</v>
      </c>
      <c r="AG69">
        <v>0</v>
      </c>
      <c r="AH69">
        <v>280.48453840000002</v>
      </c>
      <c r="AJ69" s="70" t="s">
        <v>122</v>
      </c>
      <c r="AK69">
        <v>0</v>
      </c>
      <c r="AL69">
        <v>12.88171728</v>
      </c>
      <c r="AM69">
        <v>999</v>
      </c>
      <c r="AN69">
        <v>0</v>
      </c>
      <c r="AO69">
        <v>0</v>
      </c>
      <c r="AP69">
        <v>309.16121472000003</v>
      </c>
      <c r="AR69" s="70" t="s">
        <v>120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306.67199599999998</v>
      </c>
      <c r="AZ69" s="70" t="s">
        <v>120</v>
      </c>
      <c r="BA69">
        <v>0</v>
      </c>
      <c r="BB69">
        <v>0</v>
      </c>
      <c r="BC69">
        <v>5</v>
      </c>
      <c r="BD69">
        <v>3</v>
      </c>
      <c r="BE69">
        <v>30</v>
      </c>
      <c r="BF69">
        <v>214.96041199999999</v>
      </c>
    </row>
    <row r="70" spans="1:58" x14ac:dyDescent="0.25">
      <c r="A70">
        <v>56</v>
      </c>
      <c r="B70" t="s">
        <v>119</v>
      </c>
      <c r="C70">
        <v>938.85789799999998</v>
      </c>
      <c r="D70">
        <v>0</v>
      </c>
      <c r="E70">
        <v>505.97920699999997</v>
      </c>
      <c r="F70">
        <v>921.11078899999995</v>
      </c>
      <c r="G70">
        <v>0</v>
      </c>
      <c r="H70">
        <v>0</v>
      </c>
      <c r="I70">
        <v>0</v>
      </c>
      <c r="J70">
        <v>0</v>
      </c>
      <c r="L70" s="70" t="s">
        <v>122</v>
      </c>
      <c r="M70">
        <v>0</v>
      </c>
      <c r="N70">
        <v>2.7343183499999997</v>
      </c>
      <c r="O70">
        <v>999</v>
      </c>
      <c r="P70">
        <v>0</v>
      </c>
      <c r="Q70">
        <v>0</v>
      </c>
      <c r="R70">
        <v>270.69751664999995</v>
      </c>
      <c r="T70" s="70" t="s">
        <v>122</v>
      </c>
      <c r="U70">
        <v>0</v>
      </c>
      <c r="V70">
        <v>30.157703399999999</v>
      </c>
      <c r="W70">
        <v>999</v>
      </c>
      <c r="X70">
        <v>0</v>
      </c>
      <c r="Y70">
        <v>0</v>
      </c>
      <c r="Z70">
        <v>170.8936526</v>
      </c>
      <c r="AB70" s="70" t="s">
        <v>120</v>
      </c>
      <c r="AC70">
        <v>0</v>
      </c>
      <c r="AD70">
        <v>0</v>
      </c>
      <c r="AE70">
        <v>3</v>
      </c>
      <c r="AF70">
        <v>2</v>
      </c>
      <c r="AG70">
        <v>20</v>
      </c>
      <c r="AH70">
        <v>318.73243000000002</v>
      </c>
      <c r="AJ70" s="70" t="s">
        <v>121</v>
      </c>
      <c r="AK70">
        <v>35.424722520000003</v>
      </c>
      <c r="AL70">
        <v>0</v>
      </c>
      <c r="AM70">
        <v>999</v>
      </c>
      <c r="AN70">
        <v>0</v>
      </c>
      <c r="AO70">
        <v>0</v>
      </c>
      <c r="AP70">
        <v>286.61820948000002</v>
      </c>
      <c r="AR70" s="70" t="s">
        <v>122</v>
      </c>
      <c r="AS70">
        <v>0</v>
      </c>
      <c r="AT70">
        <v>3.0667199599999999</v>
      </c>
      <c r="AU70">
        <v>999</v>
      </c>
      <c r="AV70">
        <v>0</v>
      </c>
      <c r="AW70">
        <v>0</v>
      </c>
      <c r="AX70">
        <v>303.60527603999998</v>
      </c>
      <c r="AZ70" s="70" t="s">
        <v>121</v>
      </c>
      <c r="BA70">
        <v>0</v>
      </c>
      <c r="BB70">
        <v>0</v>
      </c>
      <c r="BC70">
        <v>999</v>
      </c>
      <c r="BD70">
        <v>0</v>
      </c>
      <c r="BE70">
        <v>0</v>
      </c>
      <c r="BF70">
        <v>214.96041199999999</v>
      </c>
    </row>
    <row r="71" spans="1:58" x14ac:dyDescent="0.25">
      <c r="A71">
        <v>57</v>
      </c>
      <c r="B71" t="s">
        <v>119</v>
      </c>
      <c r="C71">
        <v>938.85789799999998</v>
      </c>
      <c r="D71">
        <v>494.43586399999998</v>
      </c>
      <c r="E71">
        <v>0</v>
      </c>
      <c r="F71">
        <v>921.11078899999995</v>
      </c>
      <c r="G71">
        <v>0</v>
      </c>
      <c r="H71">
        <v>0</v>
      </c>
      <c r="I71">
        <v>0</v>
      </c>
      <c r="J71">
        <v>0</v>
      </c>
      <c r="L71" s="70" t="s">
        <v>121</v>
      </c>
      <c r="M71">
        <v>5.4686366999999994</v>
      </c>
      <c r="N71">
        <v>0</v>
      </c>
      <c r="O71">
        <v>999</v>
      </c>
      <c r="P71">
        <v>0</v>
      </c>
      <c r="Q71">
        <v>0</v>
      </c>
      <c r="R71">
        <v>267.96319829999999</v>
      </c>
      <c r="T71" s="70" t="s">
        <v>121</v>
      </c>
      <c r="U71">
        <v>30.157703399999999</v>
      </c>
      <c r="V71">
        <v>0</v>
      </c>
      <c r="W71">
        <v>999</v>
      </c>
      <c r="X71">
        <v>0</v>
      </c>
      <c r="Y71">
        <v>0</v>
      </c>
      <c r="Z71">
        <v>170.8936526</v>
      </c>
      <c r="AB71" s="70" t="s">
        <v>121</v>
      </c>
      <c r="AC71">
        <v>15.936621500000001</v>
      </c>
      <c r="AD71">
        <v>0</v>
      </c>
      <c r="AE71">
        <v>999</v>
      </c>
      <c r="AF71">
        <v>0</v>
      </c>
      <c r="AG71">
        <v>0</v>
      </c>
      <c r="AH71">
        <v>302.79580850000002</v>
      </c>
      <c r="AJ71" s="70" t="s">
        <v>121</v>
      </c>
      <c r="AK71">
        <v>6.4408586400000001</v>
      </c>
      <c r="AL71">
        <v>0</v>
      </c>
      <c r="AM71">
        <v>999</v>
      </c>
      <c r="AN71">
        <v>0</v>
      </c>
      <c r="AO71">
        <v>0</v>
      </c>
      <c r="AP71">
        <v>315.60207336000002</v>
      </c>
      <c r="AR71" s="70" t="s">
        <v>120</v>
      </c>
      <c r="AS71">
        <v>0</v>
      </c>
      <c r="AT71">
        <v>0</v>
      </c>
      <c r="AU71">
        <v>5</v>
      </c>
      <c r="AV71">
        <v>3</v>
      </c>
      <c r="AW71">
        <v>30</v>
      </c>
      <c r="AX71">
        <v>306.67199599999998</v>
      </c>
      <c r="AZ71" s="70" t="s">
        <v>121</v>
      </c>
      <c r="BA71">
        <v>12.89762472</v>
      </c>
      <c r="BB71">
        <v>0</v>
      </c>
      <c r="BC71">
        <v>999</v>
      </c>
      <c r="BD71">
        <v>0</v>
      </c>
      <c r="BE71">
        <v>0</v>
      </c>
      <c r="BF71">
        <v>202.06278727999998</v>
      </c>
    </row>
    <row r="72" spans="1:58" x14ac:dyDescent="0.25">
      <c r="A72">
        <v>58</v>
      </c>
      <c r="B72" t="s">
        <v>119</v>
      </c>
      <c r="C72">
        <v>938.85789799999998</v>
      </c>
      <c r="D72">
        <v>494.43586399999998</v>
      </c>
      <c r="E72">
        <v>0</v>
      </c>
      <c r="F72">
        <v>921.11078899999995</v>
      </c>
      <c r="G72">
        <v>0</v>
      </c>
      <c r="H72">
        <v>0</v>
      </c>
      <c r="I72">
        <v>0</v>
      </c>
      <c r="J72">
        <v>0</v>
      </c>
      <c r="L72" s="70" t="s">
        <v>120</v>
      </c>
      <c r="M72">
        <v>0</v>
      </c>
      <c r="N72">
        <v>0</v>
      </c>
      <c r="O72">
        <v>2</v>
      </c>
      <c r="P72">
        <v>2</v>
      </c>
      <c r="Q72">
        <v>20</v>
      </c>
      <c r="R72">
        <v>273.43183499999998</v>
      </c>
      <c r="T72" s="70" t="s">
        <v>121</v>
      </c>
      <c r="U72">
        <v>18.094622040000001</v>
      </c>
      <c r="V72">
        <v>0</v>
      </c>
      <c r="W72">
        <v>999</v>
      </c>
      <c r="X72">
        <v>0</v>
      </c>
      <c r="Y72">
        <v>0</v>
      </c>
      <c r="Z72">
        <v>182.95673396000001</v>
      </c>
      <c r="AB72" s="70" t="s">
        <v>122</v>
      </c>
      <c r="AC72">
        <v>0</v>
      </c>
      <c r="AD72">
        <v>0</v>
      </c>
      <c r="AE72">
        <v>999</v>
      </c>
      <c r="AF72">
        <v>0</v>
      </c>
      <c r="AG72">
        <v>0</v>
      </c>
      <c r="AH72">
        <v>318.73243000000002</v>
      </c>
      <c r="AJ72" s="70" t="s">
        <v>120</v>
      </c>
      <c r="AK72">
        <v>0</v>
      </c>
      <c r="AL72">
        <v>0</v>
      </c>
      <c r="AM72">
        <v>5</v>
      </c>
      <c r="AN72">
        <v>4</v>
      </c>
      <c r="AO72">
        <v>40</v>
      </c>
      <c r="AP72">
        <v>322.04293200000001</v>
      </c>
      <c r="AR72" s="70" t="s">
        <v>122</v>
      </c>
      <c r="AS72">
        <v>0</v>
      </c>
      <c r="AT72">
        <v>18.400319759999999</v>
      </c>
      <c r="AU72">
        <v>999</v>
      </c>
      <c r="AV72">
        <v>0</v>
      </c>
      <c r="AW72">
        <v>0</v>
      </c>
      <c r="AX72">
        <v>288.27167623999998</v>
      </c>
      <c r="AZ72" s="70" t="s">
        <v>121</v>
      </c>
      <c r="BA72">
        <v>4.2992082399999996</v>
      </c>
      <c r="BB72">
        <v>0</v>
      </c>
      <c r="BC72">
        <v>999</v>
      </c>
      <c r="BD72">
        <v>0</v>
      </c>
      <c r="BE72">
        <v>0</v>
      </c>
      <c r="BF72">
        <v>210.66120375999998</v>
      </c>
    </row>
    <row r="73" spans="1:58" x14ac:dyDescent="0.25">
      <c r="A73">
        <v>59</v>
      </c>
      <c r="B73" t="s">
        <v>119</v>
      </c>
      <c r="C73">
        <v>938.85789799999998</v>
      </c>
      <c r="D73">
        <v>0</v>
      </c>
      <c r="E73">
        <v>505.97920699999997</v>
      </c>
      <c r="F73">
        <v>921.11078899999995</v>
      </c>
      <c r="G73">
        <v>0</v>
      </c>
      <c r="H73">
        <v>0</v>
      </c>
      <c r="I73">
        <v>0</v>
      </c>
      <c r="J73">
        <v>0</v>
      </c>
      <c r="L73" s="70" t="s">
        <v>122</v>
      </c>
      <c r="M73">
        <v>0</v>
      </c>
      <c r="N73">
        <v>10.937273399999999</v>
      </c>
      <c r="O73">
        <v>999</v>
      </c>
      <c r="P73">
        <v>0</v>
      </c>
      <c r="Q73">
        <v>0</v>
      </c>
      <c r="R73">
        <v>262.4945616</v>
      </c>
      <c r="T73" s="70" t="s">
        <v>120</v>
      </c>
      <c r="U73">
        <v>0</v>
      </c>
      <c r="V73">
        <v>0</v>
      </c>
      <c r="W73">
        <v>0</v>
      </c>
      <c r="X73">
        <v>0</v>
      </c>
      <c r="Y73">
        <v>0</v>
      </c>
      <c r="Z73">
        <v>201.051356</v>
      </c>
      <c r="AB73" s="70" t="s">
        <v>121</v>
      </c>
      <c r="AC73">
        <v>19.123945800000001</v>
      </c>
      <c r="AD73">
        <v>0</v>
      </c>
      <c r="AE73">
        <v>999</v>
      </c>
      <c r="AF73">
        <v>0</v>
      </c>
      <c r="AG73">
        <v>0</v>
      </c>
      <c r="AH73">
        <v>299.60848420000002</v>
      </c>
      <c r="AJ73" s="70" t="s">
        <v>120</v>
      </c>
      <c r="AK73">
        <v>0</v>
      </c>
      <c r="AL73">
        <v>0</v>
      </c>
      <c r="AM73">
        <v>5</v>
      </c>
      <c r="AN73">
        <v>4</v>
      </c>
      <c r="AO73">
        <v>40</v>
      </c>
      <c r="AP73">
        <v>322.04293200000001</v>
      </c>
      <c r="AR73" s="70" t="s">
        <v>120</v>
      </c>
      <c r="AS73">
        <v>0</v>
      </c>
      <c r="AT73">
        <v>0</v>
      </c>
      <c r="AU73">
        <v>4</v>
      </c>
      <c r="AV73">
        <v>3</v>
      </c>
      <c r="AW73">
        <v>30</v>
      </c>
      <c r="AX73">
        <v>306.67199599999998</v>
      </c>
      <c r="AZ73" s="70" t="s">
        <v>120</v>
      </c>
      <c r="BA73">
        <v>0</v>
      </c>
      <c r="BB73">
        <v>0</v>
      </c>
      <c r="BC73">
        <v>2</v>
      </c>
      <c r="BD73">
        <v>1</v>
      </c>
      <c r="BE73">
        <v>10</v>
      </c>
      <c r="BF73">
        <v>214.96041199999999</v>
      </c>
    </row>
    <row r="74" spans="1:58" x14ac:dyDescent="0.25">
      <c r="A74">
        <v>60</v>
      </c>
      <c r="B74" t="s">
        <v>119</v>
      </c>
      <c r="C74">
        <v>0</v>
      </c>
      <c r="D74">
        <v>494.43586399999998</v>
      </c>
      <c r="E74">
        <v>0</v>
      </c>
      <c r="F74">
        <v>921.11078899999995</v>
      </c>
      <c r="G74">
        <v>0</v>
      </c>
      <c r="H74">
        <v>0</v>
      </c>
      <c r="I74">
        <v>0</v>
      </c>
      <c r="J74">
        <v>0</v>
      </c>
      <c r="L74" s="70" t="s">
        <v>121</v>
      </c>
      <c r="M74">
        <v>2.7343183499999997</v>
      </c>
      <c r="N74">
        <v>0</v>
      </c>
      <c r="O74">
        <v>999</v>
      </c>
      <c r="P74">
        <v>0</v>
      </c>
      <c r="Q74">
        <v>0</v>
      </c>
      <c r="R74">
        <v>270.69751664999995</v>
      </c>
      <c r="T74" s="70" t="s">
        <v>121</v>
      </c>
      <c r="U74">
        <v>18.094622040000001</v>
      </c>
      <c r="V74">
        <v>0</v>
      </c>
      <c r="W74">
        <v>999</v>
      </c>
      <c r="X74">
        <v>0</v>
      </c>
      <c r="Y74">
        <v>0</v>
      </c>
      <c r="Z74">
        <v>182.95673396000001</v>
      </c>
      <c r="AB74" s="70" t="s">
        <v>120</v>
      </c>
      <c r="AC74">
        <v>0</v>
      </c>
      <c r="AD74">
        <v>0</v>
      </c>
      <c r="AE74">
        <v>6</v>
      </c>
      <c r="AF74">
        <v>5</v>
      </c>
      <c r="AG74">
        <v>50</v>
      </c>
      <c r="AH74">
        <v>318.73243000000002</v>
      </c>
      <c r="AJ74" s="70" t="s">
        <v>121</v>
      </c>
      <c r="AK74">
        <v>41.865581160000005</v>
      </c>
      <c r="AL74">
        <v>0</v>
      </c>
      <c r="AM74">
        <v>999</v>
      </c>
      <c r="AN74">
        <v>0</v>
      </c>
      <c r="AO74">
        <v>0</v>
      </c>
      <c r="AP74">
        <v>280.17735084000003</v>
      </c>
      <c r="AR74" s="70" t="s">
        <v>122</v>
      </c>
      <c r="AS74">
        <v>0</v>
      </c>
      <c r="AT74">
        <v>30.6671996</v>
      </c>
      <c r="AU74">
        <v>999</v>
      </c>
      <c r="AV74">
        <v>0</v>
      </c>
      <c r="AW74">
        <v>0</v>
      </c>
      <c r="AX74">
        <v>276.00479639999998</v>
      </c>
      <c r="AZ74" s="70" t="s">
        <v>122</v>
      </c>
      <c r="BA74">
        <v>0</v>
      </c>
      <c r="BB74">
        <v>32.244061799999997</v>
      </c>
      <c r="BC74">
        <v>999</v>
      </c>
      <c r="BD74">
        <v>0</v>
      </c>
      <c r="BE74">
        <v>0</v>
      </c>
      <c r="BF74">
        <v>182.71635019999999</v>
      </c>
    </row>
    <row r="75" spans="1:58" x14ac:dyDescent="0.25">
      <c r="A75">
        <v>61</v>
      </c>
      <c r="B75" t="s">
        <v>119</v>
      </c>
      <c r="C75">
        <v>938.85789799999998</v>
      </c>
      <c r="D75">
        <v>0</v>
      </c>
      <c r="E75">
        <v>505.97920699999997</v>
      </c>
      <c r="F75">
        <v>0</v>
      </c>
      <c r="G75">
        <v>0</v>
      </c>
      <c r="H75">
        <v>0</v>
      </c>
      <c r="I75">
        <v>0</v>
      </c>
      <c r="J75">
        <v>0</v>
      </c>
      <c r="L75" s="70" t="s">
        <v>121</v>
      </c>
      <c r="M75">
        <v>38.280456899999997</v>
      </c>
      <c r="N75">
        <v>0</v>
      </c>
      <c r="O75">
        <v>999</v>
      </c>
      <c r="P75">
        <v>0</v>
      </c>
      <c r="Q75">
        <v>0</v>
      </c>
      <c r="R75">
        <v>235.15137809999999</v>
      </c>
      <c r="T75" s="70" t="s">
        <v>122</v>
      </c>
      <c r="U75">
        <v>0</v>
      </c>
      <c r="V75">
        <v>30.157703399999999</v>
      </c>
      <c r="W75">
        <v>999</v>
      </c>
      <c r="X75">
        <v>0</v>
      </c>
      <c r="Y75">
        <v>0</v>
      </c>
      <c r="Z75">
        <v>170.8936526</v>
      </c>
      <c r="AB75" s="70" t="s">
        <v>121</v>
      </c>
      <c r="AC75">
        <v>12.749297200000001</v>
      </c>
      <c r="AD75">
        <v>0</v>
      </c>
      <c r="AE75">
        <v>999</v>
      </c>
      <c r="AF75">
        <v>0</v>
      </c>
      <c r="AG75">
        <v>0</v>
      </c>
      <c r="AH75">
        <v>305.98313280000002</v>
      </c>
      <c r="AJ75" s="70" t="s">
        <v>121</v>
      </c>
      <c r="AK75">
        <v>3.22042932</v>
      </c>
      <c r="AL75">
        <v>0</v>
      </c>
      <c r="AM75">
        <v>999</v>
      </c>
      <c r="AN75">
        <v>0</v>
      </c>
      <c r="AO75">
        <v>0</v>
      </c>
      <c r="AP75">
        <v>318.82250268000001</v>
      </c>
      <c r="AR75" s="70" t="s">
        <v>120</v>
      </c>
      <c r="AS75">
        <v>0</v>
      </c>
      <c r="AT75">
        <v>0</v>
      </c>
      <c r="AU75">
        <v>5</v>
      </c>
      <c r="AV75">
        <v>3</v>
      </c>
      <c r="AW75">
        <v>30</v>
      </c>
      <c r="AX75">
        <v>306.67199599999998</v>
      </c>
      <c r="AZ75" s="70" t="s">
        <v>120</v>
      </c>
      <c r="BA75">
        <v>0</v>
      </c>
      <c r="BB75">
        <v>0</v>
      </c>
      <c r="BC75">
        <v>3</v>
      </c>
      <c r="BD75">
        <v>2</v>
      </c>
      <c r="BE75">
        <v>20</v>
      </c>
      <c r="BF75">
        <v>214.96041199999999</v>
      </c>
    </row>
    <row r="76" spans="1:58" x14ac:dyDescent="0.25">
      <c r="A76">
        <v>62</v>
      </c>
      <c r="B76" t="s">
        <v>123</v>
      </c>
      <c r="C76">
        <v>0</v>
      </c>
      <c r="D76">
        <v>0</v>
      </c>
      <c r="E76">
        <v>0</v>
      </c>
      <c r="F76">
        <v>0</v>
      </c>
      <c r="G76">
        <v>0</v>
      </c>
      <c r="H76">
        <v>494.43586399999998</v>
      </c>
      <c r="I76">
        <v>505.97920699999997</v>
      </c>
      <c r="J76">
        <v>0</v>
      </c>
      <c r="L76" s="70" t="s">
        <v>120</v>
      </c>
      <c r="M76">
        <v>0</v>
      </c>
      <c r="N76">
        <v>0</v>
      </c>
      <c r="O76">
        <v>3</v>
      </c>
      <c r="P76">
        <v>2</v>
      </c>
      <c r="Q76">
        <v>20</v>
      </c>
      <c r="R76">
        <v>273.43183499999998</v>
      </c>
      <c r="T76" s="70" t="s">
        <v>120</v>
      </c>
      <c r="U76">
        <v>0</v>
      </c>
      <c r="V76">
        <v>0</v>
      </c>
      <c r="W76">
        <v>1</v>
      </c>
      <c r="X76">
        <v>1</v>
      </c>
      <c r="Y76">
        <v>10</v>
      </c>
      <c r="Z76">
        <v>201.051356</v>
      </c>
      <c r="AB76" s="70" t="s">
        <v>122</v>
      </c>
      <c r="AC76">
        <v>0</v>
      </c>
      <c r="AD76">
        <v>44.622540200000003</v>
      </c>
      <c r="AE76">
        <v>999</v>
      </c>
      <c r="AF76">
        <v>0</v>
      </c>
      <c r="AG76">
        <v>0</v>
      </c>
      <c r="AH76">
        <v>274.10988980000002</v>
      </c>
      <c r="AJ76" s="70" t="s">
        <v>121</v>
      </c>
      <c r="AK76">
        <v>41.865581160000005</v>
      </c>
      <c r="AL76">
        <v>0</v>
      </c>
      <c r="AM76">
        <v>999</v>
      </c>
      <c r="AN76">
        <v>0</v>
      </c>
      <c r="AO76">
        <v>0</v>
      </c>
      <c r="AP76">
        <v>280.17735084000003</v>
      </c>
      <c r="AR76" s="70" t="s">
        <v>120</v>
      </c>
      <c r="AS76">
        <v>0</v>
      </c>
      <c r="AT76">
        <v>0</v>
      </c>
      <c r="AU76">
        <v>4</v>
      </c>
      <c r="AV76">
        <v>3</v>
      </c>
      <c r="AW76">
        <v>30</v>
      </c>
      <c r="AX76">
        <v>306.67199599999998</v>
      </c>
      <c r="AZ76" s="70" t="s">
        <v>122</v>
      </c>
      <c r="BA76">
        <v>0</v>
      </c>
      <c r="BB76">
        <v>2.1496041199999998</v>
      </c>
      <c r="BC76">
        <v>999</v>
      </c>
      <c r="BD76">
        <v>0</v>
      </c>
      <c r="BE76">
        <v>0</v>
      </c>
      <c r="BF76">
        <v>212.81080788</v>
      </c>
    </row>
    <row r="77" spans="1:58" x14ac:dyDescent="0.25">
      <c r="A77">
        <v>63</v>
      </c>
      <c r="B77" t="s">
        <v>123</v>
      </c>
      <c r="C77">
        <v>0</v>
      </c>
      <c r="D77">
        <v>0</v>
      </c>
      <c r="E77">
        <v>0</v>
      </c>
      <c r="F77">
        <v>0</v>
      </c>
      <c r="G77">
        <v>0</v>
      </c>
      <c r="H77">
        <v>494.43586399999998</v>
      </c>
      <c r="I77">
        <v>505.97920699999997</v>
      </c>
      <c r="J77">
        <v>921.11078899999995</v>
      </c>
      <c r="L77" s="70" t="s">
        <v>122</v>
      </c>
      <c r="M77">
        <v>0</v>
      </c>
      <c r="N77">
        <v>35.546138549999995</v>
      </c>
      <c r="O77">
        <v>999</v>
      </c>
      <c r="P77">
        <v>0</v>
      </c>
      <c r="Q77">
        <v>0</v>
      </c>
      <c r="R77">
        <v>237.88569644999998</v>
      </c>
      <c r="T77" s="70" t="s">
        <v>121</v>
      </c>
      <c r="U77">
        <v>18.094622040000001</v>
      </c>
      <c r="V77">
        <v>0</v>
      </c>
      <c r="W77">
        <v>999</v>
      </c>
      <c r="X77">
        <v>0</v>
      </c>
      <c r="Y77">
        <v>0</v>
      </c>
      <c r="Z77">
        <v>182.95673396000001</v>
      </c>
      <c r="AB77" s="70" t="s">
        <v>121</v>
      </c>
      <c r="AC77">
        <v>47.809864500000003</v>
      </c>
      <c r="AD77">
        <v>0</v>
      </c>
      <c r="AE77">
        <v>999</v>
      </c>
      <c r="AF77">
        <v>0</v>
      </c>
      <c r="AG77">
        <v>0</v>
      </c>
      <c r="AH77">
        <v>270.92256550000002</v>
      </c>
      <c r="AJ77" s="70" t="s">
        <v>121</v>
      </c>
      <c r="AK77">
        <v>6.4408586400000001</v>
      </c>
      <c r="AL77">
        <v>0</v>
      </c>
      <c r="AM77">
        <v>999</v>
      </c>
      <c r="AN77">
        <v>0</v>
      </c>
      <c r="AO77">
        <v>0</v>
      </c>
      <c r="AP77">
        <v>315.60207336000002</v>
      </c>
      <c r="AR77" s="70" t="s">
        <v>122</v>
      </c>
      <c r="AS77">
        <v>0</v>
      </c>
      <c r="AT77">
        <v>24.533759679999999</v>
      </c>
      <c r="AU77">
        <v>999</v>
      </c>
      <c r="AV77">
        <v>0</v>
      </c>
      <c r="AW77">
        <v>0</v>
      </c>
      <c r="AX77">
        <v>282.13823631999998</v>
      </c>
      <c r="AZ77" s="70" t="s">
        <v>120</v>
      </c>
      <c r="BA77">
        <v>0</v>
      </c>
      <c r="BB77">
        <v>0</v>
      </c>
      <c r="BC77">
        <v>3</v>
      </c>
      <c r="BD77">
        <v>2</v>
      </c>
      <c r="BE77">
        <v>20</v>
      </c>
      <c r="BF77">
        <v>214.96041199999999</v>
      </c>
    </row>
    <row r="78" spans="1:58" x14ac:dyDescent="0.25">
      <c r="A78">
        <v>64</v>
      </c>
      <c r="B78" t="s">
        <v>123</v>
      </c>
      <c r="C78">
        <v>0</v>
      </c>
      <c r="D78">
        <v>0</v>
      </c>
      <c r="E78">
        <v>0</v>
      </c>
      <c r="F78">
        <v>0</v>
      </c>
      <c r="G78">
        <v>0</v>
      </c>
      <c r="H78">
        <v>494.43586399999998</v>
      </c>
      <c r="I78">
        <v>0</v>
      </c>
      <c r="J78">
        <v>0</v>
      </c>
      <c r="L78" s="70" t="s">
        <v>120</v>
      </c>
      <c r="M78">
        <v>0</v>
      </c>
      <c r="N78">
        <v>0</v>
      </c>
      <c r="O78">
        <v>4</v>
      </c>
      <c r="P78">
        <v>3</v>
      </c>
      <c r="Q78">
        <v>30</v>
      </c>
      <c r="R78">
        <v>273.43183499999998</v>
      </c>
      <c r="T78" s="70" t="s">
        <v>120</v>
      </c>
      <c r="U78">
        <v>0</v>
      </c>
      <c r="V78">
        <v>0</v>
      </c>
      <c r="W78">
        <v>2</v>
      </c>
      <c r="X78">
        <v>1</v>
      </c>
      <c r="Y78">
        <v>10</v>
      </c>
      <c r="Z78">
        <v>201.051356</v>
      </c>
      <c r="AB78" s="70" t="s">
        <v>121</v>
      </c>
      <c r="AC78">
        <v>22.311270100000002</v>
      </c>
      <c r="AD78">
        <v>0</v>
      </c>
      <c r="AE78">
        <v>999</v>
      </c>
      <c r="AF78">
        <v>0</v>
      </c>
      <c r="AG78">
        <v>0</v>
      </c>
      <c r="AH78">
        <v>296.42115990000002</v>
      </c>
      <c r="AJ78" s="70" t="s">
        <v>120</v>
      </c>
      <c r="AK78">
        <v>0</v>
      </c>
      <c r="AL78">
        <v>0</v>
      </c>
      <c r="AM78">
        <v>6</v>
      </c>
      <c r="AN78">
        <v>5</v>
      </c>
      <c r="AO78">
        <v>50</v>
      </c>
      <c r="AP78">
        <v>322.04293200000001</v>
      </c>
      <c r="AR78" s="70" t="s">
        <v>120</v>
      </c>
      <c r="AS78">
        <v>0</v>
      </c>
      <c r="AT78">
        <v>0</v>
      </c>
      <c r="AU78">
        <v>5</v>
      </c>
      <c r="AV78">
        <v>3</v>
      </c>
      <c r="AW78">
        <v>30</v>
      </c>
      <c r="AX78">
        <v>306.67199599999998</v>
      </c>
      <c r="AZ78" s="70" t="s">
        <v>122</v>
      </c>
      <c r="BA78">
        <v>0</v>
      </c>
      <c r="BB78">
        <v>32.244061799999997</v>
      </c>
      <c r="BC78">
        <v>999</v>
      </c>
      <c r="BD78">
        <v>0</v>
      </c>
      <c r="BE78">
        <v>0</v>
      </c>
      <c r="BF78">
        <v>182.71635019999999</v>
      </c>
    </row>
    <row r="79" spans="1:58" x14ac:dyDescent="0.25">
      <c r="A79">
        <v>65</v>
      </c>
      <c r="B79" t="s">
        <v>123</v>
      </c>
      <c r="C79">
        <v>0</v>
      </c>
      <c r="D79">
        <v>0</v>
      </c>
      <c r="E79">
        <v>0</v>
      </c>
      <c r="F79">
        <v>0</v>
      </c>
      <c r="G79">
        <v>938.85789799999998</v>
      </c>
      <c r="H79">
        <v>0</v>
      </c>
      <c r="I79">
        <v>0</v>
      </c>
      <c r="J79">
        <v>0</v>
      </c>
      <c r="L79" s="70" t="s">
        <v>120</v>
      </c>
      <c r="M79">
        <v>0</v>
      </c>
      <c r="N79">
        <v>0</v>
      </c>
      <c r="O79">
        <v>0</v>
      </c>
      <c r="P79">
        <v>0</v>
      </c>
      <c r="Q79">
        <v>0</v>
      </c>
      <c r="R79">
        <v>273.43183499999998</v>
      </c>
      <c r="T79" s="70" t="s">
        <v>121</v>
      </c>
      <c r="U79">
        <v>24.126162720000004</v>
      </c>
      <c r="V79">
        <v>0</v>
      </c>
      <c r="W79">
        <v>999</v>
      </c>
      <c r="X79">
        <v>0</v>
      </c>
      <c r="Y79">
        <v>0</v>
      </c>
      <c r="Z79">
        <v>176.92519328</v>
      </c>
      <c r="AB79" s="70" t="s">
        <v>122</v>
      </c>
      <c r="AC79">
        <v>0</v>
      </c>
      <c r="AD79">
        <v>22.311270100000002</v>
      </c>
      <c r="AE79">
        <v>999</v>
      </c>
      <c r="AF79">
        <v>0</v>
      </c>
      <c r="AG79">
        <v>0</v>
      </c>
      <c r="AH79">
        <v>296.42115990000002</v>
      </c>
      <c r="AJ79" s="70" t="s">
        <v>121</v>
      </c>
      <c r="AK79">
        <v>0</v>
      </c>
      <c r="AL79">
        <v>0</v>
      </c>
      <c r="AM79">
        <v>999</v>
      </c>
      <c r="AN79">
        <v>0</v>
      </c>
      <c r="AO79">
        <v>0</v>
      </c>
      <c r="AP79">
        <v>322.04293200000001</v>
      </c>
      <c r="AR79" s="70" t="s">
        <v>121</v>
      </c>
      <c r="AS79">
        <v>15.3335998</v>
      </c>
      <c r="AT79">
        <v>0</v>
      </c>
      <c r="AU79">
        <v>999</v>
      </c>
      <c r="AV79">
        <v>0</v>
      </c>
      <c r="AW79">
        <v>0</v>
      </c>
      <c r="AX79">
        <v>291.33839619999998</v>
      </c>
      <c r="AZ79" s="70" t="s">
        <v>122</v>
      </c>
      <c r="BA79">
        <v>0</v>
      </c>
      <c r="BB79">
        <v>12.89762472</v>
      </c>
      <c r="BC79">
        <v>999</v>
      </c>
      <c r="BD79">
        <v>0</v>
      </c>
      <c r="BE79">
        <v>0</v>
      </c>
      <c r="BF79">
        <v>202.06278727999998</v>
      </c>
    </row>
    <row r="80" spans="1:58" x14ac:dyDescent="0.25">
      <c r="A80">
        <v>66</v>
      </c>
      <c r="B80" t="s">
        <v>119</v>
      </c>
      <c r="C80">
        <v>0</v>
      </c>
      <c r="D80">
        <v>0</v>
      </c>
      <c r="E80">
        <v>505.97920699999997</v>
      </c>
      <c r="F80">
        <v>921.11078899999995</v>
      </c>
      <c r="G80">
        <v>0</v>
      </c>
      <c r="H80">
        <v>0</v>
      </c>
      <c r="I80">
        <v>0</v>
      </c>
      <c r="J80">
        <v>0</v>
      </c>
      <c r="L80" s="70" t="s">
        <v>122</v>
      </c>
      <c r="M80">
        <v>0</v>
      </c>
      <c r="N80">
        <v>13.671591749999997</v>
      </c>
      <c r="O80">
        <v>999</v>
      </c>
      <c r="P80">
        <v>0</v>
      </c>
      <c r="Q80">
        <v>0</v>
      </c>
      <c r="R80">
        <v>259.76024324999997</v>
      </c>
      <c r="T80" s="70" t="s">
        <v>122</v>
      </c>
      <c r="U80">
        <v>0</v>
      </c>
      <c r="V80">
        <v>16.084108480000001</v>
      </c>
      <c r="W80">
        <v>999</v>
      </c>
      <c r="X80">
        <v>0</v>
      </c>
      <c r="Y80">
        <v>0</v>
      </c>
      <c r="Z80">
        <v>184.96724752</v>
      </c>
      <c r="AB80" s="70" t="s">
        <v>121</v>
      </c>
      <c r="AC80">
        <v>22.311270100000002</v>
      </c>
      <c r="AD80">
        <v>0</v>
      </c>
      <c r="AE80">
        <v>999</v>
      </c>
      <c r="AF80">
        <v>0</v>
      </c>
      <c r="AG80">
        <v>0</v>
      </c>
      <c r="AH80">
        <v>296.42115990000002</v>
      </c>
      <c r="AJ80" s="70" t="s">
        <v>121</v>
      </c>
      <c r="AK80">
        <v>35.424722520000003</v>
      </c>
      <c r="AL80">
        <v>0</v>
      </c>
      <c r="AM80">
        <v>999</v>
      </c>
      <c r="AN80">
        <v>0</v>
      </c>
      <c r="AO80">
        <v>0</v>
      </c>
      <c r="AP80">
        <v>286.61820948000002</v>
      </c>
      <c r="AR80" s="70" t="s">
        <v>120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306.67199599999998</v>
      </c>
      <c r="AZ80" s="70" t="s">
        <v>122</v>
      </c>
      <c r="BA80">
        <v>0</v>
      </c>
      <c r="BB80">
        <v>6.4488123599999998</v>
      </c>
      <c r="BC80">
        <v>999</v>
      </c>
      <c r="BD80">
        <v>0</v>
      </c>
      <c r="BE80">
        <v>0</v>
      </c>
      <c r="BF80">
        <v>208.51159963999999</v>
      </c>
    </row>
    <row r="81" spans="1:58" x14ac:dyDescent="0.25">
      <c r="A81">
        <v>67</v>
      </c>
      <c r="B81" t="s">
        <v>123</v>
      </c>
      <c r="C81">
        <v>0</v>
      </c>
      <c r="D81">
        <v>0</v>
      </c>
      <c r="E81">
        <v>0</v>
      </c>
      <c r="F81">
        <v>0</v>
      </c>
      <c r="G81">
        <v>938.85789799999998</v>
      </c>
      <c r="H81">
        <v>494.43586399999998</v>
      </c>
      <c r="I81">
        <v>505.97920699999997</v>
      </c>
      <c r="J81">
        <v>921.11078899999995</v>
      </c>
      <c r="L81" s="70" t="s">
        <v>121</v>
      </c>
      <c r="M81">
        <v>27.343183499999995</v>
      </c>
      <c r="N81">
        <v>0</v>
      </c>
      <c r="O81">
        <v>999</v>
      </c>
      <c r="P81">
        <v>0</v>
      </c>
      <c r="Q81">
        <v>0</v>
      </c>
      <c r="R81">
        <v>246.08865149999997</v>
      </c>
      <c r="T81" s="70" t="s">
        <v>121</v>
      </c>
      <c r="U81">
        <v>16.084108480000001</v>
      </c>
      <c r="V81">
        <v>0</v>
      </c>
      <c r="W81">
        <v>999</v>
      </c>
      <c r="X81">
        <v>0</v>
      </c>
      <c r="Y81">
        <v>0</v>
      </c>
      <c r="Z81">
        <v>184.96724752</v>
      </c>
      <c r="AB81" s="70" t="s">
        <v>121</v>
      </c>
      <c r="AC81">
        <v>44.622540200000003</v>
      </c>
      <c r="AD81">
        <v>0</v>
      </c>
      <c r="AE81">
        <v>999</v>
      </c>
      <c r="AF81">
        <v>0</v>
      </c>
      <c r="AG81">
        <v>0</v>
      </c>
      <c r="AH81">
        <v>274.10988980000002</v>
      </c>
      <c r="AJ81" s="70" t="s">
        <v>121</v>
      </c>
      <c r="AK81">
        <v>19.322575919999998</v>
      </c>
      <c r="AL81">
        <v>0</v>
      </c>
      <c r="AM81">
        <v>999</v>
      </c>
      <c r="AN81">
        <v>0</v>
      </c>
      <c r="AO81">
        <v>0</v>
      </c>
      <c r="AP81">
        <v>302.72035607999999</v>
      </c>
      <c r="AR81" s="70" t="s">
        <v>122</v>
      </c>
      <c r="AS81">
        <v>0</v>
      </c>
      <c r="AT81">
        <v>9.2001598799999993</v>
      </c>
      <c r="AU81">
        <v>999</v>
      </c>
      <c r="AV81">
        <v>0</v>
      </c>
      <c r="AW81">
        <v>0</v>
      </c>
      <c r="AX81">
        <v>297.47183611999998</v>
      </c>
      <c r="AZ81" s="70" t="s">
        <v>122</v>
      </c>
      <c r="BA81">
        <v>0</v>
      </c>
      <c r="BB81">
        <v>15.047228840000001</v>
      </c>
      <c r="BC81">
        <v>999</v>
      </c>
      <c r="BD81">
        <v>0</v>
      </c>
      <c r="BE81">
        <v>0</v>
      </c>
      <c r="BF81">
        <v>199.91318315999999</v>
      </c>
    </row>
    <row r="82" spans="1:58" x14ac:dyDescent="0.25">
      <c r="A82">
        <v>68</v>
      </c>
      <c r="B82" t="s">
        <v>123</v>
      </c>
      <c r="C82">
        <v>0</v>
      </c>
      <c r="D82">
        <v>0</v>
      </c>
      <c r="E82">
        <v>0</v>
      </c>
      <c r="F82">
        <v>0</v>
      </c>
      <c r="G82">
        <v>938.85789799999998</v>
      </c>
      <c r="H82">
        <v>0</v>
      </c>
      <c r="I82">
        <v>0</v>
      </c>
      <c r="J82">
        <v>921.11078899999995</v>
      </c>
      <c r="L82" s="70" t="s">
        <v>121</v>
      </c>
      <c r="M82">
        <v>35.546138549999995</v>
      </c>
      <c r="N82">
        <v>0</v>
      </c>
      <c r="O82">
        <v>999</v>
      </c>
      <c r="P82">
        <v>0</v>
      </c>
      <c r="Q82">
        <v>0</v>
      </c>
      <c r="R82">
        <v>237.88569644999998</v>
      </c>
      <c r="T82" s="70" t="s">
        <v>122</v>
      </c>
      <c r="U82">
        <v>0</v>
      </c>
      <c r="V82">
        <v>22.115649159999997</v>
      </c>
      <c r="W82">
        <v>999</v>
      </c>
      <c r="X82">
        <v>0</v>
      </c>
      <c r="Y82">
        <v>0</v>
      </c>
      <c r="Z82">
        <v>178.93570683999999</v>
      </c>
      <c r="AB82" s="70" t="s">
        <v>122</v>
      </c>
      <c r="AC82">
        <v>0</v>
      </c>
      <c r="AD82">
        <v>15.936621500000001</v>
      </c>
      <c r="AE82">
        <v>999</v>
      </c>
      <c r="AF82">
        <v>0</v>
      </c>
      <c r="AG82">
        <v>0</v>
      </c>
      <c r="AH82">
        <v>302.79580850000002</v>
      </c>
      <c r="AJ82" s="70" t="s">
        <v>121</v>
      </c>
      <c r="AK82">
        <v>35.424722520000003</v>
      </c>
      <c r="AL82">
        <v>0</v>
      </c>
      <c r="AM82">
        <v>999</v>
      </c>
      <c r="AN82">
        <v>0</v>
      </c>
      <c r="AO82">
        <v>0</v>
      </c>
      <c r="AP82">
        <v>286.61820948000002</v>
      </c>
      <c r="AR82" s="70" t="s">
        <v>121</v>
      </c>
      <c r="AS82">
        <v>24.533759679999999</v>
      </c>
      <c r="AT82">
        <v>0</v>
      </c>
      <c r="AU82">
        <v>999</v>
      </c>
      <c r="AV82">
        <v>0</v>
      </c>
      <c r="AW82">
        <v>0</v>
      </c>
      <c r="AX82">
        <v>282.13823631999998</v>
      </c>
      <c r="AZ82" s="70" t="s">
        <v>121</v>
      </c>
      <c r="BA82">
        <v>10.7480206</v>
      </c>
      <c r="BB82">
        <v>0</v>
      </c>
      <c r="BC82">
        <v>999</v>
      </c>
      <c r="BD82">
        <v>0</v>
      </c>
      <c r="BE82">
        <v>0</v>
      </c>
      <c r="BF82">
        <v>204.2123914</v>
      </c>
    </row>
    <row r="83" spans="1:58" x14ac:dyDescent="0.25">
      <c r="A83">
        <v>69</v>
      </c>
      <c r="B83" t="s">
        <v>123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505.97920699999997</v>
      </c>
      <c r="J83">
        <v>0</v>
      </c>
      <c r="L83" s="70" t="s">
        <v>122</v>
      </c>
      <c r="M83">
        <v>0</v>
      </c>
      <c r="N83">
        <v>13.671591749999997</v>
      </c>
      <c r="O83">
        <v>999</v>
      </c>
      <c r="P83">
        <v>0</v>
      </c>
      <c r="Q83">
        <v>0</v>
      </c>
      <c r="R83">
        <v>259.76024324999997</v>
      </c>
      <c r="T83" s="70" t="s">
        <v>121</v>
      </c>
      <c r="U83">
        <v>0</v>
      </c>
      <c r="V83">
        <v>0</v>
      </c>
      <c r="W83">
        <v>999</v>
      </c>
      <c r="X83">
        <v>0</v>
      </c>
      <c r="Y83">
        <v>0</v>
      </c>
      <c r="Z83">
        <v>201.051356</v>
      </c>
      <c r="AB83" s="70" t="s">
        <v>121</v>
      </c>
      <c r="AC83">
        <v>3.1873243000000002</v>
      </c>
      <c r="AD83">
        <v>0</v>
      </c>
      <c r="AE83">
        <v>999</v>
      </c>
      <c r="AF83">
        <v>0</v>
      </c>
      <c r="AG83">
        <v>0</v>
      </c>
      <c r="AH83">
        <v>315.54510570000002</v>
      </c>
      <c r="AJ83" s="70" t="s">
        <v>120</v>
      </c>
      <c r="AK83">
        <v>0</v>
      </c>
      <c r="AL83">
        <v>0</v>
      </c>
      <c r="AM83">
        <v>1</v>
      </c>
      <c r="AN83">
        <v>1</v>
      </c>
      <c r="AO83">
        <v>10</v>
      </c>
      <c r="AP83">
        <v>322.04293200000001</v>
      </c>
      <c r="AR83" s="70" t="s">
        <v>122</v>
      </c>
      <c r="AS83">
        <v>0</v>
      </c>
      <c r="AT83">
        <v>39.867359479999998</v>
      </c>
      <c r="AU83">
        <v>999</v>
      </c>
      <c r="AV83">
        <v>0</v>
      </c>
      <c r="AW83">
        <v>0</v>
      </c>
      <c r="AX83">
        <v>266.80463651999997</v>
      </c>
      <c r="AZ83" s="70" t="s">
        <v>121</v>
      </c>
      <c r="BA83">
        <v>6.4488123599999998</v>
      </c>
      <c r="BB83">
        <v>0</v>
      </c>
      <c r="BC83">
        <v>999</v>
      </c>
      <c r="BD83">
        <v>0</v>
      </c>
      <c r="BE83">
        <v>0</v>
      </c>
      <c r="BF83">
        <v>208.51159963999999</v>
      </c>
    </row>
    <row r="84" spans="1:58" x14ac:dyDescent="0.25">
      <c r="A84">
        <v>70</v>
      </c>
      <c r="B84" t="s">
        <v>123</v>
      </c>
      <c r="C84">
        <v>0</v>
      </c>
      <c r="D84">
        <v>0</v>
      </c>
      <c r="E84">
        <v>0</v>
      </c>
      <c r="F84">
        <v>0</v>
      </c>
      <c r="G84">
        <v>938.85789799999998</v>
      </c>
      <c r="H84">
        <v>0</v>
      </c>
      <c r="I84">
        <v>0</v>
      </c>
      <c r="J84">
        <v>921.11078899999995</v>
      </c>
      <c r="L84" s="70" t="s">
        <v>120</v>
      </c>
      <c r="M84">
        <v>0</v>
      </c>
      <c r="N84">
        <v>0</v>
      </c>
      <c r="O84">
        <v>3</v>
      </c>
      <c r="P84">
        <v>2</v>
      </c>
      <c r="Q84">
        <v>20</v>
      </c>
      <c r="R84">
        <v>273.43183499999998</v>
      </c>
      <c r="T84" s="70" t="s">
        <v>120</v>
      </c>
      <c r="U84">
        <v>0</v>
      </c>
      <c r="V84">
        <v>0</v>
      </c>
      <c r="W84">
        <v>3</v>
      </c>
      <c r="X84">
        <v>2</v>
      </c>
      <c r="Y84">
        <v>20</v>
      </c>
      <c r="Z84">
        <v>201.051356</v>
      </c>
      <c r="AB84" s="70" t="s">
        <v>122</v>
      </c>
      <c r="AC84">
        <v>0</v>
      </c>
      <c r="AD84">
        <v>6.3746486000000004</v>
      </c>
      <c r="AE84">
        <v>999</v>
      </c>
      <c r="AF84">
        <v>0</v>
      </c>
      <c r="AG84">
        <v>0</v>
      </c>
      <c r="AH84">
        <v>312.35778140000002</v>
      </c>
      <c r="AJ84" s="70" t="s">
        <v>122</v>
      </c>
      <c r="AK84">
        <v>0</v>
      </c>
      <c r="AL84">
        <v>16.102146600000001</v>
      </c>
      <c r="AM84">
        <v>999</v>
      </c>
      <c r="AN84">
        <v>0</v>
      </c>
      <c r="AO84">
        <v>0</v>
      </c>
      <c r="AP84">
        <v>305.94078539999998</v>
      </c>
      <c r="AR84" s="70" t="s">
        <v>120</v>
      </c>
      <c r="AS84">
        <v>0</v>
      </c>
      <c r="AT84">
        <v>0</v>
      </c>
      <c r="AU84">
        <v>2</v>
      </c>
      <c r="AV84">
        <v>1</v>
      </c>
      <c r="AW84">
        <v>10</v>
      </c>
      <c r="AX84">
        <v>306.67199599999998</v>
      </c>
      <c r="AZ84" s="70" t="s">
        <v>120</v>
      </c>
      <c r="BA84">
        <v>0</v>
      </c>
      <c r="BB84">
        <v>0</v>
      </c>
      <c r="BC84">
        <v>2</v>
      </c>
      <c r="BD84">
        <v>1</v>
      </c>
      <c r="BE84">
        <v>10</v>
      </c>
      <c r="BF84">
        <v>214.96041199999999</v>
      </c>
    </row>
    <row r="85" spans="1:58" x14ac:dyDescent="0.25">
      <c r="A85">
        <v>71</v>
      </c>
      <c r="B85" t="s">
        <v>123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921.11078899999995</v>
      </c>
      <c r="L85" s="70" t="s">
        <v>121</v>
      </c>
      <c r="M85">
        <v>21.874546799999997</v>
      </c>
      <c r="N85">
        <v>0</v>
      </c>
      <c r="O85">
        <v>999</v>
      </c>
      <c r="P85">
        <v>0</v>
      </c>
      <c r="Q85">
        <v>0</v>
      </c>
      <c r="R85">
        <v>251.55728819999999</v>
      </c>
      <c r="T85" s="70" t="s">
        <v>122</v>
      </c>
      <c r="U85">
        <v>0</v>
      </c>
      <c r="V85">
        <v>20.105135599999997</v>
      </c>
      <c r="W85">
        <v>999</v>
      </c>
      <c r="X85">
        <v>0</v>
      </c>
      <c r="Y85">
        <v>0</v>
      </c>
      <c r="Z85">
        <v>180.94622040000002</v>
      </c>
      <c r="AB85" s="70" t="s">
        <v>122</v>
      </c>
      <c r="AC85">
        <v>0</v>
      </c>
      <c r="AD85">
        <v>0</v>
      </c>
      <c r="AE85">
        <v>999</v>
      </c>
      <c r="AF85">
        <v>0</v>
      </c>
      <c r="AG85">
        <v>0</v>
      </c>
      <c r="AH85">
        <v>318.73243000000002</v>
      </c>
      <c r="AJ85" s="70" t="s">
        <v>122</v>
      </c>
      <c r="AK85">
        <v>0</v>
      </c>
      <c r="AL85">
        <v>12.88171728</v>
      </c>
      <c r="AM85">
        <v>999</v>
      </c>
      <c r="AN85">
        <v>0</v>
      </c>
      <c r="AO85">
        <v>0</v>
      </c>
      <c r="AP85">
        <v>309.16121472000003</v>
      </c>
      <c r="AR85" s="70" t="s">
        <v>122</v>
      </c>
      <c r="AS85">
        <v>0</v>
      </c>
      <c r="AT85">
        <v>33.733919559999997</v>
      </c>
      <c r="AU85">
        <v>999</v>
      </c>
      <c r="AV85">
        <v>0</v>
      </c>
      <c r="AW85">
        <v>0</v>
      </c>
      <c r="AX85">
        <v>272.93807643999997</v>
      </c>
      <c r="AZ85" s="70" t="s">
        <v>121</v>
      </c>
      <c r="BA85">
        <v>30.094457680000001</v>
      </c>
      <c r="BB85">
        <v>0</v>
      </c>
      <c r="BC85">
        <v>999</v>
      </c>
      <c r="BD85">
        <v>0</v>
      </c>
      <c r="BE85">
        <v>0</v>
      </c>
      <c r="BF85">
        <v>184.86595431999999</v>
      </c>
    </row>
    <row r="86" spans="1:58" x14ac:dyDescent="0.25">
      <c r="A86">
        <v>72</v>
      </c>
      <c r="B86" t="s">
        <v>123</v>
      </c>
      <c r="C86">
        <v>0</v>
      </c>
      <c r="D86">
        <v>0</v>
      </c>
      <c r="E86">
        <v>0</v>
      </c>
      <c r="F86">
        <v>0</v>
      </c>
      <c r="G86">
        <v>938.85789799999998</v>
      </c>
      <c r="H86">
        <v>494.43586399999998</v>
      </c>
      <c r="I86">
        <v>505.97920699999997</v>
      </c>
      <c r="J86">
        <v>921.11078899999995</v>
      </c>
      <c r="L86" s="70" t="s">
        <v>121</v>
      </c>
      <c r="M86">
        <v>10.937273399999999</v>
      </c>
      <c r="N86">
        <v>0</v>
      </c>
      <c r="O86">
        <v>999</v>
      </c>
      <c r="P86">
        <v>0</v>
      </c>
      <c r="Q86">
        <v>0</v>
      </c>
      <c r="R86">
        <v>262.4945616</v>
      </c>
      <c r="T86" s="70" t="s">
        <v>120</v>
      </c>
      <c r="U86">
        <v>0</v>
      </c>
      <c r="V86">
        <v>0</v>
      </c>
      <c r="W86">
        <v>1</v>
      </c>
      <c r="X86">
        <v>1</v>
      </c>
      <c r="Y86">
        <v>10</v>
      </c>
      <c r="Z86">
        <v>201.051356</v>
      </c>
      <c r="AB86" s="70" t="s">
        <v>121</v>
      </c>
      <c r="AC86">
        <v>41.435215900000003</v>
      </c>
      <c r="AD86">
        <v>0</v>
      </c>
      <c r="AE86">
        <v>999</v>
      </c>
      <c r="AF86">
        <v>0</v>
      </c>
      <c r="AG86">
        <v>0</v>
      </c>
      <c r="AH86">
        <v>277.29721410000002</v>
      </c>
      <c r="AJ86" s="70" t="s">
        <v>122</v>
      </c>
      <c r="AK86">
        <v>0</v>
      </c>
      <c r="AL86">
        <v>9.6612879599999992</v>
      </c>
      <c r="AM86">
        <v>999</v>
      </c>
      <c r="AN86">
        <v>0</v>
      </c>
      <c r="AO86">
        <v>0</v>
      </c>
      <c r="AP86">
        <v>312.38164404000003</v>
      </c>
      <c r="AR86" s="70" t="s">
        <v>122</v>
      </c>
      <c r="AS86">
        <v>0</v>
      </c>
      <c r="AT86">
        <v>30.6671996</v>
      </c>
      <c r="AU86">
        <v>999</v>
      </c>
      <c r="AV86">
        <v>0</v>
      </c>
      <c r="AW86">
        <v>0</v>
      </c>
      <c r="AX86">
        <v>276.00479639999998</v>
      </c>
      <c r="AZ86" s="70" t="s">
        <v>122</v>
      </c>
      <c r="BA86">
        <v>0</v>
      </c>
      <c r="BB86">
        <v>19.346437079999998</v>
      </c>
      <c r="BC86">
        <v>999</v>
      </c>
      <c r="BD86">
        <v>0</v>
      </c>
      <c r="BE86">
        <v>0</v>
      </c>
      <c r="BF86">
        <v>195.61397492</v>
      </c>
    </row>
    <row r="87" spans="1:58" x14ac:dyDescent="0.25">
      <c r="A87">
        <v>73</v>
      </c>
      <c r="B87" t="s">
        <v>123</v>
      </c>
      <c r="C87">
        <v>0</v>
      </c>
      <c r="D87">
        <v>0</v>
      </c>
      <c r="E87">
        <v>0</v>
      </c>
      <c r="F87">
        <v>0</v>
      </c>
      <c r="G87">
        <v>938.85789799999998</v>
      </c>
      <c r="H87">
        <v>0</v>
      </c>
      <c r="I87">
        <v>0</v>
      </c>
      <c r="J87">
        <v>921.11078899999995</v>
      </c>
      <c r="L87" s="70" t="s">
        <v>120</v>
      </c>
      <c r="M87">
        <v>0</v>
      </c>
      <c r="N87">
        <v>0</v>
      </c>
      <c r="O87">
        <v>1</v>
      </c>
      <c r="P87">
        <v>1</v>
      </c>
      <c r="Q87">
        <v>10</v>
      </c>
      <c r="R87">
        <v>273.43183499999998</v>
      </c>
      <c r="T87" s="70" t="s">
        <v>121</v>
      </c>
      <c r="U87">
        <v>8.0420542400000006</v>
      </c>
      <c r="V87">
        <v>0</v>
      </c>
      <c r="W87">
        <v>999</v>
      </c>
      <c r="X87">
        <v>0</v>
      </c>
      <c r="Y87">
        <v>0</v>
      </c>
      <c r="Z87">
        <v>193.00930176</v>
      </c>
      <c r="AB87" s="70" t="s">
        <v>122</v>
      </c>
      <c r="AC87">
        <v>0</v>
      </c>
      <c r="AD87">
        <v>31.873243000000002</v>
      </c>
      <c r="AE87">
        <v>999</v>
      </c>
      <c r="AF87">
        <v>0</v>
      </c>
      <c r="AG87">
        <v>0</v>
      </c>
      <c r="AH87">
        <v>286.85918700000002</v>
      </c>
      <c r="AJ87" s="70" t="s">
        <v>122</v>
      </c>
      <c r="AK87">
        <v>0</v>
      </c>
      <c r="AL87">
        <v>3.22042932</v>
      </c>
      <c r="AM87">
        <v>999</v>
      </c>
      <c r="AN87">
        <v>0</v>
      </c>
      <c r="AO87">
        <v>0</v>
      </c>
      <c r="AP87">
        <v>318.82250268000001</v>
      </c>
      <c r="AR87" s="70" t="s">
        <v>122</v>
      </c>
      <c r="AS87">
        <v>0</v>
      </c>
      <c r="AT87">
        <v>30.6671996</v>
      </c>
      <c r="AU87">
        <v>999</v>
      </c>
      <c r="AV87">
        <v>0</v>
      </c>
      <c r="AW87">
        <v>0</v>
      </c>
      <c r="AX87">
        <v>276.00479639999998</v>
      </c>
      <c r="AZ87" s="70" t="s">
        <v>122</v>
      </c>
      <c r="BA87">
        <v>0</v>
      </c>
      <c r="BB87">
        <v>10.7480206</v>
      </c>
      <c r="BC87">
        <v>999</v>
      </c>
      <c r="BD87">
        <v>0</v>
      </c>
      <c r="BE87">
        <v>0</v>
      </c>
      <c r="BF87">
        <v>204.2123914</v>
      </c>
    </row>
    <row r="88" spans="1:58" x14ac:dyDescent="0.25">
      <c r="A88">
        <v>74</v>
      </c>
      <c r="B88" t="s">
        <v>119</v>
      </c>
      <c r="C88">
        <v>0</v>
      </c>
      <c r="D88">
        <v>0</v>
      </c>
      <c r="E88">
        <v>505.97920699999997</v>
      </c>
      <c r="F88">
        <v>0</v>
      </c>
      <c r="G88">
        <v>0</v>
      </c>
      <c r="H88">
        <v>0</v>
      </c>
      <c r="I88">
        <v>0</v>
      </c>
      <c r="J88">
        <v>0</v>
      </c>
      <c r="L88" s="70" t="s">
        <v>122</v>
      </c>
      <c r="M88">
        <v>0</v>
      </c>
      <c r="N88">
        <v>24.608865149999996</v>
      </c>
      <c r="O88">
        <v>999</v>
      </c>
      <c r="P88">
        <v>0</v>
      </c>
      <c r="Q88">
        <v>0</v>
      </c>
      <c r="R88">
        <v>248.82296984999999</v>
      </c>
      <c r="T88" s="70" t="s">
        <v>122</v>
      </c>
      <c r="U88">
        <v>0</v>
      </c>
      <c r="V88">
        <v>6.0315406800000009</v>
      </c>
      <c r="W88">
        <v>999</v>
      </c>
      <c r="X88">
        <v>0</v>
      </c>
      <c r="Y88">
        <v>0</v>
      </c>
      <c r="Z88">
        <v>195.01981531999999</v>
      </c>
      <c r="AB88" s="70" t="s">
        <v>121</v>
      </c>
      <c r="AC88">
        <v>6.3746486000000004</v>
      </c>
      <c r="AD88">
        <v>0</v>
      </c>
      <c r="AE88">
        <v>999</v>
      </c>
      <c r="AF88">
        <v>0</v>
      </c>
      <c r="AG88">
        <v>0</v>
      </c>
      <c r="AH88">
        <v>312.35778140000002</v>
      </c>
      <c r="AJ88" s="70" t="s">
        <v>122</v>
      </c>
      <c r="AK88">
        <v>0</v>
      </c>
      <c r="AL88">
        <v>12.88171728</v>
      </c>
      <c r="AM88">
        <v>999</v>
      </c>
      <c r="AN88">
        <v>0</v>
      </c>
      <c r="AO88">
        <v>0</v>
      </c>
      <c r="AP88">
        <v>309.16121472000003</v>
      </c>
      <c r="AR88" s="70" t="s">
        <v>122</v>
      </c>
      <c r="AS88">
        <v>0</v>
      </c>
      <c r="AT88">
        <v>24.533759679999999</v>
      </c>
      <c r="AU88">
        <v>999</v>
      </c>
      <c r="AV88">
        <v>0</v>
      </c>
      <c r="AW88">
        <v>0</v>
      </c>
      <c r="AX88">
        <v>282.13823631999998</v>
      </c>
      <c r="AZ88" s="70" t="s">
        <v>121</v>
      </c>
      <c r="BA88">
        <v>23.64564532</v>
      </c>
      <c r="BB88">
        <v>0</v>
      </c>
      <c r="BC88">
        <v>999</v>
      </c>
      <c r="BD88">
        <v>0</v>
      </c>
      <c r="BE88">
        <v>0</v>
      </c>
      <c r="BF88">
        <v>191.31476667999999</v>
      </c>
    </row>
    <row r="89" spans="1:58" x14ac:dyDescent="0.25">
      <c r="A89">
        <v>75</v>
      </c>
      <c r="B89" t="s">
        <v>123</v>
      </c>
      <c r="C89">
        <v>0</v>
      </c>
      <c r="D89">
        <v>0</v>
      </c>
      <c r="E89">
        <v>0</v>
      </c>
      <c r="F89">
        <v>0</v>
      </c>
      <c r="G89">
        <v>938.85789799999998</v>
      </c>
      <c r="H89">
        <v>0</v>
      </c>
      <c r="I89">
        <v>505.97920699999997</v>
      </c>
      <c r="J89">
        <v>921.11078899999995</v>
      </c>
      <c r="L89" s="70" t="s">
        <v>122</v>
      </c>
      <c r="M89">
        <v>0</v>
      </c>
      <c r="N89">
        <v>5.4686366999999994</v>
      </c>
      <c r="O89">
        <v>999</v>
      </c>
      <c r="P89">
        <v>0</v>
      </c>
      <c r="Q89">
        <v>0</v>
      </c>
      <c r="R89">
        <v>267.96319829999999</v>
      </c>
      <c r="T89" s="70" t="s">
        <v>121</v>
      </c>
      <c r="U89">
        <v>18.094622040000001</v>
      </c>
      <c r="V89">
        <v>0</v>
      </c>
      <c r="W89">
        <v>999</v>
      </c>
      <c r="X89">
        <v>0</v>
      </c>
      <c r="Y89">
        <v>0</v>
      </c>
      <c r="Z89">
        <v>182.95673396000001</v>
      </c>
      <c r="AB89" s="70" t="s">
        <v>122</v>
      </c>
      <c r="AC89">
        <v>0</v>
      </c>
      <c r="AD89">
        <v>22.311270100000002</v>
      </c>
      <c r="AE89">
        <v>999</v>
      </c>
      <c r="AF89">
        <v>0</v>
      </c>
      <c r="AG89">
        <v>0</v>
      </c>
      <c r="AH89">
        <v>296.42115990000002</v>
      </c>
      <c r="AJ89" s="70" t="s">
        <v>121</v>
      </c>
      <c r="AK89">
        <v>41.865581160000005</v>
      </c>
      <c r="AL89">
        <v>0</v>
      </c>
      <c r="AM89">
        <v>999</v>
      </c>
      <c r="AN89">
        <v>0</v>
      </c>
      <c r="AO89">
        <v>0</v>
      </c>
      <c r="AP89">
        <v>280.17735084000003</v>
      </c>
      <c r="AR89" s="70" t="s">
        <v>122</v>
      </c>
      <c r="AS89">
        <v>0</v>
      </c>
      <c r="AT89">
        <v>9.2001598799999993</v>
      </c>
      <c r="AU89">
        <v>999</v>
      </c>
      <c r="AV89">
        <v>0</v>
      </c>
      <c r="AW89">
        <v>0</v>
      </c>
      <c r="AX89">
        <v>297.47183611999998</v>
      </c>
      <c r="AZ89" s="70" t="s">
        <v>122</v>
      </c>
      <c r="BA89">
        <v>0</v>
      </c>
      <c r="BB89">
        <v>30.094457680000001</v>
      </c>
      <c r="BC89">
        <v>999</v>
      </c>
      <c r="BD89">
        <v>0</v>
      </c>
      <c r="BE89">
        <v>0</v>
      </c>
      <c r="BF89">
        <v>184.86595431999999</v>
      </c>
    </row>
    <row r="90" spans="1:58" x14ac:dyDescent="0.25">
      <c r="A90">
        <v>76</v>
      </c>
      <c r="B90" t="s">
        <v>119</v>
      </c>
      <c r="C90">
        <v>0</v>
      </c>
      <c r="D90">
        <v>0</v>
      </c>
      <c r="E90">
        <v>505.97920699999997</v>
      </c>
      <c r="F90">
        <v>0</v>
      </c>
      <c r="G90">
        <v>0</v>
      </c>
      <c r="H90">
        <v>0</v>
      </c>
      <c r="I90">
        <v>0</v>
      </c>
      <c r="J90">
        <v>0</v>
      </c>
      <c r="L90" s="70" t="s">
        <v>120</v>
      </c>
      <c r="M90">
        <v>0</v>
      </c>
      <c r="N90">
        <v>0</v>
      </c>
      <c r="O90">
        <v>5</v>
      </c>
      <c r="P90">
        <v>4</v>
      </c>
      <c r="Q90">
        <v>40</v>
      </c>
      <c r="R90">
        <v>273.43183499999998</v>
      </c>
      <c r="T90" s="70" t="s">
        <v>122</v>
      </c>
      <c r="U90">
        <v>0</v>
      </c>
      <c r="V90">
        <v>8.0420542400000006</v>
      </c>
      <c r="W90">
        <v>999</v>
      </c>
      <c r="X90">
        <v>0</v>
      </c>
      <c r="Y90">
        <v>0</v>
      </c>
      <c r="Z90">
        <v>193.00930176</v>
      </c>
      <c r="AB90" s="70" t="s">
        <v>122</v>
      </c>
      <c r="AC90">
        <v>0</v>
      </c>
      <c r="AD90">
        <v>9.5619729000000007</v>
      </c>
      <c r="AE90">
        <v>999</v>
      </c>
      <c r="AF90">
        <v>0</v>
      </c>
      <c r="AG90">
        <v>0</v>
      </c>
      <c r="AH90">
        <v>309.17045710000002</v>
      </c>
      <c r="AJ90" s="70" t="s">
        <v>121</v>
      </c>
      <c r="AK90">
        <v>9.6612879599999992</v>
      </c>
      <c r="AL90">
        <v>0</v>
      </c>
      <c r="AM90">
        <v>999</v>
      </c>
      <c r="AN90">
        <v>0</v>
      </c>
      <c r="AO90">
        <v>0</v>
      </c>
      <c r="AP90">
        <v>312.38164404000003</v>
      </c>
      <c r="AR90" s="70" t="s">
        <v>121</v>
      </c>
      <c r="AS90">
        <v>15.3335998</v>
      </c>
      <c r="AT90">
        <v>0</v>
      </c>
      <c r="AU90">
        <v>999</v>
      </c>
      <c r="AV90">
        <v>0</v>
      </c>
      <c r="AW90">
        <v>0</v>
      </c>
      <c r="AX90">
        <v>291.33839619999998</v>
      </c>
      <c r="AZ90" s="70" t="s">
        <v>121</v>
      </c>
      <c r="BA90">
        <v>32.244061799999997</v>
      </c>
      <c r="BB90">
        <v>0</v>
      </c>
      <c r="BC90">
        <v>999</v>
      </c>
      <c r="BD90">
        <v>0</v>
      </c>
      <c r="BE90">
        <v>0</v>
      </c>
      <c r="BF90">
        <v>182.71635019999999</v>
      </c>
    </row>
    <row r="91" spans="1:58" x14ac:dyDescent="0.25">
      <c r="A91">
        <v>77</v>
      </c>
      <c r="B91" t="s">
        <v>119</v>
      </c>
      <c r="C91">
        <v>0</v>
      </c>
      <c r="D91">
        <v>0</v>
      </c>
      <c r="E91">
        <v>505.97920699999997</v>
      </c>
      <c r="F91">
        <v>0</v>
      </c>
      <c r="G91">
        <v>0</v>
      </c>
      <c r="H91">
        <v>0</v>
      </c>
      <c r="I91">
        <v>0</v>
      </c>
      <c r="J91">
        <v>0</v>
      </c>
      <c r="L91" s="70" t="s">
        <v>120</v>
      </c>
      <c r="M91">
        <v>0</v>
      </c>
      <c r="N91">
        <v>0</v>
      </c>
      <c r="O91">
        <v>5</v>
      </c>
      <c r="P91">
        <v>4</v>
      </c>
      <c r="Q91">
        <v>40</v>
      </c>
      <c r="R91">
        <v>273.43183499999998</v>
      </c>
      <c r="T91" s="70" t="s">
        <v>122</v>
      </c>
      <c r="U91">
        <v>0</v>
      </c>
      <c r="V91">
        <v>2.0105135600000001</v>
      </c>
      <c r="W91">
        <v>999</v>
      </c>
      <c r="X91">
        <v>0</v>
      </c>
      <c r="Y91">
        <v>0</v>
      </c>
      <c r="Z91">
        <v>199.04084244000001</v>
      </c>
      <c r="AB91" s="70" t="s">
        <v>120</v>
      </c>
      <c r="AC91">
        <v>0</v>
      </c>
      <c r="AD91">
        <v>0</v>
      </c>
      <c r="AE91">
        <v>1</v>
      </c>
      <c r="AF91">
        <v>1</v>
      </c>
      <c r="AG91">
        <v>10</v>
      </c>
      <c r="AH91">
        <v>318.73243000000002</v>
      </c>
      <c r="AJ91" s="70" t="s">
        <v>121</v>
      </c>
      <c r="AK91">
        <v>0</v>
      </c>
      <c r="AL91">
        <v>0</v>
      </c>
      <c r="AM91">
        <v>999</v>
      </c>
      <c r="AN91">
        <v>0</v>
      </c>
      <c r="AO91">
        <v>0</v>
      </c>
      <c r="AP91">
        <v>322.04293200000001</v>
      </c>
      <c r="AR91" s="70" t="s">
        <v>122</v>
      </c>
      <c r="AS91">
        <v>0</v>
      </c>
      <c r="AT91">
        <v>18.400319759999999</v>
      </c>
      <c r="AU91">
        <v>999</v>
      </c>
      <c r="AV91">
        <v>0</v>
      </c>
      <c r="AW91">
        <v>0</v>
      </c>
      <c r="AX91">
        <v>288.27167623999998</v>
      </c>
      <c r="AZ91" s="70" t="s">
        <v>122</v>
      </c>
      <c r="BA91">
        <v>0</v>
      </c>
      <c r="BB91">
        <v>4.2992082399999996</v>
      </c>
      <c r="BC91">
        <v>999</v>
      </c>
      <c r="BD91">
        <v>0</v>
      </c>
      <c r="BE91">
        <v>0</v>
      </c>
      <c r="BF91">
        <v>210.66120375999998</v>
      </c>
    </row>
    <row r="92" spans="1:58" x14ac:dyDescent="0.25">
      <c r="A92">
        <v>78</v>
      </c>
      <c r="B92" t="s">
        <v>123</v>
      </c>
      <c r="C92">
        <v>0</v>
      </c>
      <c r="D92">
        <v>0</v>
      </c>
      <c r="E92">
        <v>0</v>
      </c>
      <c r="F92">
        <v>0</v>
      </c>
      <c r="G92">
        <v>938.85789799999998</v>
      </c>
      <c r="H92">
        <v>494.43586399999998</v>
      </c>
      <c r="I92">
        <v>0</v>
      </c>
      <c r="J92">
        <v>921.11078899999995</v>
      </c>
      <c r="L92" s="70" t="s">
        <v>121</v>
      </c>
      <c r="M92">
        <v>2.7343183499999997</v>
      </c>
      <c r="N92">
        <v>0</v>
      </c>
      <c r="O92">
        <v>999</v>
      </c>
      <c r="P92">
        <v>0</v>
      </c>
      <c r="Q92">
        <v>0</v>
      </c>
      <c r="R92">
        <v>270.69751664999995</v>
      </c>
      <c r="T92" s="70" t="s">
        <v>122</v>
      </c>
      <c r="U92">
        <v>0</v>
      </c>
      <c r="V92">
        <v>24.126162720000004</v>
      </c>
      <c r="W92">
        <v>999</v>
      </c>
      <c r="X92">
        <v>0</v>
      </c>
      <c r="Y92">
        <v>0</v>
      </c>
      <c r="Z92">
        <v>176.92519328</v>
      </c>
      <c r="AB92" s="70" t="s">
        <v>122</v>
      </c>
      <c r="AC92">
        <v>0</v>
      </c>
      <c r="AD92">
        <v>12.749297200000001</v>
      </c>
      <c r="AE92">
        <v>999</v>
      </c>
      <c r="AF92">
        <v>0</v>
      </c>
      <c r="AG92">
        <v>0</v>
      </c>
      <c r="AH92">
        <v>305.98313280000002</v>
      </c>
      <c r="AJ92" s="70" t="s">
        <v>122</v>
      </c>
      <c r="AK92">
        <v>0</v>
      </c>
      <c r="AL92">
        <v>38.645151839999997</v>
      </c>
      <c r="AM92">
        <v>999</v>
      </c>
      <c r="AN92">
        <v>0</v>
      </c>
      <c r="AO92">
        <v>0</v>
      </c>
      <c r="AP92">
        <v>283.39778016000002</v>
      </c>
      <c r="AR92" s="70" t="s">
        <v>121</v>
      </c>
      <c r="AS92">
        <v>42.934079439999998</v>
      </c>
      <c r="AT92">
        <v>0</v>
      </c>
      <c r="AU92">
        <v>999</v>
      </c>
      <c r="AV92">
        <v>0</v>
      </c>
      <c r="AW92">
        <v>0</v>
      </c>
      <c r="AX92">
        <v>263.73791655999997</v>
      </c>
      <c r="AZ92" s="70" t="s">
        <v>121</v>
      </c>
      <c r="BA92">
        <v>30.094457680000001</v>
      </c>
      <c r="BB92">
        <v>0</v>
      </c>
      <c r="BC92">
        <v>999</v>
      </c>
      <c r="BD92">
        <v>0</v>
      </c>
      <c r="BE92">
        <v>0</v>
      </c>
      <c r="BF92">
        <v>184.86595431999999</v>
      </c>
    </row>
    <row r="93" spans="1:58" x14ac:dyDescent="0.25">
      <c r="A93">
        <v>79</v>
      </c>
      <c r="B93" t="s">
        <v>119</v>
      </c>
      <c r="C93">
        <v>0</v>
      </c>
      <c r="D93">
        <v>494.43586399999998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L93" s="70" t="s">
        <v>121</v>
      </c>
      <c r="M93">
        <v>32.8118202</v>
      </c>
      <c r="N93">
        <v>0</v>
      </c>
      <c r="O93">
        <v>999</v>
      </c>
      <c r="P93">
        <v>0</v>
      </c>
      <c r="Q93">
        <v>0</v>
      </c>
      <c r="R93">
        <v>240.62001479999998</v>
      </c>
      <c r="T93" s="70" t="s">
        <v>122</v>
      </c>
      <c r="U93">
        <v>0</v>
      </c>
      <c r="V93">
        <v>28.147189839999999</v>
      </c>
      <c r="W93">
        <v>999</v>
      </c>
      <c r="X93">
        <v>0</v>
      </c>
      <c r="Y93">
        <v>0</v>
      </c>
      <c r="Z93">
        <v>172.90416615999999</v>
      </c>
      <c r="AB93" s="70" t="s">
        <v>120</v>
      </c>
      <c r="AC93">
        <v>0</v>
      </c>
      <c r="AD93">
        <v>0</v>
      </c>
      <c r="AE93">
        <v>4</v>
      </c>
      <c r="AF93">
        <v>3</v>
      </c>
      <c r="AG93">
        <v>30</v>
      </c>
      <c r="AH93">
        <v>318.73243000000002</v>
      </c>
      <c r="AJ93" s="70" t="s">
        <v>121</v>
      </c>
      <c r="AK93">
        <v>12.88171728</v>
      </c>
      <c r="AL93">
        <v>0</v>
      </c>
      <c r="AM93">
        <v>999</v>
      </c>
      <c r="AN93">
        <v>0</v>
      </c>
      <c r="AO93">
        <v>0</v>
      </c>
      <c r="AP93">
        <v>309.16121472000003</v>
      </c>
      <c r="AR93" s="70" t="s">
        <v>121</v>
      </c>
      <c r="AS93">
        <v>18.400319759999999</v>
      </c>
      <c r="AT93">
        <v>0</v>
      </c>
      <c r="AU93">
        <v>999</v>
      </c>
      <c r="AV93">
        <v>0</v>
      </c>
      <c r="AW93">
        <v>0</v>
      </c>
      <c r="AX93">
        <v>288.27167623999998</v>
      </c>
      <c r="AZ93" s="70" t="s">
        <v>120</v>
      </c>
      <c r="BA93">
        <v>0</v>
      </c>
      <c r="BB93">
        <v>0</v>
      </c>
      <c r="BC93">
        <v>5</v>
      </c>
      <c r="BD93">
        <v>3</v>
      </c>
      <c r="BE93">
        <v>30</v>
      </c>
      <c r="BF93">
        <v>214.96041199999999</v>
      </c>
    </row>
    <row r="94" spans="1:58" x14ac:dyDescent="0.25">
      <c r="A94">
        <v>80</v>
      </c>
      <c r="B94" t="s">
        <v>119</v>
      </c>
      <c r="C94">
        <v>0</v>
      </c>
      <c r="D94">
        <v>494.43586399999998</v>
      </c>
      <c r="E94">
        <v>505.97920699999997</v>
      </c>
      <c r="F94">
        <v>0</v>
      </c>
      <c r="G94">
        <v>0</v>
      </c>
      <c r="H94">
        <v>0</v>
      </c>
      <c r="I94">
        <v>0</v>
      </c>
      <c r="J94">
        <v>0</v>
      </c>
      <c r="L94" s="70" t="s">
        <v>122</v>
      </c>
      <c r="M94">
        <v>0</v>
      </c>
      <c r="N94">
        <v>27.343183499999995</v>
      </c>
      <c r="O94">
        <v>999</v>
      </c>
      <c r="P94">
        <v>0</v>
      </c>
      <c r="Q94">
        <v>0</v>
      </c>
      <c r="R94">
        <v>246.08865149999997</v>
      </c>
      <c r="T94" s="70" t="s">
        <v>122</v>
      </c>
      <c r="U94">
        <v>0</v>
      </c>
      <c r="V94">
        <v>26.136676280000003</v>
      </c>
      <c r="W94">
        <v>999</v>
      </c>
      <c r="X94">
        <v>0</v>
      </c>
      <c r="Y94">
        <v>0</v>
      </c>
      <c r="Z94">
        <v>174.91467971999998</v>
      </c>
      <c r="AB94" s="70" t="s">
        <v>122</v>
      </c>
      <c r="AC94">
        <v>0</v>
      </c>
      <c r="AD94">
        <v>25.498594400000002</v>
      </c>
      <c r="AE94">
        <v>999</v>
      </c>
      <c r="AF94">
        <v>0</v>
      </c>
      <c r="AG94">
        <v>0</v>
      </c>
      <c r="AH94">
        <v>293.23383560000002</v>
      </c>
      <c r="AJ94" s="70" t="s">
        <v>121</v>
      </c>
      <c r="AK94">
        <v>3.22042932</v>
      </c>
      <c r="AL94">
        <v>0</v>
      </c>
      <c r="AM94">
        <v>999</v>
      </c>
      <c r="AN94">
        <v>0</v>
      </c>
      <c r="AO94">
        <v>0</v>
      </c>
      <c r="AP94">
        <v>318.82250268000001</v>
      </c>
      <c r="AR94" s="70" t="s">
        <v>121</v>
      </c>
      <c r="AS94">
        <v>12.26687984</v>
      </c>
      <c r="AT94">
        <v>0</v>
      </c>
      <c r="AU94">
        <v>999</v>
      </c>
      <c r="AV94">
        <v>0</v>
      </c>
      <c r="AW94">
        <v>0</v>
      </c>
      <c r="AX94">
        <v>294.40511615999998</v>
      </c>
      <c r="AZ94" s="70" t="s">
        <v>120</v>
      </c>
      <c r="BA94">
        <v>0</v>
      </c>
      <c r="BB94">
        <v>0</v>
      </c>
      <c r="BC94">
        <v>3</v>
      </c>
      <c r="BD94">
        <v>2</v>
      </c>
      <c r="BE94">
        <v>20</v>
      </c>
      <c r="BF94">
        <v>214.96041199999999</v>
      </c>
    </row>
    <row r="95" spans="1:58" x14ac:dyDescent="0.25">
      <c r="A95">
        <v>81</v>
      </c>
      <c r="B95" t="s">
        <v>119</v>
      </c>
      <c r="C95">
        <v>938.85789799999998</v>
      </c>
      <c r="D95">
        <v>0</v>
      </c>
      <c r="E95">
        <v>505.97920699999997</v>
      </c>
      <c r="F95">
        <v>921.11078899999995</v>
      </c>
      <c r="G95">
        <v>0</v>
      </c>
      <c r="H95">
        <v>0</v>
      </c>
      <c r="I95">
        <v>0</v>
      </c>
      <c r="J95">
        <v>0</v>
      </c>
      <c r="L95" s="70" t="s">
        <v>122</v>
      </c>
      <c r="M95">
        <v>0</v>
      </c>
      <c r="N95">
        <v>0</v>
      </c>
      <c r="O95">
        <v>999</v>
      </c>
      <c r="P95">
        <v>0</v>
      </c>
      <c r="Q95">
        <v>0</v>
      </c>
      <c r="R95">
        <v>273.43183499999998</v>
      </c>
      <c r="T95" s="70" t="s">
        <v>122</v>
      </c>
      <c r="U95">
        <v>0</v>
      </c>
      <c r="V95">
        <v>18.094622040000001</v>
      </c>
      <c r="W95">
        <v>999</v>
      </c>
      <c r="X95">
        <v>0</v>
      </c>
      <c r="Y95">
        <v>0</v>
      </c>
      <c r="Z95">
        <v>182.95673396000001</v>
      </c>
      <c r="AB95" s="70" t="s">
        <v>122</v>
      </c>
      <c r="AC95">
        <v>0</v>
      </c>
      <c r="AD95">
        <v>9.5619729000000007</v>
      </c>
      <c r="AE95">
        <v>999</v>
      </c>
      <c r="AF95">
        <v>0</v>
      </c>
      <c r="AG95">
        <v>0</v>
      </c>
      <c r="AH95">
        <v>309.17045710000002</v>
      </c>
      <c r="AJ95" s="70" t="s">
        <v>121</v>
      </c>
      <c r="AK95">
        <v>38.645151839999997</v>
      </c>
      <c r="AL95">
        <v>0</v>
      </c>
      <c r="AM95">
        <v>999</v>
      </c>
      <c r="AN95">
        <v>0</v>
      </c>
      <c r="AO95">
        <v>0</v>
      </c>
      <c r="AP95">
        <v>283.39778016000002</v>
      </c>
      <c r="AR95" s="70" t="s">
        <v>120</v>
      </c>
      <c r="AS95">
        <v>0</v>
      </c>
      <c r="AT95">
        <v>0</v>
      </c>
      <c r="AU95">
        <v>3</v>
      </c>
      <c r="AV95">
        <v>2</v>
      </c>
      <c r="AW95">
        <v>20</v>
      </c>
      <c r="AX95">
        <v>306.67199599999998</v>
      </c>
      <c r="AZ95" s="70" t="s">
        <v>121</v>
      </c>
      <c r="BA95">
        <v>2.1496041199999998</v>
      </c>
      <c r="BB95">
        <v>0</v>
      </c>
      <c r="BC95">
        <v>999</v>
      </c>
      <c r="BD95">
        <v>0</v>
      </c>
      <c r="BE95">
        <v>0</v>
      </c>
      <c r="BF95">
        <v>212.81080788</v>
      </c>
    </row>
    <row r="96" spans="1:58" x14ac:dyDescent="0.25">
      <c r="A96">
        <v>82</v>
      </c>
      <c r="B96" t="s">
        <v>119</v>
      </c>
      <c r="C96">
        <v>938.85789799999998</v>
      </c>
      <c r="D96">
        <v>0</v>
      </c>
      <c r="E96">
        <v>505.97920699999997</v>
      </c>
      <c r="F96">
        <v>0</v>
      </c>
      <c r="G96">
        <v>0</v>
      </c>
      <c r="H96">
        <v>0</v>
      </c>
      <c r="I96">
        <v>0</v>
      </c>
      <c r="J96">
        <v>0</v>
      </c>
      <c r="L96" s="70" t="s">
        <v>121</v>
      </c>
      <c r="M96">
        <v>5.4686366999999994</v>
      </c>
      <c r="N96">
        <v>0</v>
      </c>
      <c r="O96">
        <v>999</v>
      </c>
      <c r="P96">
        <v>0</v>
      </c>
      <c r="Q96">
        <v>0</v>
      </c>
      <c r="R96">
        <v>267.96319829999999</v>
      </c>
      <c r="T96" s="70" t="s">
        <v>121</v>
      </c>
      <c r="U96">
        <v>24.126162720000004</v>
      </c>
      <c r="V96">
        <v>0</v>
      </c>
      <c r="W96">
        <v>999</v>
      </c>
      <c r="X96">
        <v>0</v>
      </c>
      <c r="Y96">
        <v>0</v>
      </c>
      <c r="Z96">
        <v>176.92519328</v>
      </c>
      <c r="AB96" s="70" t="s">
        <v>121</v>
      </c>
      <c r="AC96">
        <v>22.311270100000002</v>
      </c>
      <c r="AD96">
        <v>0</v>
      </c>
      <c r="AE96">
        <v>999</v>
      </c>
      <c r="AF96">
        <v>0</v>
      </c>
      <c r="AG96">
        <v>0</v>
      </c>
      <c r="AH96">
        <v>296.42115990000002</v>
      </c>
      <c r="AJ96" s="70" t="s">
        <v>121</v>
      </c>
      <c r="AK96">
        <v>32.204293200000002</v>
      </c>
      <c r="AL96">
        <v>0</v>
      </c>
      <c r="AM96">
        <v>999</v>
      </c>
      <c r="AN96">
        <v>0</v>
      </c>
      <c r="AO96">
        <v>0</v>
      </c>
      <c r="AP96">
        <v>289.83863880000001</v>
      </c>
      <c r="AR96" s="70" t="s">
        <v>120</v>
      </c>
      <c r="AS96">
        <v>0</v>
      </c>
      <c r="AT96">
        <v>0</v>
      </c>
      <c r="AU96">
        <v>5</v>
      </c>
      <c r="AV96">
        <v>3</v>
      </c>
      <c r="AW96">
        <v>30</v>
      </c>
      <c r="AX96">
        <v>306.67199599999998</v>
      </c>
      <c r="AZ96" s="70" t="s">
        <v>122</v>
      </c>
      <c r="BA96">
        <v>0</v>
      </c>
      <c r="BB96">
        <v>4.2992082399999996</v>
      </c>
      <c r="BC96">
        <v>999</v>
      </c>
      <c r="BD96">
        <v>0</v>
      </c>
      <c r="BE96">
        <v>0</v>
      </c>
      <c r="BF96">
        <v>210.66120375999998</v>
      </c>
    </row>
    <row r="97" spans="1:58" x14ac:dyDescent="0.25">
      <c r="A97">
        <v>83</v>
      </c>
      <c r="B97" t="s">
        <v>119</v>
      </c>
      <c r="C97">
        <v>0</v>
      </c>
      <c r="D97">
        <v>0</v>
      </c>
      <c r="E97">
        <v>0</v>
      </c>
      <c r="F97">
        <v>921.11078899999995</v>
      </c>
      <c r="G97">
        <v>0</v>
      </c>
      <c r="H97">
        <v>0</v>
      </c>
      <c r="I97">
        <v>0</v>
      </c>
      <c r="J97">
        <v>0</v>
      </c>
      <c r="L97" s="70" t="s">
        <v>120</v>
      </c>
      <c r="M97">
        <v>0</v>
      </c>
      <c r="N97">
        <v>0</v>
      </c>
      <c r="O97">
        <v>1</v>
      </c>
      <c r="P97">
        <v>1</v>
      </c>
      <c r="Q97">
        <v>10</v>
      </c>
      <c r="R97">
        <v>273.43183499999998</v>
      </c>
      <c r="T97" s="70" t="s">
        <v>122</v>
      </c>
      <c r="U97">
        <v>0</v>
      </c>
      <c r="V97">
        <v>26.136676280000003</v>
      </c>
      <c r="W97">
        <v>999</v>
      </c>
      <c r="X97">
        <v>0</v>
      </c>
      <c r="Y97">
        <v>0</v>
      </c>
      <c r="Z97">
        <v>174.91467971999998</v>
      </c>
      <c r="AB97" s="70" t="s">
        <v>121</v>
      </c>
      <c r="AC97">
        <v>31.873243000000002</v>
      </c>
      <c r="AD97">
        <v>0</v>
      </c>
      <c r="AE97">
        <v>999</v>
      </c>
      <c r="AF97">
        <v>0</v>
      </c>
      <c r="AG97">
        <v>0</v>
      </c>
      <c r="AH97">
        <v>286.85918700000002</v>
      </c>
      <c r="AJ97" s="70" t="s">
        <v>121</v>
      </c>
      <c r="AK97">
        <v>45.086010480000006</v>
      </c>
      <c r="AL97">
        <v>0</v>
      </c>
      <c r="AM97">
        <v>999</v>
      </c>
      <c r="AN97">
        <v>0</v>
      </c>
      <c r="AO97">
        <v>0</v>
      </c>
      <c r="AP97">
        <v>276.95692151999998</v>
      </c>
      <c r="AR97" s="70" t="s">
        <v>122</v>
      </c>
      <c r="AS97">
        <v>0</v>
      </c>
      <c r="AT97">
        <v>33.733919559999997</v>
      </c>
      <c r="AU97">
        <v>999</v>
      </c>
      <c r="AV97">
        <v>0</v>
      </c>
      <c r="AW97">
        <v>0</v>
      </c>
      <c r="AX97">
        <v>272.93807643999997</v>
      </c>
      <c r="AZ97" s="70" t="s">
        <v>122</v>
      </c>
      <c r="BA97">
        <v>0</v>
      </c>
      <c r="BB97">
        <v>6.4488123599999998</v>
      </c>
      <c r="BC97">
        <v>999</v>
      </c>
      <c r="BD97">
        <v>0</v>
      </c>
      <c r="BE97">
        <v>0</v>
      </c>
      <c r="BF97">
        <v>208.51159963999999</v>
      </c>
    </row>
    <row r="98" spans="1:58" x14ac:dyDescent="0.25">
      <c r="A98">
        <v>84</v>
      </c>
      <c r="B98" t="s">
        <v>123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921.11078899999995</v>
      </c>
      <c r="L98" s="70" t="s">
        <v>121</v>
      </c>
      <c r="M98">
        <v>5.4686366999999994</v>
      </c>
      <c r="N98">
        <v>0</v>
      </c>
      <c r="O98">
        <v>999</v>
      </c>
      <c r="P98">
        <v>0</v>
      </c>
      <c r="Q98">
        <v>0</v>
      </c>
      <c r="R98">
        <v>267.96319829999999</v>
      </c>
      <c r="T98" s="70" t="s">
        <v>121</v>
      </c>
      <c r="U98">
        <v>14.07359492</v>
      </c>
      <c r="V98">
        <v>0</v>
      </c>
      <c r="W98">
        <v>999</v>
      </c>
      <c r="X98">
        <v>0</v>
      </c>
      <c r="Y98">
        <v>0</v>
      </c>
      <c r="Z98">
        <v>186.97776107999999</v>
      </c>
      <c r="AB98" s="70" t="s">
        <v>122</v>
      </c>
      <c r="AC98">
        <v>0</v>
      </c>
      <c r="AD98">
        <v>35.060567300000002</v>
      </c>
      <c r="AE98">
        <v>999</v>
      </c>
      <c r="AF98">
        <v>0</v>
      </c>
      <c r="AG98">
        <v>0</v>
      </c>
      <c r="AH98">
        <v>283.67186270000002</v>
      </c>
      <c r="AJ98" s="70" t="s">
        <v>120</v>
      </c>
      <c r="AK98">
        <v>0</v>
      </c>
      <c r="AL98">
        <v>0</v>
      </c>
      <c r="AM98">
        <v>4</v>
      </c>
      <c r="AN98">
        <v>3</v>
      </c>
      <c r="AO98">
        <v>30</v>
      </c>
      <c r="AP98">
        <v>322.04293200000001</v>
      </c>
      <c r="AR98" s="70" t="s">
        <v>121</v>
      </c>
      <c r="AS98">
        <v>42.934079439999998</v>
      </c>
      <c r="AT98">
        <v>0</v>
      </c>
      <c r="AU98">
        <v>999</v>
      </c>
      <c r="AV98">
        <v>0</v>
      </c>
      <c r="AW98">
        <v>0</v>
      </c>
      <c r="AX98">
        <v>263.73791655999997</v>
      </c>
      <c r="AZ98" s="70" t="s">
        <v>120</v>
      </c>
      <c r="BA98">
        <v>0</v>
      </c>
      <c r="BB98">
        <v>0</v>
      </c>
      <c r="BC98">
        <v>3</v>
      </c>
      <c r="BD98">
        <v>2</v>
      </c>
      <c r="BE98">
        <v>20</v>
      </c>
      <c r="BF98">
        <v>214.96041199999999</v>
      </c>
    </row>
    <row r="99" spans="1:58" x14ac:dyDescent="0.25">
      <c r="A99">
        <v>85</v>
      </c>
      <c r="B99" t="s">
        <v>123</v>
      </c>
      <c r="C99">
        <v>0</v>
      </c>
      <c r="D99">
        <v>0</v>
      </c>
      <c r="E99">
        <v>0</v>
      </c>
      <c r="F99">
        <v>0</v>
      </c>
      <c r="G99">
        <v>938.85789799999998</v>
      </c>
      <c r="H99">
        <v>0</v>
      </c>
      <c r="I99">
        <v>0</v>
      </c>
      <c r="J99">
        <v>921.11078899999995</v>
      </c>
      <c r="L99" s="70" t="s">
        <v>121</v>
      </c>
      <c r="M99">
        <v>13.671591749999997</v>
      </c>
      <c r="N99">
        <v>0</v>
      </c>
      <c r="O99">
        <v>999</v>
      </c>
      <c r="P99">
        <v>0</v>
      </c>
      <c r="Q99">
        <v>0</v>
      </c>
      <c r="R99">
        <v>259.76024324999997</v>
      </c>
      <c r="T99" s="70" t="s">
        <v>121</v>
      </c>
      <c r="U99">
        <v>20.105135599999997</v>
      </c>
      <c r="V99">
        <v>0</v>
      </c>
      <c r="W99">
        <v>999</v>
      </c>
      <c r="X99">
        <v>0</v>
      </c>
      <c r="Y99">
        <v>0</v>
      </c>
      <c r="Z99">
        <v>180.94622040000002</v>
      </c>
      <c r="AB99" s="70" t="s">
        <v>121</v>
      </c>
      <c r="AC99">
        <v>3.1873243000000002</v>
      </c>
      <c r="AD99">
        <v>0</v>
      </c>
      <c r="AE99">
        <v>999</v>
      </c>
      <c r="AF99">
        <v>0</v>
      </c>
      <c r="AG99">
        <v>0</v>
      </c>
      <c r="AH99">
        <v>315.54510570000002</v>
      </c>
      <c r="AJ99" s="70" t="s">
        <v>121</v>
      </c>
      <c r="AK99">
        <v>12.88171728</v>
      </c>
      <c r="AL99">
        <v>0</v>
      </c>
      <c r="AM99">
        <v>999</v>
      </c>
      <c r="AN99">
        <v>0</v>
      </c>
      <c r="AO99">
        <v>0</v>
      </c>
      <c r="AP99">
        <v>309.16121472000003</v>
      </c>
      <c r="AR99" s="70" t="s">
        <v>121</v>
      </c>
      <c r="AS99">
        <v>21.467039719999999</v>
      </c>
      <c r="AT99">
        <v>0</v>
      </c>
      <c r="AU99">
        <v>999</v>
      </c>
      <c r="AV99">
        <v>0</v>
      </c>
      <c r="AW99">
        <v>0</v>
      </c>
      <c r="AX99">
        <v>285.20495627999998</v>
      </c>
      <c r="AZ99" s="70" t="s">
        <v>120</v>
      </c>
      <c r="BA99">
        <v>0</v>
      </c>
      <c r="BB99">
        <v>0</v>
      </c>
      <c r="BC99">
        <v>4</v>
      </c>
      <c r="BD99">
        <v>2</v>
      </c>
      <c r="BE99">
        <v>20</v>
      </c>
      <c r="BF99">
        <v>214.96041199999999</v>
      </c>
    </row>
    <row r="100" spans="1:58" x14ac:dyDescent="0.25">
      <c r="A100">
        <v>86</v>
      </c>
      <c r="B100" t="s">
        <v>119</v>
      </c>
      <c r="C100">
        <v>938.85789799999998</v>
      </c>
      <c r="D100">
        <v>0</v>
      </c>
      <c r="E100">
        <v>505.97920699999997</v>
      </c>
      <c r="F100">
        <v>0</v>
      </c>
      <c r="G100">
        <v>0</v>
      </c>
      <c r="H100">
        <v>0</v>
      </c>
      <c r="I100">
        <v>0</v>
      </c>
      <c r="J100">
        <v>0</v>
      </c>
      <c r="L100" s="70" t="s">
        <v>122</v>
      </c>
      <c r="M100">
        <v>0</v>
      </c>
      <c r="N100">
        <v>27.343183499999995</v>
      </c>
      <c r="O100">
        <v>999</v>
      </c>
      <c r="P100">
        <v>0</v>
      </c>
      <c r="Q100">
        <v>0</v>
      </c>
      <c r="R100">
        <v>246.08865149999997</v>
      </c>
      <c r="T100" s="70" t="s">
        <v>121</v>
      </c>
      <c r="U100">
        <v>14.07359492</v>
      </c>
      <c r="V100">
        <v>0</v>
      </c>
      <c r="W100">
        <v>999</v>
      </c>
      <c r="X100">
        <v>0</v>
      </c>
      <c r="Y100">
        <v>0</v>
      </c>
      <c r="Z100">
        <v>186.97776107999999</v>
      </c>
      <c r="AB100" s="70" t="s">
        <v>120</v>
      </c>
      <c r="AC100">
        <v>0</v>
      </c>
      <c r="AD100">
        <v>0</v>
      </c>
      <c r="AE100">
        <v>6</v>
      </c>
      <c r="AF100">
        <v>5</v>
      </c>
      <c r="AG100">
        <v>50</v>
      </c>
      <c r="AH100">
        <v>318.73243000000002</v>
      </c>
      <c r="AJ100" s="70" t="s">
        <v>122</v>
      </c>
      <c r="AK100">
        <v>0</v>
      </c>
      <c r="AL100">
        <v>32.204293200000002</v>
      </c>
      <c r="AM100">
        <v>999</v>
      </c>
      <c r="AN100">
        <v>0</v>
      </c>
      <c r="AO100">
        <v>0</v>
      </c>
      <c r="AP100">
        <v>289.83863880000001</v>
      </c>
      <c r="AR100" s="70" t="s">
        <v>122</v>
      </c>
      <c r="AS100">
        <v>0</v>
      </c>
      <c r="AT100">
        <v>36.800639519999997</v>
      </c>
      <c r="AU100">
        <v>999</v>
      </c>
      <c r="AV100">
        <v>0</v>
      </c>
      <c r="AW100">
        <v>0</v>
      </c>
      <c r="AX100">
        <v>269.87135647999997</v>
      </c>
      <c r="AZ100" s="70" t="s">
        <v>120</v>
      </c>
      <c r="BA100">
        <v>0</v>
      </c>
      <c r="BB100">
        <v>0</v>
      </c>
      <c r="BC100">
        <v>3</v>
      </c>
      <c r="BD100">
        <v>2</v>
      </c>
      <c r="BE100">
        <v>20</v>
      </c>
      <c r="BF100">
        <v>214.96041199999999</v>
      </c>
    </row>
    <row r="101" spans="1:58" x14ac:dyDescent="0.25">
      <c r="A101">
        <v>87</v>
      </c>
      <c r="B101" t="s">
        <v>119</v>
      </c>
      <c r="C101">
        <v>0</v>
      </c>
      <c r="D101">
        <v>494.43586399999998</v>
      </c>
      <c r="E101">
        <v>505.97920699999997</v>
      </c>
      <c r="F101">
        <v>0</v>
      </c>
      <c r="G101">
        <v>0</v>
      </c>
      <c r="H101">
        <v>0</v>
      </c>
      <c r="I101">
        <v>0</v>
      </c>
      <c r="J101">
        <v>0</v>
      </c>
      <c r="L101" s="70" t="s">
        <v>121</v>
      </c>
      <c r="M101">
        <v>41.014775249999992</v>
      </c>
      <c r="N101">
        <v>0</v>
      </c>
      <c r="O101">
        <v>999</v>
      </c>
      <c r="P101">
        <v>0</v>
      </c>
      <c r="Q101">
        <v>0</v>
      </c>
      <c r="R101">
        <v>232.41705974999999</v>
      </c>
      <c r="T101" s="70" t="s">
        <v>122</v>
      </c>
      <c r="U101">
        <v>0</v>
      </c>
      <c r="V101">
        <v>0</v>
      </c>
      <c r="W101">
        <v>999</v>
      </c>
      <c r="X101">
        <v>0</v>
      </c>
      <c r="Y101">
        <v>0</v>
      </c>
      <c r="Z101">
        <v>201.051356</v>
      </c>
      <c r="AB101" s="70" t="s">
        <v>122</v>
      </c>
      <c r="AC101">
        <v>0</v>
      </c>
      <c r="AD101">
        <v>22.311270100000002</v>
      </c>
      <c r="AE101">
        <v>999</v>
      </c>
      <c r="AF101">
        <v>0</v>
      </c>
      <c r="AG101">
        <v>0</v>
      </c>
      <c r="AH101">
        <v>296.42115990000002</v>
      </c>
      <c r="AJ101" s="70" t="s">
        <v>120</v>
      </c>
      <c r="AK101">
        <v>0</v>
      </c>
      <c r="AL101">
        <v>0</v>
      </c>
      <c r="AM101">
        <v>6</v>
      </c>
      <c r="AN101">
        <v>5</v>
      </c>
      <c r="AO101">
        <v>50</v>
      </c>
      <c r="AP101">
        <v>322.04293200000001</v>
      </c>
      <c r="AR101" s="70" t="s">
        <v>121</v>
      </c>
      <c r="AS101">
        <v>33.733919559999997</v>
      </c>
      <c r="AT101">
        <v>0</v>
      </c>
      <c r="AU101">
        <v>999</v>
      </c>
      <c r="AV101">
        <v>0</v>
      </c>
      <c r="AW101">
        <v>0</v>
      </c>
      <c r="AX101">
        <v>272.93807643999997</v>
      </c>
      <c r="AZ101" s="70" t="s">
        <v>121</v>
      </c>
      <c r="BA101">
        <v>32.244061799999997</v>
      </c>
      <c r="BB101">
        <v>0</v>
      </c>
      <c r="BC101">
        <v>999</v>
      </c>
      <c r="BD101">
        <v>0</v>
      </c>
      <c r="BE101">
        <v>0</v>
      </c>
      <c r="BF101">
        <v>182.71635019999999</v>
      </c>
    </row>
    <row r="102" spans="1:58" x14ac:dyDescent="0.25">
      <c r="A102">
        <v>88</v>
      </c>
      <c r="B102" t="s">
        <v>119</v>
      </c>
      <c r="C102">
        <v>0</v>
      </c>
      <c r="D102">
        <v>494.43586399999998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 s="70" t="s">
        <v>120</v>
      </c>
      <c r="M102">
        <v>0</v>
      </c>
      <c r="N102">
        <v>0</v>
      </c>
      <c r="O102">
        <v>4</v>
      </c>
      <c r="P102">
        <v>3</v>
      </c>
      <c r="Q102">
        <v>30</v>
      </c>
      <c r="R102">
        <v>273.43183499999998</v>
      </c>
      <c r="T102" s="70" t="s">
        <v>122</v>
      </c>
      <c r="U102">
        <v>0</v>
      </c>
      <c r="V102">
        <v>22.115649159999997</v>
      </c>
      <c r="W102">
        <v>999</v>
      </c>
      <c r="X102">
        <v>0</v>
      </c>
      <c r="Y102">
        <v>0</v>
      </c>
      <c r="Z102">
        <v>178.93570683999999</v>
      </c>
      <c r="AB102" s="70" t="s">
        <v>122</v>
      </c>
      <c r="AC102">
        <v>0</v>
      </c>
      <c r="AD102">
        <v>47.809864500000003</v>
      </c>
      <c r="AE102">
        <v>999</v>
      </c>
      <c r="AF102">
        <v>0</v>
      </c>
      <c r="AG102">
        <v>0</v>
      </c>
      <c r="AH102">
        <v>270.92256550000002</v>
      </c>
      <c r="AJ102" s="70" t="s">
        <v>121</v>
      </c>
      <c r="AK102">
        <v>22.543005240000003</v>
      </c>
      <c r="AL102">
        <v>0</v>
      </c>
      <c r="AM102">
        <v>999</v>
      </c>
      <c r="AN102">
        <v>0</v>
      </c>
      <c r="AO102">
        <v>0</v>
      </c>
      <c r="AP102">
        <v>299.49992675999999</v>
      </c>
      <c r="AR102" s="70" t="s">
        <v>122</v>
      </c>
      <c r="AS102">
        <v>0</v>
      </c>
      <c r="AT102">
        <v>36.800639519999997</v>
      </c>
      <c r="AU102">
        <v>999</v>
      </c>
      <c r="AV102">
        <v>0</v>
      </c>
      <c r="AW102">
        <v>0</v>
      </c>
      <c r="AX102">
        <v>269.87135647999997</v>
      </c>
      <c r="AZ102" s="70" t="s">
        <v>121</v>
      </c>
      <c r="BA102">
        <v>6.4488123599999998</v>
      </c>
      <c r="BB102">
        <v>0</v>
      </c>
      <c r="BC102">
        <v>999</v>
      </c>
      <c r="BD102">
        <v>0</v>
      </c>
      <c r="BE102">
        <v>0</v>
      </c>
      <c r="BF102">
        <v>208.51159963999999</v>
      </c>
    </row>
    <row r="103" spans="1:58" x14ac:dyDescent="0.25">
      <c r="A103">
        <v>89</v>
      </c>
      <c r="B103" t="s">
        <v>119</v>
      </c>
      <c r="C103">
        <v>938.85789799999998</v>
      </c>
      <c r="D103">
        <v>494.43586399999998</v>
      </c>
      <c r="E103">
        <v>505.97920699999997</v>
      </c>
      <c r="F103">
        <v>0</v>
      </c>
      <c r="G103">
        <v>0</v>
      </c>
      <c r="H103">
        <v>0</v>
      </c>
      <c r="I103">
        <v>0</v>
      </c>
      <c r="J103">
        <v>0</v>
      </c>
      <c r="L103" s="70" t="s">
        <v>122</v>
      </c>
      <c r="M103">
        <v>0</v>
      </c>
      <c r="N103">
        <v>13.671591749999997</v>
      </c>
      <c r="O103">
        <v>999</v>
      </c>
      <c r="P103">
        <v>0</v>
      </c>
      <c r="Q103">
        <v>0</v>
      </c>
      <c r="R103">
        <v>259.76024324999997</v>
      </c>
      <c r="T103" s="70" t="s">
        <v>122</v>
      </c>
      <c r="U103">
        <v>0</v>
      </c>
      <c r="V103">
        <v>6.0315406800000009</v>
      </c>
      <c r="W103">
        <v>999</v>
      </c>
      <c r="X103">
        <v>0</v>
      </c>
      <c r="Y103">
        <v>0</v>
      </c>
      <c r="Z103">
        <v>195.01981531999999</v>
      </c>
      <c r="AB103" s="70" t="s">
        <v>121</v>
      </c>
      <c r="AC103">
        <v>35.060567300000002</v>
      </c>
      <c r="AD103">
        <v>0</v>
      </c>
      <c r="AE103">
        <v>999</v>
      </c>
      <c r="AF103">
        <v>0</v>
      </c>
      <c r="AG103">
        <v>0</v>
      </c>
      <c r="AH103">
        <v>283.67186270000002</v>
      </c>
      <c r="AJ103" s="70" t="s">
        <v>122</v>
      </c>
      <c r="AK103">
        <v>0</v>
      </c>
      <c r="AL103">
        <v>6.4408586400000001</v>
      </c>
      <c r="AM103">
        <v>999</v>
      </c>
      <c r="AN103">
        <v>0</v>
      </c>
      <c r="AO103">
        <v>0</v>
      </c>
      <c r="AP103">
        <v>315.60207336000002</v>
      </c>
      <c r="AR103" s="70" t="s">
        <v>121</v>
      </c>
      <c r="AS103">
        <v>42.934079439999998</v>
      </c>
      <c r="AT103">
        <v>0</v>
      </c>
      <c r="AU103">
        <v>999</v>
      </c>
      <c r="AV103">
        <v>0</v>
      </c>
      <c r="AW103">
        <v>0</v>
      </c>
      <c r="AX103">
        <v>263.73791655999997</v>
      </c>
      <c r="AZ103" s="70" t="s">
        <v>120</v>
      </c>
      <c r="BA103">
        <v>0</v>
      </c>
      <c r="BB103">
        <v>0</v>
      </c>
      <c r="BC103">
        <v>5</v>
      </c>
      <c r="BD103">
        <v>3</v>
      </c>
      <c r="BE103">
        <v>30</v>
      </c>
      <c r="BF103">
        <v>214.96041199999999</v>
      </c>
    </row>
    <row r="104" spans="1:58" x14ac:dyDescent="0.25">
      <c r="A104">
        <v>90</v>
      </c>
      <c r="B104" t="s">
        <v>119</v>
      </c>
      <c r="C104">
        <v>0</v>
      </c>
      <c r="D104">
        <v>494.43586399999998</v>
      </c>
      <c r="E104">
        <v>0</v>
      </c>
      <c r="F104">
        <v>921.11078899999995</v>
      </c>
      <c r="G104">
        <v>0</v>
      </c>
      <c r="H104">
        <v>0</v>
      </c>
      <c r="I104">
        <v>0</v>
      </c>
      <c r="J104">
        <v>0</v>
      </c>
      <c r="L104" s="70" t="s">
        <v>121</v>
      </c>
      <c r="M104">
        <v>27.343183499999995</v>
      </c>
      <c r="N104">
        <v>0</v>
      </c>
      <c r="O104">
        <v>999</v>
      </c>
      <c r="P104">
        <v>0</v>
      </c>
      <c r="Q104">
        <v>0</v>
      </c>
      <c r="R104">
        <v>246.08865149999997</v>
      </c>
      <c r="T104" s="70" t="s">
        <v>122</v>
      </c>
      <c r="U104">
        <v>0</v>
      </c>
      <c r="V104">
        <v>28.147189839999999</v>
      </c>
      <c r="W104">
        <v>999</v>
      </c>
      <c r="X104">
        <v>0</v>
      </c>
      <c r="Y104">
        <v>0</v>
      </c>
      <c r="Z104">
        <v>172.90416615999999</v>
      </c>
      <c r="AB104" s="70" t="s">
        <v>121</v>
      </c>
      <c r="AC104">
        <v>41.435215900000003</v>
      </c>
      <c r="AD104">
        <v>0</v>
      </c>
      <c r="AE104">
        <v>999</v>
      </c>
      <c r="AF104">
        <v>0</v>
      </c>
      <c r="AG104">
        <v>0</v>
      </c>
      <c r="AH104">
        <v>277.29721410000002</v>
      </c>
      <c r="AJ104" s="70" t="s">
        <v>122</v>
      </c>
      <c r="AK104">
        <v>0</v>
      </c>
      <c r="AL104">
        <v>41.865581160000005</v>
      </c>
      <c r="AM104">
        <v>999</v>
      </c>
      <c r="AN104">
        <v>0</v>
      </c>
      <c r="AO104">
        <v>0</v>
      </c>
      <c r="AP104">
        <v>280.17735084000003</v>
      </c>
      <c r="AR104" s="70" t="s">
        <v>121</v>
      </c>
      <c r="AS104">
        <v>30.6671996</v>
      </c>
      <c r="AT104">
        <v>0</v>
      </c>
      <c r="AU104">
        <v>999</v>
      </c>
      <c r="AV104">
        <v>0</v>
      </c>
      <c r="AW104">
        <v>0</v>
      </c>
      <c r="AX104">
        <v>276.00479639999998</v>
      </c>
      <c r="AZ104" s="70" t="s">
        <v>121</v>
      </c>
      <c r="BA104">
        <v>10.7480206</v>
      </c>
      <c r="BB104">
        <v>0</v>
      </c>
      <c r="BC104">
        <v>999</v>
      </c>
      <c r="BD104">
        <v>0</v>
      </c>
      <c r="BE104">
        <v>0</v>
      </c>
      <c r="BF104">
        <v>204.2123914</v>
      </c>
    </row>
    <row r="105" spans="1:58" x14ac:dyDescent="0.25">
      <c r="A105">
        <v>91</v>
      </c>
      <c r="B105" t="s">
        <v>119</v>
      </c>
      <c r="C105">
        <v>0</v>
      </c>
      <c r="D105">
        <v>494.43586399999998</v>
      </c>
      <c r="E105">
        <v>505.97920699999997</v>
      </c>
      <c r="F105">
        <v>921.11078899999995</v>
      </c>
      <c r="G105">
        <v>0</v>
      </c>
      <c r="H105">
        <v>0</v>
      </c>
      <c r="I105">
        <v>0</v>
      </c>
      <c r="J105">
        <v>0</v>
      </c>
      <c r="L105" s="70" t="s">
        <v>121</v>
      </c>
      <c r="M105">
        <v>24.608865149999996</v>
      </c>
      <c r="N105">
        <v>0</v>
      </c>
      <c r="O105">
        <v>999</v>
      </c>
      <c r="P105">
        <v>0</v>
      </c>
      <c r="Q105">
        <v>0</v>
      </c>
      <c r="R105">
        <v>248.82296984999999</v>
      </c>
      <c r="T105" s="70" t="s">
        <v>122</v>
      </c>
      <c r="U105">
        <v>0</v>
      </c>
      <c r="V105">
        <v>6.0315406800000009</v>
      </c>
      <c r="W105">
        <v>999</v>
      </c>
      <c r="X105">
        <v>0</v>
      </c>
      <c r="Y105">
        <v>0</v>
      </c>
      <c r="Z105">
        <v>195.01981531999999</v>
      </c>
      <c r="AB105" s="70" t="s">
        <v>121</v>
      </c>
      <c r="AC105">
        <v>47.809864500000003</v>
      </c>
      <c r="AD105">
        <v>0</v>
      </c>
      <c r="AE105">
        <v>999</v>
      </c>
      <c r="AF105">
        <v>0</v>
      </c>
      <c r="AG105">
        <v>0</v>
      </c>
      <c r="AH105">
        <v>270.92256550000002</v>
      </c>
      <c r="AJ105" s="70" t="s">
        <v>121</v>
      </c>
      <c r="AK105">
        <v>28.983863879999998</v>
      </c>
      <c r="AL105">
        <v>0</v>
      </c>
      <c r="AM105">
        <v>999</v>
      </c>
      <c r="AN105">
        <v>0</v>
      </c>
      <c r="AO105">
        <v>0</v>
      </c>
      <c r="AP105">
        <v>293.05906812000001</v>
      </c>
      <c r="AR105" s="70" t="s">
        <v>122</v>
      </c>
      <c r="AS105">
        <v>0</v>
      </c>
      <c r="AT105">
        <v>15.3335998</v>
      </c>
      <c r="AU105">
        <v>999</v>
      </c>
      <c r="AV105">
        <v>0</v>
      </c>
      <c r="AW105">
        <v>0</v>
      </c>
      <c r="AX105">
        <v>291.33839619999998</v>
      </c>
      <c r="AZ105" s="70" t="s">
        <v>121</v>
      </c>
      <c r="BA105">
        <v>23.64564532</v>
      </c>
      <c r="BB105">
        <v>0</v>
      </c>
      <c r="BC105">
        <v>999</v>
      </c>
      <c r="BD105">
        <v>0</v>
      </c>
      <c r="BE105">
        <v>0</v>
      </c>
      <c r="BF105">
        <v>191.31476667999999</v>
      </c>
    </row>
    <row r="106" spans="1:58" x14ac:dyDescent="0.25">
      <c r="A106">
        <v>92</v>
      </c>
      <c r="B106" t="s">
        <v>119</v>
      </c>
      <c r="C106">
        <v>0</v>
      </c>
      <c r="D106">
        <v>0</v>
      </c>
      <c r="E106">
        <v>0</v>
      </c>
      <c r="F106">
        <v>921.11078899999995</v>
      </c>
      <c r="G106">
        <v>0</v>
      </c>
      <c r="H106">
        <v>0</v>
      </c>
      <c r="I106">
        <v>0</v>
      </c>
      <c r="J106">
        <v>0</v>
      </c>
      <c r="L106" s="70" t="s">
        <v>121</v>
      </c>
      <c r="M106">
        <v>24.608865149999996</v>
      </c>
      <c r="N106">
        <v>0</v>
      </c>
      <c r="O106">
        <v>999</v>
      </c>
      <c r="P106">
        <v>0</v>
      </c>
      <c r="Q106">
        <v>0</v>
      </c>
      <c r="R106">
        <v>248.82296984999999</v>
      </c>
      <c r="T106" s="70" t="s">
        <v>121</v>
      </c>
      <c r="U106">
        <v>14.07359492</v>
      </c>
      <c r="V106">
        <v>0</v>
      </c>
      <c r="W106">
        <v>999</v>
      </c>
      <c r="X106">
        <v>0</v>
      </c>
      <c r="Y106">
        <v>0</v>
      </c>
      <c r="Z106">
        <v>186.97776107999999</v>
      </c>
      <c r="AB106" s="70" t="s">
        <v>120</v>
      </c>
      <c r="AC106">
        <v>0</v>
      </c>
      <c r="AD106">
        <v>0</v>
      </c>
      <c r="AE106">
        <v>3</v>
      </c>
      <c r="AF106">
        <v>2</v>
      </c>
      <c r="AG106">
        <v>20</v>
      </c>
      <c r="AH106">
        <v>318.73243000000002</v>
      </c>
      <c r="AJ106" s="70" t="s">
        <v>122</v>
      </c>
      <c r="AK106">
        <v>0</v>
      </c>
      <c r="AL106">
        <v>16.102146600000001</v>
      </c>
      <c r="AM106">
        <v>999</v>
      </c>
      <c r="AN106">
        <v>0</v>
      </c>
      <c r="AO106">
        <v>0</v>
      </c>
      <c r="AP106">
        <v>305.94078539999998</v>
      </c>
      <c r="AR106" s="70" t="s">
        <v>121</v>
      </c>
      <c r="AS106">
        <v>33.733919559999997</v>
      </c>
      <c r="AT106">
        <v>0</v>
      </c>
      <c r="AU106">
        <v>999</v>
      </c>
      <c r="AV106">
        <v>0</v>
      </c>
      <c r="AW106">
        <v>0</v>
      </c>
      <c r="AX106">
        <v>272.93807643999997</v>
      </c>
      <c r="AZ106" s="70" t="s">
        <v>122</v>
      </c>
      <c r="BA106">
        <v>0</v>
      </c>
      <c r="BB106">
        <v>15.047228840000001</v>
      </c>
      <c r="BC106">
        <v>999</v>
      </c>
      <c r="BD106">
        <v>0</v>
      </c>
      <c r="BE106">
        <v>0</v>
      </c>
      <c r="BF106">
        <v>199.91318315999999</v>
      </c>
    </row>
    <row r="107" spans="1:58" x14ac:dyDescent="0.25">
      <c r="A107">
        <v>93</v>
      </c>
      <c r="B107" t="s">
        <v>123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L107" s="70" t="s">
        <v>122</v>
      </c>
      <c r="M107">
        <v>0</v>
      </c>
      <c r="N107">
        <v>19.140228449999999</v>
      </c>
      <c r="O107">
        <v>999</v>
      </c>
      <c r="P107">
        <v>0</v>
      </c>
      <c r="Q107">
        <v>0</v>
      </c>
      <c r="R107">
        <v>254.29160654999998</v>
      </c>
      <c r="T107" s="70" t="s">
        <v>120</v>
      </c>
      <c r="U107">
        <v>0</v>
      </c>
      <c r="V107">
        <v>0</v>
      </c>
      <c r="W107">
        <v>4</v>
      </c>
      <c r="X107">
        <v>3</v>
      </c>
      <c r="Y107">
        <v>30</v>
      </c>
      <c r="Z107">
        <v>201.051356</v>
      </c>
      <c r="AB107" s="70" t="s">
        <v>122</v>
      </c>
      <c r="AC107">
        <v>0</v>
      </c>
      <c r="AD107">
        <v>41.435215900000003</v>
      </c>
      <c r="AE107">
        <v>999</v>
      </c>
      <c r="AF107">
        <v>0</v>
      </c>
      <c r="AG107">
        <v>0</v>
      </c>
      <c r="AH107">
        <v>277.29721410000002</v>
      </c>
      <c r="AJ107" s="70" t="s">
        <v>121</v>
      </c>
      <c r="AK107">
        <v>32.204293200000002</v>
      </c>
      <c r="AL107">
        <v>0</v>
      </c>
      <c r="AM107">
        <v>999</v>
      </c>
      <c r="AN107">
        <v>0</v>
      </c>
      <c r="AO107">
        <v>0</v>
      </c>
      <c r="AP107">
        <v>289.83863880000001</v>
      </c>
      <c r="AR107" s="70" t="s">
        <v>120</v>
      </c>
      <c r="AS107">
        <v>0</v>
      </c>
      <c r="AT107">
        <v>0</v>
      </c>
      <c r="AU107">
        <v>6</v>
      </c>
      <c r="AV107">
        <v>4</v>
      </c>
      <c r="AW107">
        <v>40</v>
      </c>
      <c r="AX107">
        <v>306.67199599999998</v>
      </c>
      <c r="AZ107" s="70" t="s">
        <v>120</v>
      </c>
      <c r="BA107">
        <v>0</v>
      </c>
      <c r="BB107">
        <v>0</v>
      </c>
      <c r="BC107">
        <v>3</v>
      </c>
      <c r="BD107">
        <v>2</v>
      </c>
      <c r="BE107">
        <v>20</v>
      </c>
      <c r="BF107">
        <v>214.96041199999999</v>
      </c>
    </row>
    <row r="108" spans="1:58" x14ac:dyDescent="0.25">
      <c r="A108">
        <v>94</v>
      </c>
      <c r="B108" t="s">
        <v>123</v>
      </c>
      <c r="C108">
        <v>0</v>
      </c>
      <c r="D108">
        <v>0</v>
      </c>
      <c r="E108">
        <v>0</v>
      </c>
      <c r="F108">
        <v>0</v>
      </c>
      <c r="G108">
        <v>938.85789799999998</v>
      </c>
      <c r="H108">
        <v>494.43586399999998</v>
      </c>
      <c r="I108">
        <v>505.97920699999997</v>
      </c>
      <c r="J108">
        <v>0</v>
      </c>
      <c r="L108" s="70" t="s">
        <v>122</v>
      </c>
      <c r="M108">
        <v>0</v>
      </c>
      <c r="N108">
        <v>35.546138549999995</v>
      </c>
      <c r="O108">
        <v>999</v>
      </c>
      <c r="P108">
        <v>0</v>
      </c>
      <c r="Q108">
        <v>0</v>
      </c>
      <c r="R108">
        <v>237.88569644999998</v>
      </c>
      <c r="T108" s="70" t="s">
        <v>122</v>
      </c>
      <c r="U108">
        <v>0</v>
      </c>
      <c r="V108">
        <v>20.105135599999997</v>
      </c>
      <c r="W108">
        <v>999</v>
      </c>
      <c r="X108">
        <v>0</v>
      </c>
      <c r="Y108">
        <v>0</v>
      </c>
      <c r="Z108">
        <v>180.94622040000002</v>
      </c>
      <c r="AB108" s="70" t="s">
        <v>122</v>
      </c>
      <c r="AC108">
        <v>0</v>
      </c>
      <c r="AD108">
        <v>0</v>
      </c>
      <c r="AE108">
        <v>999</v>
      </c>
      <c r="AF108">
        <v>0</v>
      </c>
      <c r="AG108">
        <v>0</v>
      </c>
      <c r="AH108">
        <v>318.73243000000002</v>
      </c>
      <c r="AJ108" s="70" t="s">
        <v>120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322.04293200000001</v>
      </c>
      <c r="AR108" s="70" t="s">
        <v>121</v>
      </c>
      <c r="AS108">
        <v>15.3335998</v>
      </c>
      <c r="AT108">
        <v>0</v>
      </c>
      <c r="AU108">
        <v>999</v>
      </c>
      <c r="AV108">
        <v>0</v>
      </c>
      <c r="AW108">
        <v>0</v>
      </c>
      <c r="AX108">
        <v>291.33839619999998</v>
      </c>
      <c r="AZ108" s="70" t="s">
        <v>120</v>
      </c>
      <c r="BA108">
        <v>0</v>
      </c>
      <c r="BB108">
        <v>0</v>
      </c>
      <c r="BC108">
        <v>5</v>
      </c>
      <c r="BD108">
        <v>3</v>
      </c>
      <c r="BE108">
        <v>30</v>
      </c>
      <c r="BF108">
        <v>214.96041199999999</v>
      </c>
    </row>
    <row r="109" spans="1:58" x14ac:dyDescent="0.25">
      <c r="A109">
        <v>95</v>
      </c>
      <c r="B109" t="s">
        <v>123</v>
      </c>
      <c r="C109">
        <v>0</v>
      </c>
      <c r="D109">
        <v>0</v>
      </c>
      <c r="E109">
        <v>0</v>
      </c>
      <c r="F109">
        <v>0</v>
      </c>
      <c r="G109">
        <v>938.85789799999998</v>
      </c>
      <c r="H109">
        <v>494.43586399999998</v>
      </c>
      <c r="I109">
        <v>0</v>
      </c>
      <c r="J109">
        <v>0</v>
      </c>
      <c r="L109" s="70" t="s">
        <v>122</v>
      </c>
      <c r="M109">
        <v>0</v>
      </c>
      <c r="N109">
        <v>19.140228449999999</v>
      </c>
      <c r="O109">
        <v>999</v>
      </c>
      <c r="P109">
        <v>0</v>
      </c>
      <c r="Q109">
        <v>0</v>
      </c>
      <c r="R109">
        <v>254.29160654999998</v>
      </c>
      <c r="T109" s="70" t="s">
        <v>122</v>
      </c>
      <c r="U109">
        <v>0</v>
      </c>
      <c r="V109">
        <v>16.084108480000001</v>
      </c>
      <c r="W109">
        <v>999</v>
      </c>
      <c r="X109">
        <v>0</v>
      </c>
      <c r="Y109">
        <v>0</v>
      </c>
      <c r="Z109">
        <v>184.96724752</v>
      </c>
      <c r="AB109" s="70" t="s">
        <v>122</v>
      </c>
      <c r="AC109">
        <v>0</v>
      </c>
      <c r="AD109">
        <v>35.060567300000002</v>
      </c>
      <c r="AE109">
        <v>999</v>
      </c>
      <c r="AF109">
        <v>0</v>
      </c>
      <c r="AG109">
        <v>0</v>
      </c>
      <c r="AH109">
        <v>283.67186270000002</v>
      </c>
      <c r="AJ109" s="70" t="s">
        <v>121</v>
      </c>
      <c r="AK109">
        <v>35.424722520000003</v>
      </c>
      <c r="AL109">
        <v>0</v>
      </c>
      <c r="AM109">
        <v>999</v>
      </c>
      <c r="AN109">
        <v>0</v>
      </c>
      <c r="AO109">
        <v>0</v>
      </c>
      <c r="AP109">
        <v>286.61820948000002</v>
      </c>
      <c r="AR109" s="70" t="s">
        <v>122</v>
      </c>
      <c r="AS109">
        <v>0</v>
      </c>
      <c r="AT109">
        <v>9.2001598799999993</v>
      </c>
      <c r="AU109">
        <v>999</v>
      </c>
      <c r="AV109">
        <v>0</v>
      </c>
      <c r="AW109">
        <v>0</v>
      </c>
      <c r="AX109">
        <v>297.47183611999998</v>
      </c>
      <c r="AZ109" s="70" t="s">
        <v>120</v>
      </c>
      <c r="BA109">
        <v>0</v>
      </c>
      <c r="BB109">
        <v>0</v>
      </c>
      <c r="BC109">
        <v>2</v>
      </c>
      <c r="BD109">
        <v>1</v>
      </c>
      <c r="BE109">
        <v>10</v>
      </c>
      <c r="BF109">
        <v>214.96041199999999</v>
      </c>
    </row>
    <row r="110" spans="1:58" x14ac:dyDescent="0.25">
      <c r="A110">
        <v>96</v>
      </c>
      <c r="B110" t="s">
        <v>123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494.43586399999998</v>
      </c>
      <c r="I110">
        <v>0</v>
      </c>
      <c r="J110">
        <v>0</v>
      </c>
      <c r="L110" s="70" t="s">
        <v>122</v>
      </c>
      <c r="M110">
        <v>0</v>
      </c>
      <c r="N110">
        <v>8.2029550499999999</v>
      </c>
      <c r="O110">
        <v>999</v>
      </c>
      <c r="P110">
        <v>0</v>
      </c>
      <c r="Q110">
        <v>0</v>
      </c>
      <c r="R110">
        <v>265.22887994999996</v>
      </c>
      <c r="T110" s="70" t="s">
        <v>120</v>
      </c>
      <c r="U110">
        <v>0</v>
      </c>
      <c r="V110">
        <v>0</v>
      </c>
      <c r="W110">
        <v>3</v>
      </c>
      <c r="X110">
        <v>2</v>
      </c>
      <c r="Y110">
        <v>20</v>
      </c>
      <c r="Z110">
        <v>201.051356</v>
      </c>
      <c r="AB110" s="70" t="s">
        <v>122</v>
      </c>
      <c r="AC110">
        <v>0</v>
      </c>
      <c r="AD110">
        <v>25.498594400000002</v>
      </c>
      <c r="AE110">
        <v>999</v>
      </c>
      <c r="AF110">
        <v>0</v>
      </c>
      <c r="AG110">
        <v>0</v>
      </c>
      <c r="AH110">
        <v>293.23383560000002</v>
      </c>
      <c r="AJ110" s="70" t="s">
        <v>121</v>
      </c>
      <c r="AK110">
        <v>25.76343456</v>
      </c>
      <c r="AL110">
        <v>0</v>
      </c>
      <c r="AM110">
        <v>999</v>
      </c>
      <c r="AN110">
        <v>0</v>
      </c>
      <c r="AO110">
        <v>0</v>
      </c>
      <c r="AP110">
        <v>296.27949744</v>
      </c>
      <c r="AR110" s="70" t="s">
        <v>120</v>
      </c>
      <c r="AS110">
        <v>0</v>
      </c>
      <c r="AT110">
        <v>0</v>
      </c>
      <c r="AU110">
        <v>1</v>
      </c>
      <c r="AV110">
        <v>1</v>
      </c>
      <c r="AW110">
        <v>10</v>
      </c>
      <c r="AX110">
        <v>306.67199599999998</v>
      </c>
      <c r="AZ110" s="70" t="s">
        <v>120</v>
      </c>
      <c r="BA110">
        <v>0</v>
      </c>
      <c r="BB110">
        <v>0</v>
      </c>
      <c r="BC110">
        <v>2</v>
      </c>
      <c r="BD110">
        <v>1</v>
      </c>
      <c r="BE110">
        <v>10</v>
      </c>
      <c r="BF110">
        <v>214.96041199999999</v>
      </c>
    </row>
    <row r="111" spans="1:58" x14ac:dyDescent="0.25">
      <c r="A111">
        <v>97</v>
      </c>
      <c r="B111" t="s">
        <v>119</v>
      </c>
      <c r="C111">
        <v>0</v>
      </c>
      <c r="D111">
        <v>0</v>
      </c>
      <c r="E111">
        <v>0</v>
      </c>
      <c r="F111">
        <v>921.11078899999995</v>
      </c>
      <c r="G111">
        <v>0</v>
      </c>
      <c r="H111">
        <v>0</v>
      </c>
      <c r="I111">
        <v>0</v>
      </c>
      <c r="J111">
        <v>0</v>
      </c>
      <c r="L111" s="70" t="s">
        <v>122</v>
      </c>
      <c r="M111">
        <v>0</v>
      </c>
      <c r="N111">
        <v>10.937273399999999</v>
      </c>
      <c r="O111">
        <v>999</v>
      </c>
      <c r="P111">
        <v>0</v>
      </c>
      <c r="Q111">
        <v>0</v>
      </c>
      <c r="R111">
        <v>262.4945616</v>
      </c>
      <c r="T111" s="70" t="s">
        <v>121</v>
      </c>
      <c r="U111">
        <v>12.063081360000002</v>
      </c>
      <c r="V111">
        <v>0</v>
      </c>
      <c r="W111">
        <v>999</v>
      </c>
      <c r="X111">
        <v>0</v>
      </c>
      <c r="Y111">
        <v>0</v>
      </c>
      <c r="Z111">
        <v>188.98827463999999</v>
      </c>
      <c r="AB111" s="70" t="s">
        <v>121</v>
      </c>
      <c r="AC111">
        <v>9.5619729000000007</v>
      </c>
      <c r="AD111">
        <v>0</v>
      </c>
      <c r="AE111">
        <v>999</v>
      </c>
      <c r="AF111">
        <v>0</v>
      </c>
      <c r="AG111">
        <v>0</v>
      </c>
      <c r="AH111">
        <v>309.17045710000002</v>
      </c>
      <c r="AJ111" s="70" t="s">
        <v>122</v>
      </c>
      <c r="AK111">
        <v>0</v>
      </c>
      <c r="AL111">
        <v>22.543005240000003</v>
      </c>
      <c r="AM111">
        <v>999</v>
      </c>
      <c r="AN111">
        <v>0</v>
      </c>
      <c r="AO111">
        <v>0</v>
      </c>
      <c r="AP111">
        <v>299.49992675999999</v>
      </c>
      <c r="AR111" s="70" t="s">
        <v>122</v>
      </c>
      <c r="AS111">
        <v>0</v>
      </c>
      <c r="AT111">
        <v>6.1334399199999998</v>
      </c>
      <c r="AU111">
        <v>999</v>
      </c>
      <c r="AV111">
        <v>0</v>
      </c>
      <c r="AW111">
        <v>0</v>
      </c>
      <c r="AX111">
        <v>300.53855607999998</v>
      </c>
      <c r="AZ111" s="70" t="s">
        <v>120</v>
      </c>
      <c r="BA111">
        <v>0</v>
      </c>
      <c r="BB111">
        <v>0</v>
      </c>
      <c r="BC111">
        <v>3</v>
      </c>
      <c r="BD111">
        <v>2</v>
      </c>
      <c r="BE111">
        <v>20</v>
      </c>
      <c r="BF111">
        <v>214.96041199999999</v>
      </c>
    </row>
    <row r="112" spans="1:58" x14ac:dyDescent="0.25">
      <c r="A112">
        <v>98</v>
      </c>
      <c r="B112" t="s">
        <v>123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505.97920699999997</v>
      </c>
      <c r="J112">
        <v>0</v>
      </c>
      <c r="L112" s="70" t="s">
        <v>121</v>
      </c>
      <c r="M112">
        <v>27.343183499999995</v>
      </c>
      <c r="N112">
        <v>0</v>
      </c>
      <c r="O112">
        <v>999</v>
      </c>
      <c r="P112">
        <v>0</v>
      </c>
      <c r="Q112">
        <v>0</v>
      </c>
      <c r="R112">
        <v>246.08865149999997</v>
      </c>
      <c r="T112" s="70" t="s">
        <v>121</v>
      </c>
      <c r="U112">
        <v>10.052567799999998</v>
      </c>
      <c r="V112">
        <v>0</v>
      </c>
      <c r="W112">
        <v>999</v>
      </c>
      <c r="X112">
        <v>0</v>
      </c>
      <c r="Y112">
        <v>0</v>
      </c>
      <c r="Z112">
        <v>190.99878820000001</v>
      </c>
      <c r="AB112" s="70" t="s">
        <v>121</v>
      </c>
      <c r="AC112">
        <v>28.685918700000002</v>
      </c>
      <c r="AD112">
        <v>0</v>
      </c>
      <c r="AE112">
        <v>999</v>
      </c>
      <c r="AF112">
        <v>0</v>
      </c>
      <c r="AG112">
        <v>0</v>
      </c>
      <c r="AH112">
        <v>290.04651130000002</v>
      </c>
      <c r="AJ112" s="70" t="s">
        <v>122</v>
      </c>
      <c r="AK112">
        <v>0</v>
      </c>
      <c r="AL112">
        <v>19.322575919999998</v>
      </c>
      <c r="AM112">
        <v>999</v>
      </c>
      <c r="AN112">
        <v>0</v>
      </c>
      <c r="AO112">
        <v>0</v>
      </c>
      <c r="AP112">
        <v>302.72035607999999</v>
      </c>
      <c r="AR112" s="70" t="s">
        <v>122</v>
      </c>
      <c r="AS112">
        <v>0</v>
      </c>
      <c r="AT112">
        <v>42.934079439999998</v>
      </c>
      <c r="AU112">
        <v>999</v>
      </c>
      <c r="AV112">
        <v>0</v>
      </c>
      <c r="AW112">
        <v>0</v>
      </c>
      <c r="AX112">
        <v>263.73791655999997</v>
      </c>
      <c r="AZ112" s="70" t="s">
        <v>122</v>
      </c>
      <c r="BA112">
        <v>0</v>
      </c>
      <c r="BB112">
        <v>25.795249439999999</v>
      </c>
      <c r="BC112">
        <v>999</v>
      </c>
      <c r="BD112">
        <v>0</v>
      </c>
      <c r="BE112">
        <v>0</v>
      </c>
      <c r="BF112">
        <v>189.16516256</v>
      </c>
    </row>
    <row r="113" spans="1:58" x14ac:dyDescent="0.25">
      <c r="A113">
        <v>99</v>
      </c>
      <c r="B113" t="s">
        <v>119</v>
      </c>
      <c r="C113">
        <v>0</v>
      </c>
      <c r="D113">
        <v>494.43586399999998</v>
      </c>
      <c r="E113">
        <v>505.97920699999997</v>
      </c>
      <c r="F113">
        <v>0</v>
      </c>
      <c r="G113">
        <v>0</v>
      </c>
      <c r="H113">
        <v>0</v>
      </c>
      <c r="I113">
        <v>0</v>
      </c>
      <c r="J113">
        <v>0</v>
      </c>
      <c r="L113" s="70" t="s">
        <v>122</v>
      </c>
      <c r="M113">
        <v>0</v>
      </c>
      <c r="N113">
        <v>10.937273399999999</v>
      </c>
      <c r="O113">
        <v>999</v>
      </c>
      <c r="P113">
        <v>0</v>
      </c>
      <c r="Q113">
        <v>0</v>
      </c>
      <c r="R113">
        <v>262.4945616</v>
      </c>
      <c r="T113" s="70" t="s">
        <v>122</v>
      </c>
      <c r="U113">
        <v>0</v>
      </c>
      <c r="V113">
        <v>20.105135599999997</v>
      </c>
      <c r="W113">
        <v>999</v>
      </c>
      <c r="X113">
        <v>0</v>
      </c>
      <c r="Y113">
        <v>0</v>
      </c>
      <c r="Z113">
        <v>180.94622040000002</v>
      </c>
      <c r="AB113" s="70" t="s">
        <v>121</v>
      </c>
      <c r="AC113">
        <v>9.5619729000000007</v>
      </c>
      <c r="AD113">
        <v>0</v>
      </c>
      <c r="AE113">
        <v>999</v>
      </c>
      <c r="AF113">
        <v>0</v>
      </c>
      <c r="AG113">
        <v>0</v>
      </c>
      <c r="AH113">
        <v>309.17045710000002</v>
      </c>
      <c r="AJ113" s="70" t="s">
        <v>120</v>
      </c>
      <c r="AK113">
        <v>0</v>
      </c>
      <c r="AL113">
        <v>0</v>
      </c>
      <c r="AM113">
        <v>4</v>
      </c>
      <c r="AN113">
        <v>3</v>
      </c>
      <c r="AO113">
        <v>30</v>
      </c>
      <c r="AP113">
        <v>322.04293200000001</v>
      </c>
      <c r="AR113" s="70" t="s">
        <v>120</v>
      </c>
      <c r="AS113">
        <v>0</v>
      </c>
      <c r="AT113">
        <v>0</v>
      </c>
      <c r="AU113">
        <v>3</v>
      </c>
      <c r="AV113">
        <v>2</v>
      </c>
      <c r="AW113">
        <v>20</v>
      </c>
      <c r="AX113">
        <v>306.67199599999998</v>
      </c>
      <c r="AZ113" s="70" t="s">
        <v>122</v>
      </c>
      <c r="BA113">
        <v>0</v>
      </c>
      <c r="BB113">
        <v>27.944853559999999</v>
      </c>
      <c r="BC113">
        <v>999</v>
      </c>
      <c r="BD113">
        <v>0</v>
      </c>
      <c r="BE113">
        <v>0</v>
      </c>
      <c r="BF113">
        <v>187.01555844000001</v>
      </c>
    </row>
    <row r="114" spans="1:58" x14ac:dyDescent="0.25">
      <c r="A114">
        <v>100</v>
      </c>
      <c r="B114" t="s">
        <v>119</v>
      </c>
      <c r="C114">
        <v>938.85789799999998</v>
      </c>
      <c r="D114">
        <v>494.43586399999998</v>
      </c>
      <c r="E114">
        <v>505.97920699999997</v>
      </c>
      <c r="F114">
        <v>921.11078899999995</v>
      </c>
      <c r="G114">
        <v>0</v>
      </c>
      <c r="H114">
        <v>0</v>
      </c>
      <c r="I114">
        <v>0</v>
      </c>
      <c r="J114">
        <v>0</v>
      </c>
      <c r="L114" s="70" t="s">
        <v>122</v>
      </c>
      <c r="M114">
        <v>0</v>
      </c>
      <c r="N114">
        <v>38.280456899999997</v>
      </c>
      <c r="O114">
        <v>999</v>
      </c>
      <c r="P114">
        <v>0</v>
      </c>
      <c r="Q114">
        <v>0</v>
      </c>
      <c r="R114">
        <v>235.15137809999999</v>
      </c>
      <c r="T114" s="70" t="s">
        <v>122</v>
      </c>
      <c r="U114">
        <v>0</v>
      </c>
      <c r="V114">
        <v>2.0105135600000001</v>
      </c>
      <c r="W114">
        <v>999</v>
      </c>
      <c r="X114">
        <v>0</v>
      </c>
      <c r="Y114">
        <v>0</v>
      </c>
      <c r="Z114">
        <v>199.04084244000001</v>
      </c>
      <c r="AB114" s="70" t="s">
        <v>121</v>
      </c>
      <c r="AC114">
        <v>0</v>
      </c>
      <c r="AD114">
        <v>0</v>
      </c>
      <c r="AE114">
        <v>999</v>
      </c>
      <c r="AF114">
        <v>0</v>
      </c>
      <c r="AG114">
        <v>0</v>
      </c>
      <c r="AH114">
        <v>318.73243000000002</v>
      </c>
      <c r="AJ114" s="70" t="s">
        <v>122</v>
      </c>
      <c r="AK114">
        <v>0</v>
      </c>
      <c r="AL114">
        <v>41.865581160000005</v>
      </c>
      <c r="AM114">
        <v>999</v>
      </c>
      <c r="AN114">
        <v>0</v>
      </c>
      <c r="AO114">
        <v>0</v>
      </c>
      <c r="AP114">
        <v>280.17735084000003</v>
      </c>
      <c r="AR114" s="70" t="s">
        <v>122</v>
      </c>
      <c r="AS114">
        <v>0</v>
      </c>
      <c r="AT114">
        <v>33.733919559999997</v>
      </c>
      <c r="AU114">
        <v>999</v>
      </c>
      <c r="AV114">
        <v>0</v>
      </c>
      <c r="AW114">
        <v>0</v>
      </c>
      <c r="AX114">
        <v>272.93807643999997</v>
      </c>
      <c r="AZ114" s="70" t="s">
        <v>121</v>
      </c>
      <c r="BA114">
        <v>15.047228840000001</v>
      </c>
      <c r="BB114">
        <v>0</v>
      </c>
      <c r="BC114">
        <v>999</v>
      </c>
      <c r="BD114">
        <v>0</v>
      </c>
      <c r="BE114">
        <v>0</v>
      </c>
      <c r="BF114">
        <v>199.91318315999999</v>
      </c>
    </row>
    <row r="115" spans="1:58" x14ac:dyDescent="0.25">
      <c r="A115">
        <v>101</v>
      </c>
      <c r="B115" t="s">
        <v>123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494.43586399999998</v>
      </c>
      <c r="I115">
        <v>0</v>
      </c>
      <c r="J115">
        <v>0</v>
      </c>
      <c r="L115" s="70" t="s">
        <v>122</v>
      </c>
      <c r="M115">
        <v>0</v>
      </c>
      <c r="N115">
        <v>0</v>
      </c>
      <c r="O115">
        <v>999</v>
      </c>
      <c r="P115">
        <v>0</v>
      </c>
      <c r="Q115">
        <v>0</v>
      </c>
      <c r="R115">
        <v>273.43183499999998</v>
      </c>
      <c r="T115" s="70" t="s">
        <v>122</v>
      </c>
      <c r="U115">
        <v>0</v>
      </c>
      <c r="V115">
        <v>0</v>
      </c>
      <c r="W115">
        <v>999</v>
      </c>
      <c r="X115">
        <v>0</v>
      </c>
      <c r="Y115">
        <v>0</v>
      </c>
      <c r="Z115">
        <v>201.051356</v>
      </c>
      <c r="AB115" s="70" t="s">
        <v>122</v>
      </c>
      <c r="AC115">
        <v>0</v>
      </c>
      <c r="AD115">
        <v>28.685918700000002</v>
      </c>
      <c r="AE115">
        <v>999</v>
      </c>
      <c r="AF115">
        <v>0</v>
      </c>
      <c r="AG115">
        <v>0</v>
      </c>
      <c r="AH115">
        <v>290.04651130000002</v>
      </c>
      <c r="AJ115" s="70" t="s">
        <v>120</v>
      </c>
      <c r="AK115">
        <v>0</v>
      </c>
      <c r="AL115">
        <v>0</v>
      </c>
      <c r="AM115">
        <v>6</v>
      </c>
      <c r="AN115">
        <v>5</v>
      </c>
      <c r="AO115">
        <v>50</v>
      </c>
      <c r="AP115">
        <v>322.04293200000001</v>
      </c>
      <c r="AR115" s="70" t="s">
        <v>120</v>
      </c>
      <c r="AS115">
        <v>0</v>
      </c>
      <c r="AT115">
        <v>0</v>
      </c>
      <c r="AU115">
        <v>1</v>
      </c>
      <c r="AV115">
        <v>1</v>
      </c>
      <c r="AW115">
        <v>10</v>
      </c>
      <c r="AX115">
        <v>306.67199599999998</v>
      </c>
      <c r="AZ115" s="70" t="s">
        <v>121</v>
      </c>
      <c r="BA115">
        <v>4.2992082399999996</v>
      </c>
      <c r="BB115">
        <v>0</v>
      </c>
      <c r="BC115">
        <v>999</v>
      </c>
      <c r="BD115">
        <v>0</v>
      </c>
      <c r="BE115">
        <v>0</v>
      </c>
      <c r="BF115">
        <v>210.66120375999998</v>
      </c>
    </row>
    <row r="116" spans="1:58" x14ac:dyDescent="0.25">
      <c r="A116">
        <v>102</v>
      </c>
      <c r="B116" t="s">
        <v>119</v>
      </c>
      <c r="C116">
        <v>0</v>
      </c>
      <c r="D116">
        <v>494.43586399999998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L116" s="70" t="s">
        <v>122</v>
      </c>
      <c r="M116">
        <v>0</v>
      </c>
      <c r="N116">
        <v>32.8118202</v>
      </c>
      <c r="O116">
        <v>999</v>
      </c>
      <c r="P116">
        <v>0</v>
      </c>
      <c r="Q116">
        <v>0</v>
      </c>
      <c r="R116">
        <v>240.62001479999998</v>
      </c>
      <c r="T116" s="70" t="s">
        <v>121</v>
      </c>
      <c r="U116">
        <v>0</v>
      </c>
      <c r="V116">
        <v>0</v>
      </c>
      <c r="W116">
        <v>999</v>
      </c>
      <c r="X116">
        <v>0</v>
      </c>
      <c r="Y116">
        <v>0</v>
      </c>
      <c r="Z116">
        <v>201.051356</v>
      </c>
      <c r="AB116" s="70" t="s">
        <v>120</v>
      </c>
      <c r="AC116">
        <v>0</v>
      </c>
      <c r="AD116">
        <v>0</v>
      </c>
      <c r="AE116">
        <v>4</v>
      </c>
      <c r="AF116">
        <v>3</v>
      </c>
      <c r="AG116">
        <v>30</v>
      </c>
      <c r="AH116">
        <v>318.73243000000002</v>
      </c>
      <c r="AJ116" s="70" t="s">
        <v>120</v>
      </c>
      <c r="AK116">
        <v>0</v>
      </c>
      <c r="AL116">
        <v>0</v>
      </c>
      <c r="AM116">
        <v>5</v>
      </c>
      <c r="AN116">
        <v>4</v>
      </c>
      <c r="AO116">
        <v>40</v>
      </c>
      <c r="AP116">
        <v>322.04293200000001</v>
      </c>
      <c r="AR116" s="70" t="s">
        <v>122</v>
      </c>
      <c r="AS116">
        <v>0</v>
      </c>
      <c r="AT116">
        <v>0</v>
      </c>
      <c r="AU116">
        <v>999</v>
      </c>
      <c r="AV116">
        <v>0</v>
      </c>
      <c r="AW116">
        <v>0</v>
      </c>
      <c r="AX116">
        <v>306.67199599999998</v>
      </c>
      <c r="AZ116" s="70" t="s">
        <v>120</v>
      </c>
      <c r="BA116">
        <v>0</v>
      </c>
      <c r="BB116">
        <v>0</v>
      </c>
      <c r="BC116">
        <v>3</v>
      </c>
      <c r="BD116">
        <v>2</v>
      </c>
      <c r="BE116">
        <v>20</v>
      </c>
      <c r="BF116">
        <v>214.96041199999999</v>
      </c>
    </row>
    <row r="117" spans="1:58" x14ac:dyDescent="0.25">
      <c r="A117">
        <v>103</v>
      </c>
      <c r="B117" t="s">
        <v>123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505.97920699999997</v>
      </c>
      <c r="J117">
        <v>0</v>
      </c>
      <c r="L117" s="70" t="s">
        <v>122</v>
      </c>
      <c r="M117">
        <v>0</v>
      </c>
      <c r="N117">
        <v>21.874546799999997</v>
      </c>
      <c r="O117">
        <v>999</v>
      </c>
      <c r="P117">
        <v>0</v>
      </c>
      <c r="Q117">
        <v>0</v>
      </c>
      <c r="R117">
        <v>251.55728819999999</v>
      </c>
      <c r="T117" s="70" t="s">
        <v>122</v>
      </c>
      <c r="U117">
        <v>0</v>
      </c>
      <c r="V117">
        <v>16.084108480000001</v>
      </c>
      <c r="W117">
        <v>999</v>
      </c>
      <c r="X117">
        <v>0</v>
      </c>
      <c r="Y117">
        <v>0</v>
      </c>
      <c r="Z117">
        <v>184.96724752</v>
      </c>
      <c r="AB117" s="70" t="s">
        <v>121</v>
      </c>
      <c r="AC117">
        <v>31.873243000000002</v>
      </c>
      <c r="AD117">
        <v>0</v>
      </c>
      <c r="AE117">
        <v>999</v>
      </c>
      <c r="AF117">
        <v>0</v>
      </c>
      <c r="AG117">
        <v>0</v>
      </c>
      <c r="AH117">
        <v>286.85918700000002</v>
      </c>
      <c r="AJ117" s="70" t="s">
        <v>121</v>
      </c>
      <c r="AK117">
        <v>41.865581160000005</v>
      </c>
      <c r="AL117">
        <v>0</v>
      </c>
      <c r="AM117">
        <v>999</v>
      </c>
      <c r="AN117">
        <v>0</v>
      </c>
      <c r="AO117">
        <v>0</v>
      </c>
      <c r="AP117">
        <v>280.17735084000003</v>
      </c>
      <c r="AR117" s="70" t="s">
        <v>122</v>
      </c>
      <c r="AS117">
        <v>0</v>
      </c>
      <c r="AT117">
        <v>36.800639519999997</v>
      </c>
      <c r="AU117">
        <v>999</v>
      </c>
      <c r="AV117">
        <v>0</v>
      </c>
      <c r="AW117">
        <v>0</v>
      </c>
      <c r="AX117">
        <v>269.87135647999997</v>
      </c>
      <c r="AZ117" s="70" t="s">
        <v>122</v>
      </c>
      <c r="BA117">
        <v>0</v>
      </c>
      <c r="BB117">
        <v>25.795249439999999</v>
      </c>
      <c r="BC117">
        <v>999</v>
      </c>
      <c r="BD117">
        <v>0</v>
      </c>
      <c r="BE117">
        <v>0</v>
      </c>
      <c r="BF117">
        <v>189.16516256</v>
      </c>
    </row>
    <row r="118" spans="1:58" x14ac:dyDescent="0.25">
      <c r="A118">
        <v>104</v>
      </c>
      <c r="B118" t="s">
        <v>119</v>
      </c>
      <c r="C118">
        <v>938.85789799999998</v>
      </c>
      <c r="D118">
        <v>494.43586399999998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L118" s="70" t="s">
        <v>121</v>
      </c>
      <c r="M118">
        <v>16.4059101</v>
      </c>
      <c r="N118">
        <v>0</v>
      </c>
      <c r="O118">
        <v>999</v>
      </c>
      <c r="P118">
        <v>0</v>
      </c>
      <c r="Q118">
        <v>0</v>
      </c>
      <c r="R118">
        <v>257.02592489999995</v>
      </c>
      <c r="T118" s="70" t="s">
        <v>122</v>
      </c>
      <c r="U118">
        <v>0</v>
      </c>
      <c r="V118">
        <v>8.0420542400000006</v>
      </c>
      <c r="W118">
        <v>999</v>
      </c>
      <c r="X118">
        <v>0</v>
      </c>
      <c r="Y118">
        <v>0</v>
      </c>
      <c r="Z118">
        <v>193.00930176</v>
      </c>
      <c r="AB118" s="70" t="s">
        <v>121</v>
      </c>
      <c r="AC118">
        <v>25.498594400000002</v>
      </c>
      <c r="AD118">
        <v>0</v>
      </c>
      <c r="AE118">
        <v>999</v>
      </c>
      <c r="AF118">
        <v>0</v>
      </c>
      <c r="AG118">
        <v>0</v>
      </c>
      <c r="AH118">
        <v>293.23383560000002</v>
      </c>
      <c r="AJ118" s="70" t="s">
        <v>120</v>
      </c>
      <c r="AK118">
        <v>0</v>
      </c>
      <c r="AL118">
        <v>0</v>
      </c>
      <c r="AM118">
        <v>6</v>
      </c>
      <c r="AN118">
        <v>5</v>
      </c>
      <c r="AO118">
        <v>50</v>
      </c>
      <c r="AP118">
        <v>322.04293200000001</v>
      </c>
      <c r="AR118" s="70" t="s">
        <v>122</v>
      </c>
      <c r="AS118">
        <v>0</v>
      </c>
      <c r="AT118">
        <v>12.26687984</v>
      </c>
      <c r="AU118">
        <v>999</v>
      </c>
      <c r="AV118">
        <v>0</v>
      </c>
      <c r="AW118">
        <v>0</v>
      </c>
      <c r="AX118">
        <v>294.40511615999998</v>
      </c>
      <c r="AZ118" s="70" t="s">
        <v>120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214.96041199999999</v>
      </c>
    </row>
    <row r="119" spans="1:58" x14ac:dyDescent="0.25">
      <c r="A119">
        <v>105</v>
      </c>
      <c r="B119" t="s">
        <v>119</v>
      </c>
      <c r="C119">
        <v>0</v>
      </c>
      <c r="D119">
        <v>0</v>
      </c>
      <c r="E119">
        <v>0</v>
      </c>
      <c r="F119">
        <v>921.11078899999995</v>
      </c>
      <c r="G119">
        <v>0</v>
      </c>
      <c r="H119">
        <v>0</v>
      </c>
      <c r="I119">
        <v>0</v>
      </c>
      <c r="J119">
        <v>0</v>
      </c>
      <c r="L119" s="70" t="s">
        <v>122</v>
      </c>
      <c r="M119">
        <v>0</v>
      </c>
      <c r="N119">
        <v>16.4059101</v>
      </c>
      <c r="O119">
        <v>999</v>
      </c>
      <c r="P119">
        <v>0</v>
      </c>
      <c r="Q119">
        <v>0</v>
      </c>
      <c r="R119">
        <v>257.02592489999995</v>
      </c>
      <c r="T119" s="70" t="s">
        <v>121</v>
      </c>
      <c r="U119">
        <v>24.126162720000004</v>
      </c>
      <c r="V119">
        <v>0</v>
      </c>
      <c r="W119">
        <v>999</v>
      </c>
      <c r="X119">
        <v>0</v>
      </c>
      <c r="Y119">
        <v>0</v>
      </c>
      <c r="Z119">
        <v>176.92519328</v>
      </c>
      <c r="AB119" s="70" t="s">
        <v>122</v>
      </c>
      <c r="AC119">
        <v>0</v>
      </c>
      <c r="AD119">
        <v>31.873243000000002</v>
      </c>
      <c r="AE119">
        <v>999</v>
      </c>
      <c r="AF119">
        <v>0</v>
      </c>
      <c r="AG119">
        <v>0</v>
      </c>
      <c r="AH119">
        <v>286.85918700000002</v>
      </c>
      <c r="AJ119" s="70" t="s">
        <v>121</v>
      </c>
      <c r="AK119">
        <v>9.6612879599999992</v>
      </c>
      <c r="AL119">
        <v>0</v>
      </c>
      <c r="AM119">
        <v>999</v>
      </c>
      <c r="AN119">
        <v>0</v>
      </c>
      <c r="AO119">
        <v>0</v>
      </c>
      <c r="AP119">
        <v>312.38164404000003</v>
      </c>
      <c r="AR119" s="70" t="s">
        <v>120</v>
      </c>
      <c r="AS119">
        <v>0</v>
      </c>
      <c r="AT119">
        <v>0</v>
      </c>
      <c r="AU119">
        <v>3</v>
      </c>
      <c r="AV119">
        <v>2</v>
      </c>
      <c r="AW119">
        <v>20</v>
      </c>
      <c r="AX119">
        <v>306.67199599999998</v>
      </c>
      <c r="AZ119" s="70" t="s">
        <v>121</v>
      </c>
      <c r="BA119">
        <v>27.944853559999999</v>
      </c>
      <c r="BB119">
        <v>0</v>
      </c>
      <c r="BC119">
        <v>999</v>
      </c>
      <c r="BD119">
        <v>0</v>
      </c>
      <c r="BE119">
        <v>0</v>
      </c>
      <c r="BF119">
        <v>187.01555844000001</v>
      </c>
    </row>
    <row r="120" spans="1:58" x14ac:dyDescent="0.25">
      <c r="A120">
        <v>106</v>
      </c>
      <c r="B120" t="s">
        <v>119</v>
      </c>
      <c r="C120">
        <v>0</v>
      </c>
      <c r="D120">
        <v>494.43586399999998</v>
      </c>
      <c r="E120">
        <v>505.97920699999997</v>
      </c>
      <c r="F120">
        <v>0</v>
      </c>
      <c r="G120">
        <v>0</v>
      </c>
      <c r="H120">
        <v>0</v>
      </c>
      <c r="I120">
        <v>0</v>
      </c>
      <c r="J120">
        <v>0</v>
      </c>
      <c r="L120" s="70" t="s">
        <v>122</v>
      </c>
      <c r="M120">
        <v>0</v>
      </c>
      <c r="N120">
        <v>8.2029550499999999</v>
      </c>
      <c r="O120">
        <v>999</v>
      </c>
      <c r="P120">
        <v>0</v>
      </c>
      <c r="Q120">
        <v>0</v>
      </c>
      <c r="R120">
        <v>265.22887994999996</v>
      </c>
      <c r="T120" s="70" t="s">
        <v>120</v>
      </c>
      <c r="U120">
        <v>0</v>
      </c>
      <c r="V120">
        <v>0</v>
      </c>
      <c r="W120">
        <v>4</v>
      </c>
      <c r="X120">
        <v>3</v>
      </c>
      <c r="Y120">
        <v>30</v>
      </c>
      <c r="Z120">
        <v>201.051356</v>
      </c>
      <c r="AB120" s="70" t="s">
        <v>121</v>
      </c>
      <c r="AC120">
        <v>31.873243000000002</v>
      </c>
      <c r="AD120">
        <v>0</v>
      </c>
      <c r="AE120">
        <v>999</v>
      </c>
      <c r="AF120">
        <v>0</v>
      </c>
      <c r="AG120">
        <v>0</v>
      </c>
      <c r="AH120">
        <v>286.85918700000002</v>
      </c>
      <c r="AJ120" s="70" t="s">
        <v>121</v>
      </c>
      <c r="AK120">
        <v>32.204293200000002</v>
      </c>
      <c r="AL120">
        <v>0</v>
      </c>
      <c r="AM120">
        <v>999</v>
      </c>
      <c r="AN120">
        <v>0</v>
      </c>
      <c r="AO120">
        <v>0</v>
      </c>
      <c r="AP120">
        <v>289.83863880000001</v>
      </c>
      <c r="AR120" s="70" t="s">
        <v>120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306.67199599999998</v>
      </c>
      <c r="AZ120" s="70" t="s">
        <v>122</v>
      </c>
      <c r="BA120">
        <v>0</v>
      </c>
      <c r="BB120">
        <v>30.094457680000001</v>
      </c>
      <c r="BC120">
        <v>999</v>
      </c>
      <c r="BD120">
        <v>0</v>
      </c>
      <c r="BE120">
        <v>0</v>
      </c>
      <c r="BF120">
        <v>184.86595431999999</v>
      </c>
    </row>
    <row r="121" spans="1:58" x14ac:dyDescent="0.25">
      <c r="A121">
        <v>107</v>
      </c>
      <c r="B121" t="s">
        <v>119</v>
      </c>
      <c r="C121">
        <v>938.85789799999998</v>
      </c>
      <c r="D121">
        <v>494.43586399999998</v>
      </c>
      <c r="E121">
        <v>505.97920699999997</v>
      </c>
      <c r="F121">
        <v>0</v>
      </c>
      <c r="G121">
        <v>0</v>
      </c>
      <c r="H121">
        <v>0</v>
      </c>
      <c r="I121">
        <v>0</v>
      </c>
      <c r="J121">
        <v>0</v>
      </c>
      <c r="L121" s="70" t="s">
        <v>122</v>
      </c>
      <c r="M121">
        <v>0</v>
      </c>
      <c r="N121">
        <v>24.608865149999996</v>
      </c>
      <c r="O121">
        <v>999</v>
      </c>
      <c r="P121">
        <v>0</v>
      </c>
      <c r="Q121">
        <v>0</v>
      </c>
      <c r="R121">
        <v>248.82296984999999</v>
      </c>
      <c r="T121" s="70" t="s">
        <v>122</v>
      </c>
      <c r="U121">
        <v>0</v>
      </c>
      <c r="V121">
        <v>4.0210271200000003</v>
      </c>
      <c r="W121">
        <v>999</v>
      </c>
      <c r="X121">
        <v>0</v>
      </c>
      <c r="Y121">
        <v>0</v>
      </c>
      <c r="Z121">
        <v>197.03032887999998</v>
      </c>
      <c r="AB121" s="70" t="s">
        <v>122</v>
      </c>
      <c r="AC121">
        <v>0</v>
      </c>
      <c r="AD121">
        <v>44.622540200000003</v>
      </c>
      <c r="AE121">
        <v>999</v>
      </c>
      <c r="AF121">
        <v>0</v>
      </c>
      <c r="AG121">
        <v>0</v>
      </c>
      <c r="AH121">
        <v>274.10988980000002</v>
      </c>
      <c r="AJ121" s="70" t="s">
        <v>120</v>
      </c>
      <c r="AK121">
        <v>0</v>
      </c>
      <c r="AL121">
        <v>0</v>
      </c>
      <c r="AM121">
        <v>1</v>
      </c>
      <c r="AN121">
        <v>1</v>
      </c>
      <c r="AO121">
        <v>10</v>
      </c>
      <c r="AP121">
        <v>322.04293200000001</v>
      </c>
      <c r="AR121" s="70" t="s">
        <v>122</v>
      </c>
      <c r="AS121">
        <v>0</v>
      </c>
      <c r="AT121">
        <v>30.6671996</v>
      </c>
      <c r="AU121">
        <v>999</v>
      </c>
      <c r="AV121">
        <v>0</v>
      </c>
      <c r="AW121">
        <v>0</v>
      </c>
      <c r="AX121">
        <v>276.00479639999998</v>
      </c>
      <c r="AZ121" s="70" t="s">
        <v>122</v>
      </c>
      <c r="BA121">
        <v>0</v>
      </c>
      <c r="BB121">
        <v>2.1496041199999998</v>
      </c>
      <c r="BC121">
        <v>999</v>
      </c>
      <c r="BD121">
        <v>0</v>
      </c>
      <c r="BE121">
        <v>0</v>
      </c>
      <c r="BF121">
        <v>212.81080788</v>
      </c>
    </row>
    <row r="122" spans="1:58" x14ac:dyDescent="0.25">
      <c r="A122">
        <v>108</v>
      </c>
      <c r="B122" t="s">
        <v>119</v>
      </c>
      <c r="C122">
        <v>0</v>
      </c>
      <c r="D122">
        <v>494.43586399999998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L122" s="70" t="s">
        <v>121</v>
      </c>
      <c r="M122">
        <v>5.4686366999999994</v>
      </c>
      <c r="N122">
        <v>0</v>
      </c>
      <c r="O122">
        <v>999</v>
      </c>
      <c r="P122">
        <v>0</v>
      </c>
      <c r="Q122">
        <v>0</v>
      </c>
      <c r="R122">
        <v>267.96319829999999</v>
      </c>
      <c r="T122" s="70" t="s">
        <v>122</v>
      </c>
      <c r="U122">
        <v>0</v>
      </c>
      <c r="V122">
        <v>2.0105135600000001</v>
      </c>
      <c r="W122">
        <v>999</v>
      </c>
      <c r="X122">
        <v>0</v>
      </c>
      <c r="Y122">
        <v>0</v>
      </c>
      <c r="Z122">
        <v>199.04084244000001</v>
      </c>
      <c r="AB122" s="70" t="s">
        <v>120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318.73243000000002</v>
      </c>
      <c r="AJ122" s="70" t="s">
        <v>120</v>
      </c>
      <c r="AK122">
        <v>0</v>
      </c>
      <c r="AL122">
        <v>0</v>
      </c>
      <c r="AM122">
        <v>1</v>
      </c>
      <c r="AN122">
        <v>1</v>
      </c>
      <c r="AO122">
        <v>10</v>
      </c>
      <c r="AP122">
        <v>322.04293200000001</v>
      </c>
      <c r="AR122" s="70" t="s">
        <v>120</v>
      </c>
      <c r="AS122">
        <v>0</v>
      </c>
      <c r="AT122">
        <v>0</v>
      </c>
      <c r="AU122">
        <v>2</v>
      </c>
      <c r="AV122">
        <v>1</v>
      </c>
      <c r="AW122">
        <v>10</v>
      </c>
      <c r="AX122">
        <v>306.67199599999998</v>
      </c>
      <c r="AZ122" s="70" t="s">
        <v>122</v>
      </c>
      <c r="BA122">
        <v>0</v>
      </c>
      <c r="BB122">
        <v>30.094457680000001</v>
      </c>
      <c r="BC122">
        <v>999</v>
      </c>
      <c r="BD122">
        <v>0</v>
      </c>
      <c r="BE122">
        <v>0</v>
      </c>
      <c r="BF122">
        <v>184.86595431999999</v>
      </c>
    </row>
    <row r="123" spans="1:58" x14ac:dyDescent="0.25">
      <c r="A123">
        <v>109</v>
      </c>
      <c r="B123" t="s">
        <v>119</v>
      </c>
      <c r="C123">
        <v>938.85789799999998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L123" s="70" t="s">
        <v>122</v>
      </c>
      <c r="M123">
        <v>0</v>
      </c>
      <c r="N123">
        <v>38.280456899999997</v>
      </c>
      <c r="O123">
        <v>999</v>
      </c>
      <c r="P123">
        <v>0</v>
      </c>
      <c r="Q123">
        <v>0</v>
      </c>
      <c r="R123">
        <v>235.15137809999999</v>
      </c>
      <c r="T123" s="70" t="s">
        <v>121</v>
      </c>
      <c r="U123">
        <v>14.07359492</v>
      </c>
      <c r="V123">
        <v>0</v>
      </c>
      <c r="W123">
        <v>999</v>
      </c>
      <c r="X123">
        <v>0</v>
      </c>
      <c r="Y123">
        <v>0</v>
      </c>
      <c r="Z123">
        <v>186.97776107999999</v>
      </c>
      <c r="AB123" s="70" t="s">
        <v>122</v>
      </c>
      <c r="AC123">
        <v>0</v>
      </c>
      <c r="AD123">
        <v>44.622540200000003</v>
      </c>
      <c r="AE123">
        <v>999</v>
      </c>
      <c r="AF123">
        <v>0</v>
      </c>
      <c r="AG123">
        <v>0</v>
      </c>
      <c r="AH123">
        <v>274.10988980000002</v>
      </c>
      <c r="AJ123" s="70" t="s">
        <v>121</v>
      </c>
      <c r="AK123">
        <v>0</v>
      </c>
      <c r="AL123">
        <v>0</v>
      </c>
      <c r="AM123">
        <v>999</v>
      </c>
      <c r="AN123">
        <v>0</v>
      </c>
      <c r="AO123">
        <v>0</v>
      </c>
      <c r="AP123">
        <v>322.04293200000001</v>
      </c>
      <c r="AR123" s="70" t="s">
        <v>120</v>
      </c>
      <c r="AS123">
        <v>0</v>
      </c>
      <c r="AT123">
        <v>0</v>
      </c>
      <c r="AU123">
        <v>6</v>
      </c>
      <c r="AV123">
        <v>4</v>
      </c>
      <c r="AW123">
        <v>40</v>
      </c>
      <c r="AX123">
        <v>306.67199599999998</v>
      </c>
      <c r="AZ123" s="70" t="s">
        <v>121</v>
      </c>
      <c r="BA123">
        <v>27.944853559999999</v>
      </c>
      <c r="BB123">
        <v>0</v>
      </c>
      <c r="BC123">
        <v>999</v>
      </c>
      <c r="BD123">
        <v>0</v>
      </c>
      <c r="BE123">
        <v>0</v>
      </c>
      <c r="BF123">
        <v>187.01555844000001</v>
      </c>
    </row>
    <row r="124" spans="1:58" x14ac:dyDescent="0.25">
      <c r="A124">
        <v>110</v>
      </c>
      <c r="B124" t="s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494.43586399999998</v>
      </c>
      <c r="I124">
        <v>505.97920699999997</v>
      </c>
      <c r="J124">
        <v>921.11078899999995</v>
      </c>
      <c r="L124" s="70" t="s">
        <v>122</v>
      </c>
      <c r="M124">
        <v>0</v>
      </c>
      <c r="N124">
        <v>13.671591749999997</v>
      </c>
      <c r="O124">
        <v>999</v>
      </c>
      <c r="P124">
        <v>0</v>
      </c>
      <c r="Q124">
        <v>0</v>
      </c>
      <c r="R124">
        <v>259.76024324999997</v>
      </c>
      <c r="T124" s="70" t="s">
        <v>121</v>
      </c>
      <c r="U124">
        <v>10.052567799999998</v>
      </c>
      <c r="V124">
        <v>0</v>
      </c>
      <c r="W124">
        <v>999</v>
      </c>
      <c r="X124">
        <v>0</v>
      </c>
      <c r="Y124">
        <v>0</v>
      </c>
      <c r="Z124">
        <v>190.99878820000001</v>
      </c>
      <c r="AB124" s="70" t="s">
        <v>122</v>
      </c>
      <c r="AC124">
        <v>0</v>
      </c>
      <c r="AD124">
        <v>38.247891600000003</v>
      </c>
      <c r="AE124">
        <v>999</v>
      </c>
      <c r="AF124">
        <v>0</v>
      </c>
      <c r="AG124">
        <v>0</v>
      </c>
      <c r="AH124">
        <v>280.48453840000002</v>
      </c>
      <c r="AJ124" s="70" t="s">
        <v>121</v>
      </c>
      <c r="AK124">
        <v>41.865581160000005</v>
      </c>
      <c r="AL124">
        <v>0</v>
      </c>
      <c r="AM124">
        <v>999</v>
      </c>
      <c r="AN124">
        <v>0</v>
      </c>
      <c r="AO124">
        <v>0</v>
      </c>
      <c r="AP124">
        <v>280.17735084000003</v>
      </c>
      <c r="AR124" s="70" t="s">
        <v>120</v>
      </c>
      <c r="AS124">
        <v>0</v>
      </c>
      <c r="AT124">
        <v>0</v>
      </c>
      <c r="AU124">
        <v>6</v>
      </c>
      <c r="AV124">
        <v>4</v>
      </c>
      <c r="AW124">
        <v>40</v>
      </c>
      <c r="AX124">
        <v>306.67199599999998</v>
      </c>
      <c r="AZ124" s="70" t="s">
        <v>122</v>
      </c>
      <c r="BA124">
        <v>0</v>
      </c>
      <c r="BB124">
        <v>30.094457680000001</v>
      </c>
      <c r="BC124">
        <v>999</v>
      </c>
      <c r="BD124">
        <v>0</v>
      </c>
      <c r="BE124">
        <v>0</v>
      </c>
      <c r="BF124">
        <v>184.86595431999999</v>
      </c>
    </row>
    <row r="125" spans="1:58" x14ac:dyDescent="0.25">
      <c r="A125">
        <v>111</v>
      </c>
      <c r="B125" t="s">
        <v>119</v>
      </c>
      <c r="C125">
        <v>938.85789799999998</v>
      </c>
      <c r="D125">
        <v>494.43586399999998</v>
      </c>
      <c r="E125">
        <v>505.97920699999997</v>
      </c>
      <c r="F125">
        <v>921.11078899999995</v>
      </c>
      <c r="G125">
        <v>0</v>
      </c>
      <c r="H125">
        <v>0</v>
      </c>
      <c r="I125">
        <v>0</v>
      </c>
      <c r="J125">
        <v>0</v>
      </c>
      <c r="L125" s="70" t="s">
        <v>120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273.43183499999998</v>
      </c>
      <c r="T125" s="70" t="s">
        <v>121</v>
      </c>
      <c r="U125">
        <v>8.0420542400000006</v>
      </c>
      <c r="V125">
        <v>0</v>
      </c>
      <c r="W125">
        <v>999</v>
      </c>
      <c r="X125">
        <v>0</v>
      </c>
      <c r="Y125">
        <v>0</v>
      </c>
      <c r="Z125">
        <v>193.00930176</v>
      </c>
      <c r="AB125" s="70" t="s">
        <v>122</v>
      </c>
      <c r="AC125">
        <v>0</v>
      </c>
      <c r="AD125">
        <v>0</v>
      </c>
      <c r="AE125">
        <v>999</v>
      </c>
      <c r="AF125">
        <v>0</v>
      </c>
      <c r="AG125">
        <v>0</v>
      </c>
      <c r="AH125">
        <v>318.73243000000002</v>
      </c>
      <c r="AJ125" s="70" t="s">
        <v>122</v>
      </c>
      <c r="AK125">
        <v>0</v>
      </c>
      <c r="AL125">
        <v>0</v>
      </c>
      <c r="AM125">
        <v>999</v>
      </c>
      <c r="AN125">
        <v>0</v>
      </c>
      <c r="AO125">
        <v>0</v>
      </c>
      <c r="AP125">
        <v>322.04293200000001</v>
      </c>
      <c r="AR125" s="70" t="s">
        <v>120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306.67199599999998</v>
      </c>
      <c r="AZ125" s="70" t="s">
        <v>121</v>
      </c>
      <c r="BA125">
        <v>8.5984164799999991</v>
      </c>
      <c r="BB125">
        <v>0</v>
      </c>
      <c r="BC125">
        <v>999</v>
      </c>
      <c r="BD125">
        <v>0</v>
      </c>
      <c r="BE125">
        <v>0</v>
      </c>
      <c r="BF125">
        <v>206.36199551999999</v>
      </c>
    </row>
    <row r="126" spans="1:58" x14ac:dyDescent="0.25">
      <c r="A126">
        <v>112</v>
      </c>
      <c r="B126" t="s">
        <v>119</v>
      </c>
      <c r="C126">
        <v>938.85789799999998</v>
      </c>
      <c r="D126">
        <v>0</v>
      </c>
      <c r="E126">
        <v>505.97920699999997</v>
      </c>
      <c r="F126">
        <v>921.11078899999995</v>
      </c>
      <c r="G126">
        <v>0</v>
      </c>
      <c r="H126">
        <v>0</v>
      </c>
      <c r="I126">
        <v>0</v>
      </c>
      <c r="J126">
        <v>0</v>
      </c>
      <c r="L126" s="70" t="s">
        <v>122</v>
      </c>
      <c r="M126">
        <v>0</v>
      </c>
      <c r="N126">
        <v>27.343183499999995</v>
      </c>
      <c r="O126">
        <v>999</v>
      </c>
      <c r="P126">
        <v>0</v>
      </c>
      <c r="Q126">
        <v>0</v>
      </c>
      <c r="R126">
        <v>246.08865149999997</v>
      </c>
      <c r="T126" s="70" t="s">
        <v>122</v>
      </c>
      <c r="U126">
        <v>0</v>
      </c>
      <c r="V126">
        <v>24.126162720000004</v>
      </c>
      <c r="W126">
        <v>999</v>
      </c>
      <c r="X126">
        <v>0</v>
      </c>
      <c r="Y126">
        <v>0</v>
      </c>
      <c r="Z126">
        <v>176.92519328</v>
      </c>
      <c r="AB126" s="70" t="s">
        <v>120</v>
      </c>
      <c r="AC126">
        <v>0</v>
      </c>
      <c r="AD126">
        <v>0</v>
      </c>
      <c r="AE126">
        <v>4</v>
      </c>
      <c r="AF126">
        <v>3</v>
      </c>
      <c r="AG126">
        <v>30</v>
      </c>
      <c r="AH126">
        <v>318.73243000000002</v>
      </c>
      <c r="AJ126" s="70" t="s">
        <v>120</v>
      </c>
      <c r="AK126">
        <v>0</v>
      </c>
      <c r="AL126">
        <v>0</v>
      </c>
      <c r="AM126">
        <v>4</v>
      </c>
      <c r="AN126">
        <v>3</v>
      </c>
      <c r="AO126">
        <v>30</v>
      </c>
      <c r="AP126">
        <v>322.04293200000001</v>
      </c>
      <c r="AR126" s="70" t="s">
        <v>122</v>
      </c>
      <c r="AS126">
        <v>0</v>
      </c>
      <c r="AT126">
        <v>33.733919559999997</v>
      </c>
      <c r="AU126">
        <v>999</v>
      </c>
      <c r="AV126">
        <v>0</v>
      </c>
      <c r="AW126">
        <v>0</v>
      </c>
      <c r="AX126">
        <v>272.93807643999997</v>
      </c>
      <c r="AZ126" s="70" t="s">
        <v>122</v>
      </c>
      <c r="BA126">
        <v>0</v>
      </c>
      <c r="BB126">
        <v>23.64564532</v>
      </c>
      <c r="BC126">
        <v>999</v>
      </c>
      <c r="BD126">
        <v>0</v>
      </c>
      <c r="BE126">
        <v>0</v>
      </c>
      <c r="BF126">
        <v>191.31476667999999</v>
      </c>
    </row>
    <row r="127" spans="1:58" x14ac:dyDescent="0.25">
      <c r="A127">
        <v>113</v>
      </c>
      <c r="B127" t="s">
        <v>119</v>
      </c>
      <c r="C127">
        <v>938.85789799999998</v>
      </c>
      <c r="D127">
        <v>0</v>
      </c>
      <c r="E127">
        <v>505.97920699999997</v>
      </c>
      <c r="F127">
        <v>921.11078899999995</v>
      </c>
      <c r="G127">
        <v>0</v>
      </c>
      <c r="H127">
        <v>0</v>
      </c>
      <c r="I127">
        <v>0</v>
      </c>
      <c r="J127">
        <v>0</v>
      </c>
      <c r="L127" s="70" t="s">
        <v>122</v>
      </c>
      <c r="M127">
        <v>0</v>
      </c>
      <c r="N127">
        <v>32.8118202</v>
      </c>
      <c r="O127">
        <v>999</v>
      </c>
      <c r="P127">
        <v>0</v>
      </c>
      <c r="Q127">
        <v>0</v>
      </c>
      <c r="R127">
        <v>240.62001479999998</v>
      </c>
      <c r="T127" s="70" t="s">
        <v>121</v>
      </c>
      <c r="U127">
        <v>26.136676280000003</v>
      </c>
      <c r="V127">
        <v>0</v>
      </c>
      <c r="W127">
        <v>999</v>
      </c>
      <c r="X127">
        <v>0</v>
      </c>
      <c r="Y127">
        <v>0</v>
      </c>
      <c r="Z127">
        <v>174.91467971999998</v>
      </c>
      <c r="AB127" s="70" t="s">
        <v>120</v>
      </c>
      <c r="AC127">
        <v>0</v>
      </c>
      <c r="AD127">
        <v>0</v>
      </c>
      <c r="AE127">
        <v>5</v>
      </c>
      <c r="AF127">
        <v>4</v>
      </c>
      <c r="AG127">
        <v>40</v>
      </c>
      <c r="AH127">
        <v>318.73243000000002</v>
      </c>
      <c r="AJ127" s="70" t="s">
        <v>120</v>
      </c>
      <c r="AK127">
        <v>0</v>
      </c>
      <c r="AL127">
        <v>0</v>
      </c>
      <c r="AM127">
        <v>5</v>
      </c>
      <c r="AN127">
        <v>4</v>
      </c>
      <c r="AO127">
        <v>40</v>
      </c>
      <c r="AP127">
        <v>322.04293200000001</v>
      </c>
      <c r="AR127" s="70" t="s">
        <v>121</v>
      </c>
      <c r="AS127">
        <v>9.2001598799999993</v>
      </c>
      <c r="AT127">
        <v>0</v>
      </c>
      <c r="AU127">
        <v>999</v>
      </c>
      <c r="AV127">
        <v>0</v>
      </c>
      <c r="AW127">
        <v>0</v>
      </c>
      <c r="AX127">
        <v>297.47183611999998</v>
      </c>
      <c r="AZ127" s="70" t="s">
        <v>121</v>
      </c>
      <c r="BA127">
        <v>8.5984164799999991</v>
      </c>
      <c r="BB127">
        <v>0</v>
      </c>
      <c r="BC127">
        <v>999</v>
      </c>
      <c r="BD127">
        <v>0</v>
      </c>
      <c r="BE127">
        <v>0</v>
      </c>
      <c r="BF127">
        <v>206.36199551999999</v>
      </c>
    </row>
    <row r="128" spans="1:58" x14ac:dyDescent="0.25">
      <c r="A128">
        <v>114</v>
      </c>
      <c r="B128" t="s">
        <v>123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921.11078899999995</v>
      </c>
      <c r="L128" s="70" t="s">
        <v>121</v>
      </c>
      <c r="M128">
        <v>13.671591749999997</v>
      </c>
      <c r="N128">
        <v>0</v>
      </c>
      <c r="O128">
        <v>999</v>
      </c>
      <c r="P128">
        <v>0</v>
      </c>
      <c r="Q128">
        <v>0</v>
      </c>
      <c r="R128">
        <v>259.76024324999997</v>
      </c>
      <c r="T128" s="70" t="s">
        <v>121</v>
      </c>
      <c r="U128">
        <v>26.136676280000003</v>
      </c>
      <c r="V128">
        <v>0</v>
      </c>
      <c r="W128">
        <v>999</v>
      </c>
      <c r="X128">
        <v>0</v>
      </c>
      <c r="Y128">
        <v>0</v>
      </c>
      <c r="Z128">
        <v>174.91467971999998</v>
      </c>
      <c r="AB128" s="70" t="s">
        <v>121</v>
      </c>
      <c r="AC128">
        <v>22.311270100000002</v>
      </c>
      <c r="AD128">
        <v>0</v>
      </c>
      <c r="AE128">
        <v>999</v>
      </c>
      <c r="AF128">
        <v>0</v>
      </c>
      <c r="AG128">
        <v>0</v>
      </c>
      <c r="AH128">
        <v>296.42115990000002</v>
      </c>
      <c r="AJ128" s="70" t="s">
        <v>120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322.04293200000001</v>
      </c>
      <c r="AR128" s="70" t="s">
        <v>122</v>
      </c>
      <c r="AS128">
        <v>0</v>
      </c>
      <c r="AT128">
        <v>3.0667199599999999</v>
      </c>
      <c r="AU128">
        <v>999</v>
      </c>
      <c r="AV128">
        <v>0</v>
      </c>
      <c r="AW128">
        <v>0</v>
      </c>
      <c r="AX128">
        <v>303.60527603999998</v>
      </c>
      <c r="AZ128" s="70" t="s">
        <v>122</v>
      </c>
      <c r="BA128">
        <v>0</v>
      </c>
      <c r="BB128">
        <v>2.1496041199999998</v>
      </c>
      <c r="BC128">
        <v>999</v>
      </c>
      <c r="BD128">
        <v>0</v>
      </c>
      <c r="BE128">
        <v>0</v>
      </c>
      <c r="BF128">
        <v>212.81080788</v>
      </c>
    </row>
    <row r="129" spans="1:58" x14ac:dyDescent="0.25">
      <c r="A129">
        <v>115</v>
      </c>
      <c r="B129" t="s">
        <v>123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505.97920699999997</v>
      </c>
      <c r="J129">
        <v>0</v>
      </c>
      <c r="L129" s="70" t="s">
        <v>122</v>
      </c>
      <c r="M129">
        <v>0</v>
      </c>
      <c r="N129">
        <v>10.937273399999999</v>
      </c>
      <c r="O129">
        <v>999</v>
      </c>
      <c r="P129">
        <v>0</v>
      </c>
      <c r="Q129">
        <v>0</v>
      </c>
      <c r="R129">
        <v>262.4945616</v>
      </c>
      <c r="T129" s="70" t="s">
        <v>122</v>
      </c>
      <c r="U129">
        <v>0</v>
      </c>
      <c r="V129">
        <v>12.063081360000002</v>
      </c>
      <c r="W129">
        <v>999</v>
      </c>
      <c r="X129">
        <v>0</v>
      </c>
      <c r="Y129">
        <v>0</v>
      </c>
      <c r="Z129">
        <v>188.98827463999999</v>
      </c>
      <c r="AB129" s="70" t="s">
        <v>121</v>
      </c>
      <c r="AC129">
        <v>0</v>
      </c>
      <c r="AD129">
        <v>0</v>
      </c>
      <c r="AE129">
        <v>999</v>
      </c>
      <c r="AF129">
        <v>0</v>
      </c>
      <c r="AG129">
        <v>0</v>
      </c>
      <c r="AH129">
        <v>318.73243000000002</v>
      </c>
      <c r="AJ129" s="70" t="s">
        <v>122</v>
      </c>
      <c r="AK129">
        <v>0</v>
      </c>
      <c r="AL129">
        <v>6.4408586400000001</v>
      </c>
      <c r="AM129">
        <v>999</v>
      </c>
      <c r="AN129">
        <v>0</v>
      </c>
      <c r="AO129">
        <v>0</v>
      </c>
      <c r="AP129">
        <v>315.60207336000002</v>
      </c>
      <c r="AR129" s="70" t="s">
        <v>120</v>
      </c>
      <c r="AS129">
        <v>0</v>
      </c>
      <c r="AT129">
        <v>0</v>
      </c>
      <c r="AU129">
        <v>2</v>
      </c>
      <c r="AV129">
        <v>1</v>
      </c>
      <c r="AW129">
        <v>10</v>
      </c>
      <c r="AX129">
        <v>306.67199599999998</v>
      </c>
      <c r="AZ129" s="70" t="s">
        <v>121</v>
      </c>
      <c r="BA129">
        <v>17.196832959999998</v>
      </c>
      <c r="BB129">
        <v>0</v>
      </c>
      <c r="BC129">
        <v>999</v>
      </c>
      <c r="BD129">
        <v>0</v>
      </c>
      <c r="BE129">
        <v>0</v>
      </c>
      <c r="BF129">
        <v>197.76357904</v>
      </c>
    </row>
    <row r="130" spans="1:58" x14ac:dyDescent="0.25">
      <c r="A130">
        <v>116</v>
      </c>
      <c r="B130" t="s">
        <v>119</v>
      </c>
      <c r="C130">
        <v>938.85789799999998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L130" s="70" t="s">
        <v>120</v>
      </c>
      <c r="M130">
        <v>0</v>
      </c>
      <c r="N130">
        <v>0</v>
      </c>
      <c r="O130">
        <v>4</v>
      </c>
      <c r="P130">
        <v>3</v>
      </c>
      <c r="Q130">
        <v>30</v>
      </c>
      <c r="R130">
        <v>273.43183499999998</v>
      </c>
      <c r="T130" s="70" t="s">
        <v>121</v>
      </c>
      <c r="U130">
        <v>20.105135599999997</v>
      </c>
      <c r="V130">
        <v>0</v>
      </c>
      <c r="W130">
        <v>999</v>
      </c>
      <c r="X130">
        <v>0</v>
      </c>
      <c r="Y130">
        <v>0</v>
      </c>
      <c r="Z130">
        <v>180.94622040000002</v>
      </c>
      <c r="AB130" s="70" t="s">
        <v>122</v>
      </c>
      <c r="AC130">
        <v>0</v>
      </c>
      <c r="AD130">
        <v>0</v>
      </c>
      <c r="AE130">
        <v>999</v>
      </c>
      <c r="AF130">
        <v>0</v>
      </c>
      <c r="AG130">
        <v>0</v>
      </c>
      <c r="AH130">
        <v>318.73243000000002</v>
      </c>
      <c r="AJ130" s="70" t="s">
        <v>120</v>
      </c>
      <c r="AK130">
        <v>0</v>
      </c>
      <c r="AL130">
        <v>0</v>
      </c>
      <c r="AM130">
        <v>6</v>
      </c>
      <c r="AN130">
        <v>5</v>
      </c>
      <c r="AO130">
        <v>50</v>
      </c>
      <c r="AP130">
        <v>322.04293200000001</v>
      </c>
      <c r="AR130" s="70" t="s">
        <v>120</v>
      </c>
      <c r="AS130">
        <v>0</v>
      </c>
      <c r="AT130">
        <v>0</v>
      </c>
      <c r="AU130">
        <v>1</v>
      </c>
      <c r="AV130">
        <v>1</v>
      </c>
      <c r="AW130">
        <v>10</v>
      </c>
      <c r="AX130">
        <v>306.67199599999998</v>
      </c>
      <c r="AZ130" s="70" t="s">
        <v>120</v>
      </c>
      <c r="BA130">
        <v>0</v>
      </c>
      <c r="BB130">
        <v>0</v>
      </c>
      <c r="BC130">
        <v>5</v>
      </c>
      <c r="BD130">
        <v>3</v>
      </c>
      <c r="BE130">
        <v>30</v>
      </c>
      <c r="BF130">
        <v>214.96041199999999</v>
      </c>
    </row>
    <row r="131" spans="1:58" x14ac:dyDescent="0.25">
      <c r="A131">
        <v>117</v>
      </c>
      <c r="B131" t="s">
        <v>123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494.43586399999998</v>
      </c>
      <c r="I131">
        <v>0</v>
      </c>
      <c r="J131">
        <v>921.11078899999995</v>
      </c>
      <c r="L131" s="70" t="s">
        <v>122</v>
      </c>
      <c r="M131">
        <v>0</v>
      </c>
      <c r="N131">
        <v>10.937273399999999</v>
      </c>
      <c r="O131">
        <v>999</v>
      </c>
      <c r="P131">
        <v>0</v>
      </c>
      <c r="Q131">
        <v>0</v>
      </c>
      <c r="R131">
        <v>262.4945616</v>
      </c>
      <c r="T131" s="70" t="s">
        <v>121</v>
      </c>
      <c r="U131">
        <v>26.136676280000003</v>
      </c>
      <c r="V131">
        <v>0</v>
      </c>
      <c r="W131">
        <v>999</v>
      </c>
      <c r="X131">
        <v>0</v>
      </c>
      <c r="Y131">
        <v>0</v>
      </c>
      <c r="Z131">
        <v>174.91467971999998</v>
      </c>
      <c r="AB131" s="70" t="s">
        <v>122</v>
      </c>
      <c r="AC131">
        <v>0</v>
      </c>
      <c r="AD131">
        <v>15.936621500000001</v>
      </c>
      <c r="AE131">
        <v>999</v>
      </c>
      <c r="AF131">
        <v>0</v>
      </c>
      <c r="AG131">
        <v>0</v>
      </c>
      <c r="AH131">
        <v>302.79580850000002</v>
      </c>
      <c r="AJ131" s="70" t="s">
        <v>121</v>
      </c>
      <c r="AK131">
        <v>3.22042932</v>
      </c>
      <c r="AL131">
        <v>0</v>
      </c>
      <c r="AM131">
        <v>999</v>
      </c>
      <c r="AN131">
        <v>0</v>
      </c>
      <c r="AO131">
        <v>0</v>
      </c>
      <c r="AP131">
        <v>318.82250268000001</v>
      </c>
      <c r="AR131" s="70" t="s">
        <v>122</v>
      </c>
      <c r="AS131">
        <v>0</v>
      </c>
      <c r="AT131">
        <v>30.6671996</v>
      </c>
      <c r="AU131">
        <v>999</v>
      </c>
      <c r="AV131">
        <v>0</v>
      </c>
      <c r="AW131">
        <v>0</v>
      </c>
      <c r="AX131">
        <v>276.00479639999998</v>
      </c>
      <c r="AZ131" s="70" t="s">
        <v>122</v>
      </c>
      <c r="BA131">
        <v>0</v>
      </c>
      <c r="BB131">
        <v>6.4488123599999998</v>
      </c>
      <c r="BC131">
        <v>999</v>
      </c>
      <c r="BD131">
        <v>0</v>
      </c>
      <c r="BE131">
        <v>0</v>
      </c>
      <c r="BF131">
        <v>208.51159963999999</v>
      </c>
    </row>
    <row r="132" spans="1:58" x14ac:dyDescent="0.25">
      <c r="A132">
        <v>118</v>
      </c>
      <c r="B132" t="s">
        <v>119</v>
      </c>
      <c r="C132">
        <v>938.85789799999998</v>
      </c>
      <c r="D132">
        <v>0</v>
      </c>
      <c r="E132">
        <v>505.97920699999997</v>
      </c>
      <c r="F132">
        <v>0</v>
      </c>
      <c r="G132">
        <v>0</v>
      </c>
      <c r="H132">
        <v>0</v>
      </c>
      <c r="I132">
        <v>0</v>
      </c>
      <c r="J132">
        <v>0</v>
      </c>
      <c r="L132" s="70" t="s">
        <v>121</v>
      </c>
      <c r="M132">
        <v>38.280456899999997</v>
      </c>
      <c r="N132">
        <v>0</v>
      </c>
      <c r="O132">
        <v>999</v>
      </c>
      <c r="P132">
        <v>0</v>
      </c>
      <c r="Q132">
        <v>0</v>
      </c>
      <c r="R132">
        <v>235.15137809999999</v>
      </c>
      <c r="T132" s="70" t="s">
        <v>121</v>
      </c>
      <c r="U132">
        <v>22.115649159999997</v>
      </c>
      <c r="V132">
        <v>0</v>
      </c>
      <c r="W132">
        <v>999</v>
      </c>
      <c r="X132">
        <v>0</v>
      </c>
      <c r="Y132">
        <v>0</v>
      </c>
      <c r="Z132">
        <v>178.93570683999999</v>
      </c>
      <c r="AB132" s="70" t="s">
        <v>121</v>
      </c>
      <c r="AC132">
        <v>31.873243000000002</v>
      </c>
      <c r="AD132">
        <v>0</v>
      </c>
      <c r="AE132">
        <v>999</v>
      </c>
      <c r="AF132">
        <v>0</v>
      </c>
      <c r="AG132">
        <v>0</v>
      </c>
      <c r="AH132">
        <v>286.85918700000002</v>
      </c>
      <c r="AJ132" s="70" t="s">
        <v>120</v>
      </c>
      <c r="AK132">
        <v>0</v>
      </c>
      <c r="AL132">
        <v>0</v>
      </c>
      <c r="AM132">
        <v>1</v>
      </c>
      <c r="AN132">
        <v>1</v>
      </c>
      <c r="AO132">
        <v>10</v>
      </c>
      <c r="AP132">
        <v>322.04293200000001</v>
      </c>
      <c r="AR132" s="70" t="s">
        <v>120</v>
      </c>
      <c r="AS132">
        <v>0</v>
      </c>
      <c r="AT132">
        <v>0</v>
      </c>
      <c r="AU132">
        <v>6</v>
      </c>
      <c r="AV132">
        <v>4</v>
      </c>
      <c r="AW132">
        <v>40</v>
      </c>
      <c r="AX132">
        <v>306.67199599999998</v>
      </c>
      <c r="AZ132" s="70" t="s">
        <v>122</v>
      </c>
      <c r="BA132">
        <v>0</v>
      </c>
      <c r="BB132">
        <v>4.2992082399999996</v>
      </c>
      <c r="BC132">
        <v>999</v>
      </c>
      <c r="BD132">
        <v>0</v>
      </c>
      <c r="BE132">
        <v>0</v>
      </c>
      <c r="BF132">
        <v>210.66120375999998</v>
      </c>
    </row>
    <row r="133" spans="1:58" x14ac:dyDescent="0.25">
      <c r="A133">
        <v>119</v>
      </c>
      <c r="B133" t="s">
        <v>119</v>
      </c>
      <c r="C133">
        <v>0</v>
      </c>
      <c r="D133">
        <v>494.43586399999998</v>
      </c>
      <c r="E133">
        <v>505.97920699999997</v>
      </c>
      <c r="F133">
        <v>0</v>
      </c>
      <c r="G133">
        <v>0</v>
      </c>
      <c r="H133">
        <v>0</v>
      </c>
      <c r="I133">
        <v>0</v>
      </c>
      <c r="J133">
        <v>0</v>
      </c>
      <c r="L133" s="70" t="s">
        <v>121</v>
      </c>
      <c r="M133">
        <v>19.140228449999999</v>
      </c>
      <c r="N133">
        <v>0</v>
      </c>
      <c r="O133">
        <v>999</v>
      </c>
      <c r="P133">
        <v>0</v>
      </c>
      <c r="Q133">
        <v>0</v>
      </c>
      <c r="R133">
        <v>254.29160654999998</v>
      </c>
      <c r="T133" s="70" t="s">
        <v>122</v>
      </c>
      <c r="U133">
        <v>0</v>
      </c>
      <c r="V133">
        <v>8.0420542400000006</v>
      </c>
      <c r="W133">
        <v>999</v>
      </c>
      <c r="X133">
        <v>0</v>
      </c>
      <c r="Y133">
        <v>0</v>
      </c>
      <c r="Z133">
        <v>193.00930176</v>
      </c>
      <c r="AB133" s="70" t="s">
        <v>122</v>
      </c>
      <c r="AC133">
        <v>0</v>
      </c>
      <c r="AD133">
        <v>35.060567300000002</v>
      </c>
      <c r="AE133">
        <v>999</v>
      </c>
      <c r="AF133">
        <v>0</v>
      </c>
      <c r="AG133">
        <v>0</v>
      </c>
      <c r="AH133">
        <v>283.67186270000002</v>
      </c>
      <c r="AJ133" s="70" t="s">
        <v>122</v>
      </c>
      <c r="AK133">
        <v>0</v>
      </c>
      <c r="AL133">
        <v>32.204293200000002</v>
      </c>
      <c r="AM133">
        <v>999</v>
      </c>
      <c r="AN133">
        <v>0</v>
      </c>
      <c r="AO133">
        <v>0</v>
      </c>
      <c r="AP133">
        <v>289.83863880000001</v>
      </c>
      <c r="AR133" s="70" t="s">
        <v>121</v>
      </c>
      <c r="AS133">
        <v>42.934079439999998</v>
      </c>
      <c r="AT133">
        <v>0</v>
      </c>
      <c r="AU133">
        <v>999</v>
      </c>
      <c r="AV133">
        <v>0</v>
      </c>
      <c r="AW133">
        <v>0</v>
      </c>
      <c r="AX133">
        <v>263.73791655999997</v>
      </c>
      <c r="AZ133" s="70" t="s">
        <v>122</v>
      </c>
      <c r="BA133">
        <v>0</v>
      </c>
      <c r="BB133">
        <v>15.047228840000001</v>
      </c>
      <c r="BC133">
        <v>999</v>
      </c>
      <c r="BD133">
        <v>0</v>
      </c>
      <c r="BE133">
        <v>0</v>
      </c>
      <c r="BF133">
        <v>199.91318315999999</v>
      </c>
    </row>
    <row r="134" spans="1:58" x14ac:dyDescent="0.25">
      <c r="A134">
        <v>120</v>
      </c>
      <c r="B134" t="s">
        <v>119</v>
      </c>
      <c r="C134">
        <v>938.85789799999998</v>
      </c>
      <c r="D134">
        <v>494.43586399999998</v>
      </c>
      <c r="E134">
        <v>505.97920699999997</v>
      </c>
      <c r="F134">
        <v>921.11078899999995</v>
      </c>
      <c r="G134">
        <v>0</v>
      </c>
      <c r="H134">
        <v>0</v>
      </c>
      <c r="I134">
        <v>0</v>
      </c>
      <c r="J134">
        <v>0</v>
      </c>
      <c r="L134" s="70" t="s">
        <v>121</v>
      </c>
      <c r="M134">
        <v>16.4059101</v>
      </c>
      <c r="N134">
        <v>0</v>
      </c>
      <c r="O134">
        <v>999</v>
      </c>
      <c r="P134">
        <v>0</v>
      </c>
      <c r="Q134">
        <v>0</v>
      </c>
      <c r="R134">
        <v>257.02592489999995</v>
      </c>
      <c r="T134" s="70" t="s">
        <v>121</v>
      </c>
      <c r="U134">
        <v>10.052567799999998</v>
      </c>
      <c r="V134">
        <v>0</v>
      </c>
      <c r="W134">
        <v>999</v>
      </c>
      <c r="X134">
        <v>0</v>
      </c>
      <c r="Y134">
        <v>0</v>
      </c>
      <c r="Z134">
        <v>190.99878820000001</v>
      </c>
      <c r="AB134" s="70" t="s">
        <v>121</v>
      </c>
      <c r="AC134">
        <v>31.873243000000002</v>
      </c>
      <c r="AD134">
        <v>0</v>
      </c>
      <c r="AE134">
        <v>999</v>
      </c>
      <c r="AF134">
        <v>0</v>
      </c>
      <c r="AG134">
        <v>0</v>
      </c>
      <c r="AH134">
        <v>286.85918700000002</v>
      </c>
      <c r="AJ134" s="70" t="s">
        <v>122</v>
      </c>
      <c r="AK134">
        <v>0</v>
      </c>
      <c r="AL134">
        <v>16.102146600000001</v>
      </c>
      <c r="AM134">
        <v>999</v>
      </c>
      <c r="AN134">
        <v>0</v>
      </c>
      <c r="AO134">
        <v>0</v>
      </c>
      <c r="AP134">
        <v>305.94078539999998</v>
      </c>
      <c r="AR134" s="70" t="s">
        <v>122</v>
      </c>
      <c r="AS134">
        <v>0</v>
      </c>
      <c r="AT134">
        <v>36.800639519999997</v>
      </c>
      <c r="AU134">
        <v>999</v>
      </c>
      <c r="AV134">
        <v>0</v>
      </c>
      <c r="AW134">
        <v>0</v>
      </c>
      <c r="AX134">
        <v>269.87135647999997</v>
      </c>
      <c r="AZ134" s="70" t="s">
        <v>122</v>
      </c>
      <c r="BA134">
        <v>0</v>
      </c>
      <c r="BB134">
        <v>25.795249439999999</v>
      </c>
      <c r="BC134">
        <v>999</v>
      </c>
      <c r="BD134">
        <v>0</v>
      </c>
      <c r="BE134">
        <v>0</v>
      </c>
      <c r="BF134">
        <v>189.16516256</v>
      </c>
    </row>
    <row r="135" spans="1:58" x14ac:dyDescent="0.25">
      <c r="A135">
        <v>121</v>
      </c>
      <c r="B135" t="s">
        <v>123</v>
      </c>
      <c r="C135">
        <v>0</v>
      </c>
      <c r="D135">
        <v>0</v>
      </c>
      <c r="E135">
        <v>0</v>
      </c>
      <c r="F135">
        <v>0</v>
      </c>
      <c r="G135">
        <v>938.85789799999998</v>
      </c>
      <c r="H135">
        <v>494.43586399999998</v>
      </c>
      <c r="I135">
        <v>505.97920699999997</v>
      </c>
      <c r="J135">
        <v>921.11078899999995</v>
      </c>
      <c r="L135" s="70" t="s">
        <v>122</v>
      </c>
      <c r="M135">
        <v>0</v>
      </c>
      <c r="N135">
        <v>32.8118202</v>
      </c>
      <c r="O135">
        <v>999</v>
      </c>
      <c r="P135">
        <v>0</v>
      </c>
      <c r="Q135">
        <v>0</v>
      </c>
      <c r="R135">
        <v>240.62001479999998</v>
      </c>
      <c r="T135" s="70" t="s">
        <v>122</v>
      </c>
      <c r="U135">
        <v>0</v>
      </c>
      <c r="V135">
        <v>14.07359492</v>
      </c>
      <c r="W135">
        <v>999</v>
      </c>
      <c r="X135">
        <v>0</v>
      </c>
      <c r="Y135">
        <v>0</v>
      </c>
      <c r="Z135">
        <v>186.97776107999999</v>
      </c>
      <c r="AB135" s="70" t="s">
        <v>120</v>
      </c>
      <c r="AC135">
        <v>0</v>
      </c>
      <c r="AD135">
        <v>0</v>
      </c>
      <c r="AE135">
        <v>6</v>
      </c>
      <c r="AF135">
        <v>5</v>
      </c>
      <c r="AG135">
        <v>50</v>
      </c>
      <c r="AH135">
        <v>318.73243000000002</v>
      </c>
      <c r="AJ135" s="70" t="s">
        <v>122</v>
      </c>
      <c r="AK135">
        <v>0</v>
      </c>
      <c r="AL135">
        <v>32.204293200000002</v>
      </c>
      <c r="AM135">
        <v>999</v>
      </c>
      <c r="AN135">
        <v>0</v>
      </c>
      <c r="AO135">
        <v>0</v>
      </c>
      <c r="AP135">
        <v>289.83863880000001</v>
      </c>
      <c r="AR135" s="70" t="s">
        <v>122</v>
      </c>
      <c r="AS135">
        <v>0</v>
      </c>
      <c r="AT135">
        <v>46.000799399999998</v>
      </c>
      <c r="AU135">
        <v>999</v>
      </c>
      <c r="AV135">
        <v>0</v>
      </c>
      <c r="AW135">
        <v>0</v>
      </c>
      <c r="AX135">
        <v>260.67119659999997</v>
      </c>
      <c r="AZ135" s="70" t="s">
        <v>122</v>
      </c>
      <c r="BA135">
        <v>0</v>
      </c>
      <c r="BB135">
        <v>0</v>
      </c>
      <c r="BC135">
        <v>999</v>
      </c>
      <c r="BD135">
        <v>0</v>
      </c>
      <c r="BE135">
        <v>0</v>
      </c>
      <c r="BF135">
        <v>214.96041199999999</v>
      </c>
    </row>
    <row r="136" spans="1:58" x14ac:dyDescent="0.25">
      <c r="A136">
        <v>122</v>
      </c>
      <c r="B136" t="s">
        <v>119</v>
      </c>
      <c r="C136">
        <v>0</v>
      </c>
      <c r="D136">
        <v>0</v>
      </c>
      <c r="E136">
        <v>505.97920699999997</v>
      </c>
      <c r="F136">
        <v>921.11078899999995</v>
      </c>
      <c r="G136">
        <v>0</v>
      </c>
      <c r="H136">
        <v>0</v>
      </c>
      <c r="I136">
        <v>0</v>
      </c>
      <c r="J136">
        <v>0</v>
      </c>
      <c r="L136" s="70" t="s">
        <v>120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273.43183499999998</v>
      </c>
      <c r="T136" s="70" t="s">
        <v>120</v>
      </c>
      <c r="U136">
        <v>0</v>
      </c>
      <c r="V136">
        <v>0</v>
      </c>
      <c r="W136">
        <v>4</v>
      </c>
      <c r="X136">
        <v>3</v>
      </c>
      <c r="Y136">
        <v>30</v>
      </c>
      <c r="Z136">
        <v>201.051356</v>
      </c>
      <c r="AB136" s="70" t="s">
        <v>120</v>
      </c>
      <c r="AC136">
        <v>0</v>
      </c>
      <c r="AD136">
        <v>0</v>
      </c>
      <c r="AE136">
        <v>4</v>
      </c>
      <c r="AF136">
        <v>3</v>
      </c>
      <c r="AG136">
        <v>30</v>
      </c>
      <c r="AH136">
        <v>318.73243000000002</v>
      </c>
      <c r="AJ136" s="70" t="s">
        <v>121</v>
      </c>
      <c r="AK136">
        <v>16.102146600000001</v>
      </c>
      <c r="AL136">
        <v>0</v>
      </c>
      <c r="AM136">
        <v>999</v>
      </c>
      <c r="AN136">
        <v>0</v>
      </c>
      <c r="AO136">
        <v>0</v>
      </c>
      <c r="AP136">
        <v>305.94078539999998</v>
      </c>
      <c r="AR136" s="70" t="s">
        <v>122</v>
      </c>
      <c r="AS136">
        <v>0</v>
      </c>
      <c r="AT136">
        <v>24.533759679999999</v>
      </c>
      <c r="AU136">
        <v>999</v>
      </c>
      <c r="AV136">
        <v>0</v>
      </c>
      <c r="AW136">
        <v>0</v>
      </c>
      <c r="AX136">
        <v>282.13823631999998</v>
      </c>
      <c r="AZ136" s="70" t="s">
        <v>121</v>
      </c>
      <c r="BA136">
        <v>32.244061799999997</v>
      </c>
      <c r="BB136">
        <v>0</v>
      </c>
      <c r="BC136">
        <v>999</v>
      </c>
      <c r="BD136">
        <v>0</v>
      </c>
      <c r="BE136">
        <v>0</v>
      </c>
      <c r="BF136">
        <v>182.71635019999999</v>
      </c>
    </row>
    <row r="137" spans="1:58" x14ac:dyDescent="0.25">
      <c r="A137">
        <v>123</v>
      </c>
      <c r="B137" t="s">
        <v>123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494.43586399999998</v>
      </c>
      <c r="I137">
        <v>0</v>
      </c>
      <c r="J137">
        <v>0</v>
      </c>
      <c r="L137" s="70" t="s">
        <v>120</v>
      </c>
      <c r="M137">
        <v>0</v>
      </c>
      <c r="N137">
        <v>0</v>
      </c>
      <c r="O137">
        <v>5</v>
      </c>
      <c r="P137">
        <v>4</v>
      </c>
      <c r="Q137">
        <v>40</v>
      </c>
      <c r="R137">
        <v>273.43183499999998</v>
      </c>
      <c r="T137" s="70" t="s">
        <v>122</v>
      </c>
      <c r="U137">
        <v>0</v>
      </c>
      <c r="V137">
        <v>22.115649159999997</v>
      </c>
      <c r="W137">
        <v>999</v>
      </c>
      <c r="X137">
        <v>0</v>
      </c>
      <c r="Y137">
        <v>0</v>
      </c>
      <c r="Z137">
        <v>178.93570683999999</v>
      </c>
      <c r="AB137" s="70" t="s">
        <v>121</v>
      </c>
      <c r="AC137">
        <v>47.809864500000003</v>
      </c>
      <c r="AD137">
        <v>0</v>
      </c>
      <c r="AE137">
        <v>999</v>
      </c>
      <c r="AF137">
        <v>0</v>
      </c>
      <c r="AG137">
        <v>0</v>
      </c>
      <c r="AH137">
        <v>270.92256550000002</v>
      </c>
      <c r="AJ137" s="70" t="s">
        <v>121</v>
      </c>
      <c r="AK137">
        <v>48.3064398</v>
      </c>
      <c r="AL137">
        <v>0</v>
      </c>
      <c r="AM137">
        <v>999</v>
      </c>
      <c r="AN137">
        <v>0</v>
      </c>
      <c r="AO137">
        <v>0</v>
      </c>
      <c r="AP137">
        <v>273.73649219999999</v>
      </c>
      <c r="AR137" s="70" t="s">
        <v>122</v>
      </c>
      <c r="AS137">
        <v>0</v>
      </c>
      <c r="AT137">
        <v>39.867359479999998</v>
      </c>
      <c r="AU137">
        <v>999</v>
      </c>
      <c r="AV137">
        <v>0</v>
      </c>
      <c r="AW137">
        <v>0</v>
      </c>
      <c r="AX137">
        <v>266.80463651999997</v>
      </c>
      <c r="AZ137" s="70" t="s">
        <v>120</v>
      </c>
      <c r="BA137">
        <v>0</v>
      </c>
      <c r="BB137">
        <v>0</v>
      </c>
      <c r="BC137">
        <v>5</v>
      </c>
      <c r="BD137">
        <v>3</v>
      </c>
      <c r="BE137">
        <v>30</v>
      </c>
      <c r="BF137">
        <v>214.96041199999999</v>
      </c>
    </row>
    <row r="138" spans="1:58" x14ac:dyDescent="0.25">
      <c r="A138">
        <v>124</v>
      </c>
      <c r="B138" t="s">
        <v>119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L138" s="70" t="s">
        <v>121</v>
      </c>
      <c r="M138">
        <v>5.4686366999999994</v>
      </c>
      <c r="N138">
        <v>0</v>
      </c>
      <c r="O138">
        <v>999</v>
      </c>
      <c r="P138">
        <v>0</v>
      </c>
      <c r="Q138">
        <v>0</v>
      </c>
      <c r="R138">
        <v>267.96319829999999</v>
      </c>
      <c r="T138" s="70" t="s">
        <v>120</v>
      </c>
      <c r="U138">
        <v>0</v>
      </c>
      <c r="V138">
        <v>0</v>
      </c>
      <c r="W138">
        <v>2</v>
      </c>
      <c r="X138">
        <v>1</v>
      </c>
      <c r="Y138">
        <v>10</v>
      </c>
      <c r="Z138">
        <v>201.051356</v>
      </c>
      <c r="AB138" s="70" t="s">
        <v>120</v>
      </c>
      <c r="AC138">
        <v>0</v>
      </c>
      <c r="AD138">
        <v>0</v>
      </c>
      <c r="AE138">
        <v>3</v>
      </c>
      <c r="AF138">
        <v>2</v>
      </c>
      <c r="AG138">
        <v>20</v>
      </c>
      <c r="AH138">
        <v>318.73243000000002</v>
      </c>
      <c r="AJ138" s="70" t="s">
        <v>121</v>
      </c>
      <c r="AK138">
        <v>12.88171728</v>
      </c>
      <c r="AL138">
        <v>0</v>
      </c>
      <c r="AM138">
        <v>999</v>
      </c>
      <c r="AN138">
        <v>0</v>
      </c>
      <c r="AO138">
        <v>0</v>
      </c>
      <c r="AP138">
        <v>309.16121472000003</v>
      </c>
      <c r="AR138" s="70" t="s">
        <v>121</v>
      </c>
      <c r="AS138">
        <v>18.400319759999999</v>
      </c>
      <c r="AT138">
        <v>0</v>
      </c>
      <c r="AU138">
        <v>999</v>
      </c>
      <c r="AV138">
        <v>0</v>
      </c>
      <c r="AW138">
        <v>0</v>
      </c>
      <c r="AX138">
        <v>288.27167623999998</v>
      </c>
      <c r="AZ138" s="70" t="s">
        <v>121</v>
      </c>
      <c r="BA138">
        <v>23.64564532</v>
      </c>
      <c r="BB138">
        <v>0</v>
      </c>
      <c r="BC138">
        <v>999</v>
      </c>
      <c r="BD138">
        <v>0</v>
      </c>
      <c r="BE138">
        <v>0</v>
      </c>
      <c r="BF138">
        <v>191.31476667999999</v>
      </c>
    </row>
    <row r="139" spans="1:58" x14ac:dyDescent="0.25">
      <c r="A139">
        <v>125</v>
      </c>
      <c r="B139" t="s">
        <v>119</v>
      </c>
      <c r="C139">
        <v>938.85789799999998</v>
      </c>
      <c r="D139">
        <v>0</v>
      </c>
      <c r="E139">
        <v>0</v>
      </c>
      <c r="F139">
        <v>921.11078899999995</v>
      </c>
      <c r="G139">
        <v>0</v>
      </c>
      <c r="H139">
        <v>0</v>
      </c>
      <c r="I139">
        <v>0</v>
      </c>
      <c r="J139">
        <v>0</v>
      </c>
      <c r="L139" s="70" t="s">
        <v>121</v>
      </c>
      <c r="M139">
        <v>41.014775249999992</v>
      </c>
      <c r="N139">
        <v>0</v>
      </c>
      <c r="O139">
        <v>999</v>
      </c>
      <c r="P139">
        <v>0</v>
      </c>
      <c r="Q139">
        <v>0</v>
      </c>
      <c r="R139">
        <v>232.41705974999999</v>
      </c>
      <c r="T139" s="70" t="s">
        <v>120</v>
      </c>
      <c r="U139">
        <v>0</v>
      </c>
      <c r="V139">
        <v>0</v>
      </c>
      <c r="W139">
        <v>1</v>
      </c>
      <c r="X139">
        <v>1</v>
      </c>
      <c r="Y139">
        <v>10</v>
      </c>
      <c r="Z139">
        <v>201.051356</v>
      </c>
      <c r="AB139" s="70" t="s">
        <v>121</v>
      </c>
      <c r="AC139">
        <v>3.1873243000000002</v>
      </c>
      <c r="AD139">
        <v>0</v>
      </c>
      <c r="AE139">
        <v>999</v>
      </c>
      <c r="AF139">
        <v>0</v>
      </c>
      <c r="AG139">
        <v>0</v>
      </c>
      <c r="AH139">
        <v>315.54510570000002</v>
      </c>
      <c r="AJ139" s="70" t="s">
        <v>122</v>
      </c>
      <c r="AK139">
        <v>0</v>
      </c>
      <c r="AL139">
        <v>6.4408586400000001</v>
      </c>
      <c r="AM139">
        <v>999</v>
      </c>
      <c r="AN139">
        <v>0</v>
      </c>
      <c r="AO139">
        <v>0</v>
      </c>
      <c r="AP139">
        <v>315.60207336000002</v>
      </c>
      <c r="AR139" s="70" t="s">
        <v>122</v>
      </c>
      <c r="AS139">
        <v>0</v>
      </c>
      <c r="AT139">
        <v>42.934079439999998</v>
      </c>
      <c r="AU139">
        <v>999</v>
      </c>
      <c r="AV139">
        <v>0</v>
      </c>
      <c r="AW139">
        <v>0</v>
      </c>
      <c r="AX139">
        <v>263.73791655999997</v>
      </c>
      <c r="AZ139" s="70" t="s">
        <v>121</v>
      </c>
      <c r="BA139">
        <v>25.795249439999999</v>
      </c>
      <c r="BB139">
        <v>0</v>
      </c>
      <c r="BC139">
        <v>999</v>
      </c>
      <c r="BD139">
        <v>0</v>
      </c>
      <c r="BE139">
        <v>0</v>
      </c>
      <c r="BF139">
        <v>189.16516256</v>
      </c>
    </row>
    <row r="140" spans="1:58" x14ac:dyDescent="0.25">
      <c r="A140">
        <v>126</v>
      </c>
      <c r="B140" t="s">
        <v>123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505.97920699999997</v>
      </c>
      <c r="J140">
        <v>0</v>
      </c>
      <c r="L140" s="70" t="s">
        <v>121</v>
      </c>
      <c r="M140">
        <v>41.014775249999992</v>
      </c>
      <c r="N140">
        <v>0</v>
      </c>
      <c r="O140">
        <v>999</v>
      </c>
      <c r="P140">
        <v>0</v>
      </c>
      <c r="Q140">
        <v>0</v>
      </c>
      <c r="R140">
        <v>232.41705974999999</v>
      </c>
      <c r="T140" s="70" t="s">
        <v>121</v>
      </c>
      <c r="U140">
        <v>12.063081360000002</v>
      </c>
      <c r="V140">
        <v>0</v>
      </c>
      <c r="W140">
        <v>999</v>
      </c>
      <c r="X140">
        <v>0</v>
      </c>
      <c r="Y140">
        <v>0</v>
      </c>
      <c r="Z140">
        <v>188.98827463999999</v>
      </c>
      <c r="AB140" s="70" t="s">
        <v>122</v>
      </c>
      <c r="AC140">
        <v>0</v>
      </c>
      <c r="AD140">
        <v>47.809864500000003</v>
      </c>
      <c r="AE140">
        <v>999</v>
      </c>
      <c r="AF140">
        <v>0</v>
      </c>
      <c r="AG140">
        <v>0</v>
      </c>
      <c r="AH140">
        <v>270.92256550000002</v>
      </c>
      <c r="AJ140" s="70" t="s">
        <v>121</v>
      </c>
      <c r="AK140">
        <v>12.88171728</v>
      </c>
      <c r="AL140">
        <v>0</v>
      </c>
      <c r="AM140">
        <v>999</v>
      </c>
      <c r="AN140">
        <v>0</v>
      </c>
      <c r="AO140">
        <v>0</v>
      </c>
      <c r="AP140">
        <v>309.16121472000003</v>
      </c>
      <c r="AR140" s="70" t="s">
        <v>121</v>
      </c>
      <c r="AS140">
        <v>33.733919559999997</v>
      </c>
      <c r="AT140">
        <v>0</v>
      </c>
      <c r="AU140">
        <v>999</v>
      </c>
      <c r="AV140">
        <v>0</v>
      </c>
      <c r="AW140">
        <v>0</v>
      </c>
      <c r="AX140">
        <v>272.93807643999997</v>
      </c>
      <c r="AZ140" s="70" t="s">
        <v>121</v>
      </c>
      <c r="BA140">
        <v>30.094457680000001</v>
      </c>
      <c r="BB140">
        <v>0</v>
      </c>
      <c r="BC140">
        <v>999</v>
      </c>
      <c r="BD140">
        <v>0</v>
      </c>
      <c r="BE140">
        <v>0</v>
      </c>
      <c r="BF140">
        <v>184.86595431999999</v>
      </c>
    </row>
    <row r="141" spans="1:58" x14ac:dyDescent="0.25">
      <c r="A141">
        <v>127</v>
      </c>
      <c r="B141" t="s">
        <v>119</v>
      </c>
      <c r="C141">
        <v>938.85789799999998</v>
      </c>
      <c r="D141">
        <v>0</v>
      </c>
      <c r="E141">
        <v>505.97920699999997</v>
      </c>
      <c r="F141">
        <v>921.11078899999995</v>
      </c>
      <c r="G141">
        <v>0</v>
      </c>
      <c r="H141">
        <v>0</v>
      </c>
      <c r="I141">
        <v>0</v>
      </c>
      <c r="J141">
        <v>0</v>
      </c>
      <c r="L141" s="70" t="s">
        <v>122</v>
      </c>
      <c r="M141">
        <v>0</v>
      </c>
      <c r="N141">
        <v>13.671591749999997</v>
      </c>
      <c r="O141">
        <v>999</v>
      </c>
      <c r="P141">
        <v>0</v>
      </c>
      <c r="Q141">
        <v>0</v>
      </c>
      <c r="R141">
        <v>259.76024324999997</v>
      </c>
      <c r="T141" s="70" t="s">
        <v>121</v>
      </c>
      <c r="U141">
        <v>18.094622040000001</v>
      </c>
      <c r="V141">
        <v>0</v>
      </c>
      <c r="W141">
        <v>999</v>
      </c>
      <c r="X141">
        <v>0</v>
      </c>
      <c r="Y141">
        <v>0</v>
      </c>
      <c r="Z141">
        <v>182.95673396000001</v>
      </c>
      <c r="AB141" s="70" t="s">
        <v>122</v>
      </c>
      <c r="AC141">
        <v>0</v>
      </c>
      <c r="AD141">
        <v>38.247891600000003</v>
      </c>
      <c r="AE141">
        <v>999</v>
      </c>
      <c r="AF141">
        <v>0</v>
      </c>
      <c r="AG141">
        <v>0</v>
      </c>
      <c r="AH141">
        <v>280.48453840000002</v>
      </c>
      <c r="AJ141" s="70" t="s">
        <v>120</v>
      </c>
      <c r="AK141">
        <v>0</v>
      </c>
      <c r="AL141">
        <v>0</v>
      </c>
      <c r="AM141">
        <v>2</v>
      </c>
      <c r="AN141">
        <v>2</v>
      </c>
      <c r="AO141">
        <v>20</v>
      </c>
      <c r="AP141">
        <v>322.04293200000001</v>
      </c>
      <c r="AR141" s="70" t="s">
        <v>122</v>
      </c>
      <c r="AS141">
        <v>0</v>
      </c>
      <c r="AT141">
        <v>0</v>
      </c>
      <c r="AU141">
        <v>999</v>
      </c>
      <c r="AV141">
        <v>0</v>
      </c>
      <c r="AW141">
        <v>0</v>
      </c>
      <c r="AX141">
        <v>306.67199599999998</v>
      </c>
      <c r="AZ141" s="70" t="s">
        <v>122</v>
      </c>
      <c r="BA141">
        <v>0</v>
      </c>
      <c r="BB141">
        <v>19.346437079999998</v>
      </c>
      <c r="BC141">
        <v>999</v>
      </c>
      <c r="BD141">
        <v>0</v>
      </c>
      <c r="BE141">
        <v>0</v>
      </c>
      <c r="BF141">
        <v>195.61397492</v>
      </c>
    </row>
    <row r="142" spans="1:58" x14ac:dyDescent="0.25">
      <c r="A142">
        <v>128</v>
      </c>
      <c r="B142" t="s">
        <v>119</v>
      </c>
      <c r="C142">
        <v>938.85789799999998</v>
      </c>
      <c r="D142">
        <v>494.43586399999998</v>
      </c>
      <c r="E142">
        <v>505.97920699999997</v>
      </c>
      <c r="F142">
        <v>921.11078899999995</v>
      </c>
      <c r="G142">
        <v>0</v>
      </c>
      <c r="H142">
        <v>0</v>
      </c>
      <c r="I142">
        <v>0</v>
      </c>
      <c r="J142">
        <v>0</v>
      </c>
      <c r="L142" s="70" t="s">
        <v>120</v>
      </c>
      <c r="M142">
        <v>0</v>
      </c>
      <c r="N142">
        <v>0</v>
      </c>
      <c r="O142">
        <v>2</v>
      </c>
      <c r="P142">
        <v>2</v>
      </c>
      <c r="Q142">
        <v>20</v>
      </c>
      <c r="R142">
        <v>273.43183499999998</v>
      </c>
      <c r="T142" s="70" t="s">
        <v>122</v>
      </c>
      <c r="U142">
        <v>0</v>
      </c>
      <c r="V142">
        <v>16.084108480000001</v>
      </c>
      <c r="W142">
        <v>999</v>
      </c>
      <c r="X142">
        <v>0</v>
      </c>
      <c r="Y142">
        <v>0</v>
      </c>
      <c r="Z142">
        <v>184.96724752</v>
      </c>
      <c r="AB142" s="70" t="s">
        <v>122</v>
      </c>
      <c r="AC142">
        <v>0</v>
      </c>
      <c r="AD142">
        <v>3.1873243000000002</v>
      </c>
      <c r="AE142">
        <v>999</v>
      </c>
      <c r="AF142">
        <v>0</v>
      </c>
      <c r="AG142">
        <v>0</v>
      </c>
      <c r="AH142">
        <v>315.54510570000002</v>
      </c>
      <c r="AJ142" s="70" t="s">
        <v>120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322.04293200000001</v>
      </c>
      <c r="AR142" s="70" t="s">
        <v>121</v>
      </c>
      <c r="AS142">
        <v>21.467039719999999</v>
      </c>
      <c r="AT142">
        <v>0</v>
      </c>
      <c r="AU142">
        <v>999</v>
      </c>
      <c r="AV142">
        <v>0</v>
      </c>
      <c r="AW142">
        <v>0</v>
      </c>
      <c r="AX142">
        <v>285.20495627999998</v>
      </c>
      <c r="AZ142" s="70" t="s">
        <v>121</v>
      </c>
      <c r="BA142">
        <v>30.094457680000001</v>
      </c>
      <c r="BB142">
        <v>0</v>
      </c>
      <c r="BC142">
        <v>999</v>
      </c>
      <c r="BD142">
        <v>0</v>
      </c>
      <c r="BE142">
        <v>0</v>
      </c>
      <c r="BF142">
        <v>184.86595431999999</v>
      </c>
    </row>
    <row r="143" spans="1:58" x14ac:dyDescent="0.25">
      <c r="A143">
        <v>129</v>
      </c>
      <c r="B143" t="s">
        <v>119</v>
      </c>
      <c r="C143">
        <v>938.85789799999998</v>
      </c>
      <c r="D143">
        <v>0</v>
      </c>
      <c r="E143">
        <v>505.97920699999997</v>
      </c>
      <c r="F143">
        <v>921.11078899999995</v>
      </c>
      <c r="G143">
        <v>0</v>
      </c>
      <c r="H143">
        <v>0</v>
      </c>
      <c r="I143">
        <v>0</v>
      </c>
      <c r="J143">
        <v>0</v>
      </c>
      <c r="L143" s="70" t="s">
        <v>122</v>
      </c>
      <c r="M143">
        <v>0</v>
      </c>
      <c r="N143">
        <v>35.546138549999995</v>
      </c>
      <c r="O143">
        <v>999</v>
      </c>
      <c r="P143">
        <v>0</v>
      </c>
      <c r="Q143">
        <v>0</v>
      </c>
      <c r="R143">
        <v>237.88569644999998</v>
      </c>
      <c r="T143" s="70" t="s">
        <v>122</v>
      </c>
      <c r="U143">
        <v>0</v>
      </c>
      <c r="V143">
        <v>4.0210271200000003</v>
      </c>
      <c r="W143">
        <v>999</v>
      </c>
      <c r="X143">
        <v>0</v>
      </c>
      <c r="Y143">
        <v>0</v>
      </c>
      <c r="Z143">
        <v>197.03032887999998</v>
      </c>
      <c r="AB143" s="70" t="s">
        <v>122</v>
      </c>
      <c r="AC143">
        <v>0</v>
      </c>
      <c r="AD143">
        <v>0</v>
      </c>
      <c r="AE143">
        <v>999</v>
      </c>
      <c r="AF143">
        <v>0</v>
      </c>
      <c r="AG143">
        <v>0</v>
      </c>
      <c r="AH143">
        <v>318.73243000000002</v>
      </c>
      <c r="AJ143" s="70" t="s">
        <v>121</v>
      </c>
      <c r="AK143">
        <v>6.4408586400000001</v>
      </c>
      <c r="AL143">
        <v>0</v>
      </c>
      <c r="AM143">
        <v>999</v>
      </c>
      <c r="AN143">
        <v>0</v>
      </c>
      <c r="AO143">
        <v>0</v>
      </c>
      <c r="AP143">
        <v>315.60207336000002</v>
      </c>
      <c r="AR143" s="70" t="s">
        <v>121</v>
      </c>
      <c r="AS143">
        <v>21.467039719999999</v>
      </c>
      <c r="AT143">
        <v>0</v>
      </c>
      <c r="AU143">
        <v>999</v>
      </c>
      <c r="AV143">
        <v>0</v>
      </c>
      <c r="AW143">
        <v>0</v>
      </c>
      <c r="AX143">
        <v>285.20495627999998</v>
      </c>
      <c r="AZ143" s="70" t="s">
        <v>122</v>
      </c>
      <c r="BA143">
        <v>0</v>
      </c>
      <c r="BB143">
        <v>19.346437079999998</v>
      </c>
      <c r="BC143">
        <v>999</v>
      </c>
      <c r="BD143">
        <v>0</v>
      </c>
      <c r="BE143">
        <v>0</v>
      </c>
      <c r="BF143">
        <v>195.61397492</v>
      </c>
    </row>
    <row r="144" spans="1:58" x14ac:dyDescent="0.25">
      <c r="A144">
        <v>130</v>
      </c>
      <c r="B144" t="s">
        <v>119</v>
      </c>
      <c r="C144">
        <v>938.85789799999998</v>
      </c>
      <c r="D144">
        <v>494.43586399999998</v>
      </c>
      <c r="E144">
        <v>0</v>
      </c>
      <c r="F144">
        <v>921.11078899999995</v>
      </c>
      <c r="G144">
        <v>0</v>
      </c>
      <c r="H144">
        <v>0</v>
      </c>
      <c r="I144">
        <v>0</v>
      </c>
      <c r="J144">
        <v>0</v>
      </c>
      <c r="L144" s="70" t="s">
        <v>120</v>
      </c>
      <c r="M144">
        <v>0</v>
      </c>
      <c r="N144">
        <v>0</v>
      </c>
      <c r="O144">
        <v>5</v>
      </c>
      <c r="P144">
        <v>4</v>
      </c>
      <c r="Q144">
        <v>40</v>
      </c>
      <c r="R144">
        <v>273.43183499999998</v>
      </c>
      <c r="T144" s="70" t="s">
        <v>121</v>
      </c>
      <c r="U144">
        <v>20.105135599999997</v>
      </c>
      <c r="V144">
        <v>0</v>
      </c>
      <c r="W144">
        <v>999</v>
      </c>
      <c r="X144">
        <v>0</v>
      </c>
      <c r="Y144">
        <v>0</v>
      </c>
      <c r="Z144">
        <v>180.94622040000002</v>
      </c>
      <c r="AB144" s="70" t="s">
        <v>120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318.73243000000002</v>
      </c>
      <c r="AJ144" s="70" t="s">
        <v>121</v>
      </c>
      <c r="AK144">
        <v>35.424722520000003</v>
      </c>
      <c r="AL144">
        <v>0</v>
      </c>
      <c r="AM144">
        <v>999</v>
      </c>
      <c r="AN144">
        <v>0</v>
      </c>
      <c r="AO144">
        <v>0</v>
      </c>
      <c r="AP144">
        <v>286.61820948000002</v>
      </c>
      <c r="AR144" s="70" t="s">
        <v>121</v>
      </c>
      <c r="AS144">
        <v>15.3335998</v>
      </c>
      <c r="AT144">
        <v>0</v>
      </c>
      <c r="AU144">
        <v>999</v>
      </c>
      <c r="AV144">
        <v>0</v>
      </c>
      <c r="AW144">
        <v>0</v>
      </c>
      <c r="AX144">
        <v>291.33839619999998</v>
      </c>
      <c r="AZ144" s="70" t="s">
        <v>121</v>
      </c>
      <c r="BA144">
        <v>25.795249439999999</v>
      </c>
      <c r="BB144">
        <v>0</v>
      </c>
      <c r="BC144">
        <v>999</v>
      </c>
      <c r="BD144">
        <v>0</v>
      </c>
      <c r="BE144">
        <v>0</v>
      </c>
      <c r="BF144">
        <v>189.16516256</v>
      </c>
    </row>
    <row r="145" spans="1:58" x14ac:dyDescent="0.25">
      <c r="A145">
        <v>131</v>
      </c>
      <c r="B145" t="s">
        <v>123</v>
      </c>
      <c r="C145">
        <v>0</v>
      </c>
      <c r="D145">
        <v>0</v>
      </c>
      <c r="E145">
        <v>0</v>
      </c>
      <c r="F145">
        <v>0</v>
      </c>
      <c r="G145">
        <v>938.85789799999998</v>
      </c>
      <c r="H145">
        <v>0</v>
      </c>
      <c r="I145">
        <v>505.97920699999997</v>
      </c>
      <c r="J145">
        <v>921.11078899999995</v>
      </c>
      <c r="L145" s="70" t="s">
        <v>122</v>
      </c>
      <c r="M145">
        <v>0</v>
      </c>
      <c r="N145">
        <v>5.4686366999999994</v>
      </c>
      <c r="O145">
        <v>999</v>
      </c>
      <c r="P145">
        <v>0</v>
      </c>
      <c r="Q145">
        <v>0</v>
      </c>
      <c r="R145">
        <v>267.96319829999999</v>
      </c>
      <c r="T145" s="70" t="s">
        <v>122</v>
      </c>
      <c r="U145">
        <v>0</v>
      </c>
      <c r="V145">
        <v>4.0210271200000003</v>
      </c>
      <c r="W145">
        <v>999</v>
      </c>
      <c r="X145">
        <v>0</v>
      </c>
      <c r="Y145">
        <v>0</v>
      </c>
      <c r="Z145">
        <v>197.03032887999998</v>
      </c>
      <c r="AB145" s="70" t="s">
        <v>122</v>
      </c>
      <c r="AC145">
        <v>0</v>
      </c>
      <c r="AD145">
        <v>25.498594400000002</v>
      </c>
      <c r="AE145">
        <v>999</v>
      </c>
      <c r="AF145">
        <v>0</v>
      </c>
      <c r="AG145">
        <v>0</v>
      </c>
      <c r="AH145">
        <v>293.23383560000002</v>
      </c>
      <c r="AJ145" s="70" t="s">
        <v>122</v>
      </c>
      <c r="AK145">
        <v>0</v>
      </c>
      <c r="AL145">
        <v>16.102146600000001</v>
      </c>
      <c r="AM145">
        <v>999</v>
      </c>
      <c r="AN145">
        <v>0</v>
      </c>
      <c r="AO145">
        <v>0</v>
      </c>
      <c r="AP145">
        <v>305.94078539999998</v>
      </c>
      <c r="AR145" s="70" t="s">
        <v>121</v>
      </c>
      <c r="AS145">
        <v>39.867359479999998</v>
      </c>
      <c r="AT145">
        <v>0</v>
      </c>
      <c r="AU145">
        <v>999</v>
      </c>
      <c r="AV145">
        <v>0</v>
      </c>
      <c r="AW145">
        <v>0</v>
      </c>
      <c r="AX145">
        <v>266.80463651999997</v>
      </c>
      <c r="AZ145" s="70" t="s">
        <v>122</v>
      </c>
      <c r="BA145">
        <v>0</v>
      </c>
      <c r="BB145">
        <v>21.496041200000001</v>
      </c>
      <c r="BC145">
        <v>999</v>
      </c>
      <c r="BD145">
        <v>0</v>
      </c>
      <c r="BE145">
        <v>0</v>
      </c>
      <c r="BF145">
        <v>193.46437079999998</v>
      </c>
    </row>
    <row r="146" spans="1:58" x14ac:dyDescent="0.25">
      <c r="A146">
        <v>132</v>
      </c>
      <c r="B146" t="s">
        <v>123</v>
      </c>
      <c r="C146">
        <v>0</v>
      </c>
      <c r="D146">
        <v>0</v>
      </c>
      <c r="E146">
        <v>0</v>
      </c>
      <c r="F146">
        <v>0</v>
      </c>
      <c r="G146">
        <v>938.85789799999998</v>
      </c>
      <c r="H146">
        <v>494.43586399999998</v>
      </c>
      <c r="I146">
        <v>505.97920699999997</v>
      </c>
      <c r="J146">
        <v>921.11078899999995</v>
      </c>
      <c r="L146" s="70" t="s">
        <v>121</v>
      </c>
      <c r="M146">
        <v>35.546138549999995</v>
      </c>
      <c r="N146">
        <v>0</v>
      </c>
      <c r="O146">
        <v>999</v>
      </c>
      <c r="P146">
        <v>0</v>
      </c>
      <c r="Q146">
        <v>0</v>
      </c>
      <c r="R146">
        <v>237.88569644999998</v>
      </c>
      <c r="T146" s="70" t="s">
        <v>122</v>
      </c>
      <c r="U146">
        <v>0</v>
      </c>
      <c r="V146">
        <v>16.084108480000001</v>
      </c>
      <c r="W146">
        <v>999</v>
      </c>
      <c r="X146">
        <v>0</v>
      </c>
      <c r="Y146">
        <v>0</v>
      </c>
      <c r="Z146">
        <v>184.96724752</v>
      </c>
      <c r="AB146" s="70" t="s">
        <v>121</v>
      </c>
      <c r="AC146">
        <v>44.622540200000003</v>
      </c>
      <c r="AD146">
        <v>0</v>
      </c>
      <c r="AE146">
        <v>999</v>
      </c>
      <c r="AF146">
        <v>0</v>
      </c>
      <c r="AG146">
        <v>0</v>
      </c>
      <c r="AH146">
        <v>274.10988980000002</v>
      </c>
      <c r="AJ146" s="70" t="s">
        <v>121</v>
      </c>
      <c r="AK146">
        <v>6.4408586400000001</v>
      </c>
      <c r="AL146">
        <v>0</v>
      </c>
      <c r="AM146">
        <v>999</v>
      </c>
      <c r="AN146">
        <v>0</v>
      </c>
      <c r="AO146">
        <v>0</v>
      </c>
      <c r="AP146">
        <v>315.60207336000002</v>
      </c>
      <c r="AR146" s="70" t="s">
        <v>120</v>
      </c>
      <c r="AS146">
        <v>0</v>
      </c>
      <c r="AT146">
        <v>0</v>
      </c>
      <c r="AU146">
        <v>3</v>
      </c>
      <c r="AV146">
        <v>2</v>
      </c>
      <c r="AW146">
        <v>20</v>
      </c>
      <c r="AX146">
        <v>306.67199599999998</v>
      </c>
      <c r="AZ146" s="70" t="s">
        <v>120</v>
      </c>
      <c r="BA146">
        <v>0</v>
      </c>
      <c r="BB146">
        <v>0</v>
      </c>
      <c r="BC146">
        <v>5</v>
      </c>
      <c r="BD146">
        <v>3</v>
      </c>
      <c r="BE146">
        <v>30</v>
      </c>
      <c r="BF146">
        <v>214.96041199999999</v>
      </c>
    </row>
    <row r="147" spans="1:58" x14ac:dyDescent="0.25">
      <c r="A147">
        <v>133</v>
      </c>
      <c r="B147" t="s">
        <v>119</v>
      </c>
      <c r="C147">
        <v>0</v>
      </c>
      <c r="D147">
        <v>494.43586399999998</v>
      </c>
      <c r="E147">
        <v>505.97920699999997</v>
      </c>
      <c r="F147">
        <v>921.11078899999995</v>
      </c>
      <c r="G147">
        <v>0</v>
      </c>
      <c r="H147">
        <v>0</v>
      </c>
      <c r="I147">
        <v>0</v>
      </c>
      <c r="J147">
        <v>0</v>
      </c>
      <c r="L147" s="70" t="s">
        <v>121</v>
      </c>
      <c r="M147">
        <v>2.7343183499999997</v>
      </c>
      <c r="N147">
        <v>0</v>
      </c>
      <c r="O147">
        <v>999</v>
      </c>
      <c r="P147">
        <v>0</v>
      </c>
      <c r="Q147">
        <v>0</v>
      </c>
      <c r="R147">
        <v>270.69751664999995</v>
      </c>
      <c r="T147" s="70" t="s">
        <v>122</v>
      </c>
      <c r="U147">
        <v>0</v>
      </c>
      <c r="V147">
        <v>6.0315406800000009</v>
      </c>
      <c r="W147">
        <v>999</v>
      </c>
      <c r="X147">
        <v>0</v>
      </c>
      <c r="Y147">
        <v>0</v>
      </c>
      <c r="Z147">
        <v>195.01981531999999</v>
      </c>
      <c r="AB147" s="70" t="s">
        <v>122</v>
      </c>
      <c r="AC147">
        <v>0</v>
      </c>
      <c r="AD147">
        <v>0</v>
      </c>
      <c r="AE147">
        <v>999</v>
      </c>
      <c r="AF147">
        <v>0</v>
      </c>
      <c r="AG147">
        <v>0</v>
      </c>
      <c r="AH147">
        <v>318.73243000000002</v>
      </c>
      <c r="AJ147" s="70" t="s">
        <v>121</v>
      </c>
      <c r="AK147">
        <v>25.76343456</v>
      </c>
      <c r="AL147">
        <v>0</v>
      </c>
      <c r="AM147">
        <v>999</v>
      </c>
      <c r="AN147">
        <v>0</v>
      </c>
      <c r="AO147">
        <v>0</v>
      </c>
      <c r="AP147">
        <v>296.27949744</v>
      </c>
      <c r="AR147" s="70" t="s">
        <v>120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306.67199599999998</v>
      </c>
      <c r="AZ147" s="70" t="s">
        <v>122</v>
      </c>
      <c r="BA147">
        <v>0</v>
      </c>
      <c r="BB147">
        <v>15.047228840000001</v>
      </c>
      <c r="BC147">
        <v>999</v>
      </c>
      <c r="BD147">
        <v>0</v>
      </c>
      <c r="BE147">
        <v>0</v>
      </c>
      <c r="BF147">
        <v>199.91318315999999</v>
      </c>
    </row>
    <row r="148" spans="1:58" x14ac:dyDescent="0.25">
      <c r="A148">
        <v>134</v>
      </c>
      <c r="B148" t="s">
        <v>119</v>
      </c>
      <c r="C148">
        <v>938.85789799999998</v>
      </c>
      <c r="D148">
        <v>494.43586399999998</v>
      </c>
      <c r="E148">
        <v>0</v>
      </c>
      <c r="F148">
        <v>921.11078899999995</v>
      </c>
      <c r="G148">
        <v>0</v>
      </c>
      <c r="H148">
        <v>0</v>
      </c>
      <c r="I148">
        <v>0</v>
      </c>
      <c r="J148">
        <v>0</v>
      </c>
      <c r="L148" s="70" t="s">
        <v>122</v>
      </c>
      <c r="M148">
        <v>0</v>
      </c>
      <c r="N148">
        <v>35.546138549999995</v>
      </c>
      <c r="O148">
        <v>999</v>
      </c>
      <c r="P148">
        <v>0</v>
      </c>
      <c r="Q148">
        <v>0</v>
      </c>
      <c r="R148">
        <v>237.88569644999998</v>
      </c>
      <c r="T148" s="70" t="s">
        <v>121</v>
      </c>
      <c r="U148">
        <v>26.136676280000003</v>
      </c>
      <c r="V148">
        <v>0</v>
      </c>
      <c r="W148">
        <v>999</v>
      </c>
      <c r="X148">
        <v>0</v>
      </c>
      <c r="Y148">
        <v>0</v>
      </c>
      <c r="Z148">
        <v>174.91467971999998</v>
      </c>
      <c r="AB148" s="70" t="s">
        <v>122</v>
      </c>
      <c r="AC148">
        <v>0</v>
      </c>
      <c r="AD148">
        <v>6.3746486000000004</v>
      </c>
      <c r="AE148">
        <v>999</v>
      </c>
      <c r="AF148">
        <v>0</v>
      </c>
      <c r="AG148">
        <v>0</v>
      </c>
      <c r="AH148">
        <v>312.35778140000002</v>
      </c>
      <c r="AJ148" s="70" t="s">
        <v>121</v>
      </c>
      <c r="AK148">
        <v>12.88171728</v>
      </c>
      <c r="AL148">
        <v>0</v>
      </c>
      <c r="AM148">
        <v>999</v>
      </c>
      <c r="AN148">
        <v>0</v>
      </c>
      <c r="AO148">
        <v>0</v>
      </c>
      <c r="AP148">
        <v>309.16121472000003</v>
      </c>
      <c r="AR148" s="70" t="s">
        <v>121</v>
      </c>
      <c r="AS148">
        <v>33.733919559999997</v>
      </c>
      <c r="AT148">
        <v>0</v>
      </c>
      <c r="AU148">
        <v>999</v>
      </c>
      <c r="AV148">
        <v>0</v>
      </c>
      <c r="AW148">
        <v>0</v>
      </c>
      <c r="AX148">
        <v>272.93807643999997</v>
      </c>
      <c r="AZ148" s="70" t="s">
        <v>122</v>
      </c>
      <c r="BA148">
        <v>0</v>
      </c>
      <c r="BB148">
        <v>17.196832959999998</v>
      </c>
      <c r="BC148">
        <v>999</v>
      </c>
      <c r="BD148">
        <v>0</v>
      </c>
      <c r="BE148">
        <v>0</v>
      </c>
      <c r="BF148">
        <v>197.76357904</v>
      </c>
    </row>
    <row r="149" spans="1:58" x14ac:dyDescent="0.25">
      <c r="A149">
        <v>135</v>
      </c>
      <c r="B149" t="s">
        <v>119</v>
      </c>
      <c r="C149">
        <v>938.85789799999998</v>
      </c>
      <c r="D149">
        <v>494.43586399999998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L149" s="70" t="s">
        <v>122</v>
      </c>
      <c r="M149">
        <v>0</v>
      </c>
      <c r="N149">
        <v>24.608865149999996</v>
      </c>
      <c r="O149">
        <v>999</v>
      </c>
      <c r="P149">
        <v>0</v>
      </c>
      <c r="Q149">
        <v>0</v>
      </c>
      <c r="R149">
        <v>248.82296984999999</v>
      </c>
      <c r="T149" s="70" t="s">
        <v>121</v>
      </c>
      <c r="U149">
        <v>14.07359492</v>
      </c>
      <c r="V149">
        <v>0</v>
      </c>
      <c r="W149">
        <v>999</v>
      </c>
      <c r="X149">
        <v>0</v>
      </c>
      <c r="Y149">
        <v>0</v>
      </c>
      <c r="Z149">
        <v>186.97776107999999</v>
      </c>
      <c r="AB149" s="70" t="s">
        <v>121</v>
      </c>
      <c r="AC149">
        <v>0</v>
      </c>
      <c r="AD149">
        <v>0</v>
      </c>
      <c r="AE149">
        <v>999</v>
      </c>
      <c r="AF149">
        <v>0</v>
      </c>
      <c r="AG149">
        <v>0</v>
      </c>
      <c r="AH149">
        <v>318.73243000000002</v>
      </c>
      <c r="AJ149" s="70" t="s">
        <v>122</v>
      </c>
      <c r="AK149">
        <v>0</v>
      </c>
      <c r="AL149">
        <v>16.102146600000001</v>
      </c>
      <c r="AM149">
        <v>999</v>
      </c>
      <c r="AN149">
        <v>0</v>
      </c>
      <c r="AO149">
        <v>0</v>
      </c>
      <c r="AP149">
        <v>305.94078539999998</v>
      </c>
      <c r="AR149" s="70" t="s">
        <v>121</v>
      </c>
      <c r="AS149">
        <v>18.400319759999999</v>
      </c>
      <c r="AT149">
        <v>0</v>
      </c>
      <c r="AU149">
        <v>999</v>
      </c>
      <c r="AV149">
        <v>0</v>
      </c>
      <c r="AW149">
        <v>0</v>
      </c>
      <c r="AX149">
        <v>288.27167623999998</v>
      </c>
      <c r="AZ149" s="70" t="s">
        <v>120</v>
      </c>
      <c r="BA149">
        <v>0</v>
      </c>
      <c r="BB149">
        <v>0</v>
      </c>
      <c r="BC149">
        <v>2</v>
      </c>
      <c r="BD149">
        <v>1</v>
      </c>
      <c r="BE149">
        <v>10</v>
      </c>
      <c r="BF149">
        <v>214.96041199999999</v>
      </c>
    </row>
    <row r="150" spans="1:58" x14ac:dyDescent="0.25">
      <c r="A150">
        <v>136</v>
      </c>
      <c r="B150" t="s">
        <v>119</v>
      </c>
      <c r="C150">
        <v>938.85789799999998</v>
      </c>
      <c r="D150">
        <v>494.43586399999998</v>
      </c>
      <c r="E150">
        <v>505.97920699999997</v>
      </c>
      <c r="F150">
        <v>921.11078899999995</v>
      </c>
      <c r="G150">
        <v>0</v>
      </c>
      <c r="H150">
        <v>0</v>
      </c>
      <c r="I150">
        <v>0</v>
      </c>
      <c r="J150">
        <v>0</v>
      </c>
      <c r="L150" s="70" t="s">
        <v>122</v>
      </c>
      <c r="M150">
        <v>0</v>
      </c>
      <c r="N150">
        <v>24.608865149999996</v>
      </c>
      <c r="O150">
        <v>999</v>
      </c>
      <c r="P150">
        <v>0</v>
      </c>
      <c r="Q150">
        <v>0</v>
      </c>
      <c r="R150">
        <v>248.82296984999999</v>
      </c>
      <c r="T150" s="70" t="s">
        <v>121</v>
      </c>
      <c r="U150">
        <v>2.0105135600000001</v>
      </c>
      <c r="V150">
        <v>0</v>
      </c>
      <c r="W150">
        <v>999</v>
      </c>
      <c r="X150">
        <v>0</v>
      </c>
      <c r="Y150">
        <v>0</v>
      </c>
      <c r="Z150">
        <v>199.04084244000001</v>
      </c>
      <c r="AB150" s="70" t="s">
        <v>122</v>
      </c>
      <c r="AC150">
        <v>0</v>
      </c>
      <c r="AD150">
        <v>35.060567300000002</v>
      </c>
      <c r="AE150">
        <v>999</v>
      </c>
      <c r="AF150">
        <v>0</v>
      </c>
      <c r="AG150">
        <v>0</v>
      </c>
      <c r="AH150">
        <v>283.67186270000002</v>
      </c>
      <c r="AJ150" s="70" t="s">
        <v>121</v>
      </c>
      <c r="AK150">
        <v>35.424722520000003</v>
      </c>
      <c r="AL150">
        <v>0</v>
      </c>
      <c r="AM150">
        <v>999</v>
      </c>
      <c r="AN150">
        <v>0</v>
      </c>
      <c r="AO150">
        <v>0</v>
      </c>
      <c r="AP150">
        <v>286.61820948000002</v>
      </c>
      <c r="AR150" s="70" t="s">
        <v>121</v>
      </c>
      <c r="AS150">
        <v>18.400319759999999</v>
      </c>
      <c r="AT150">
        <v>0</v>
      </c>
      <c r="AU150">
        <v>999</v>
      </c>
      <c r="AV150">
        <v>0</v>
      </c>
      <c r="AW150">
        <v>0</v>
      </c>
      <c r="AX150">
        <v>288.27167623999998</v>
      </c>
      <c r="AZ150" s="70" t="s">
        <v>121</v>
      </c>
      <c r="BA150">
        <v>0</v>
      </c>
      <c r="BB150">
        <v>0</v>
      </c>
      <c r="BC150">
        <v>999</v>
      </c>
      <c r="BD150">
        <v>0</v>
      </c>
      <c r="BE150">
        <v>0</v>
      </c>
      <c r="BF150">
        <v>214.96041199999999</v>
      </c>
    </row>
    <row r="151" spans="1:58" x14ac:dyDescent="0.25">
      <c r="A151">
        <v>137</v>
      </c>
      <c r="B151" t="s">
        <v>119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L151" s="70" t="s">
        <v>122</v>
      </c>
      <c r="M151">
        <v>0</v>
      </c>
      <c r="N151">
        <v>5.4686366999999994</v>
      </c>
      <c r="O151">
        <v>999</v>
      </c>
      <c r="P151">
        <v>0</v>
      </c>
      <c r="Q151">
        <v>0</v>
      </c>
      <c r="R151">
        <v>267.96319829999999</v>
      </c>
      <c r="T151" s="70" t="s">
        <v>121</v>
      </c>
      <c r="U151">
        <v>20.105135599999997</v>
      </c>
      <c r="V151">
        <v>0</v>
      </c>
      <c r="W151">
        <v>999</v>
      </c>
      <c r="X151">
        <v>0</v>
      </c>
      <c r="Y151">
        <v>0</v>
      </c>
      <c r="Z151">
        <v>180.94622040000002</v>
      </c>
      <c r="AB151" s="70" t="s">
        <v>122</v>
      </c>
      <c r="AC151">
        <v>0</v>
      </c>
      <c r="AD151">
        <v>31.873243000000002</v>
      </c>
      <c r="AE151">
        <v>999</v>
      </c>
      <c r="AF151">
        <v>0</v>
      </c>
      <c r="AG151">
        <v>0</v>
      </c>
      <c r="AH151">
        <v>286.85918700000002</v>
      </c>
      <c r="AJ151" s="70" t="s">
        <v>122</v>
      </c>
      <c r="AK151">
        <v>0</v>
      </c>
      <c r="AL151">
        <v>19.322575919999998</v>
      </c>
      <c r="AM151">
        <v>999</v>
      </c>
      <c r="AN151">
        <v>0</v>
      </c>
      <c r="AO151">
        <v>0</v>
      </c>
      <c r="AP151">
        <v>302.72035607999999</v>
      </c>
      <c r="AR151" s="70" t="s">
        <v>122</v>
      </c>
      <c r="AS151">
        <v>0</v>
      </c>
      <c r="AT151">
        <v>33.733919559999997</v>
      </c>
      <c r="AU151">
        <v>999</v>
      </c>
      <c r="AV151">
        <v>0</v>
      </c>
      <c r="AW151">
        <v>0</v>
      </c>
      <c r="AX151">
        <v>272.93807643999997</v>
      </c>
      <c r="AZ151" s="70" t="s">
        <v>121</v>
      </c>
      <c r="BA151">
        <v>27.944853559999999</v>
      </c>
      <c r="BB151">
        <v>0</v>
      </c>
      <c r="BC151">
        <v>999</v>
      </c>
      <c r="BD151">
        <v>0</v>
      </c>
      <c r="BE151">
        <v>0</v>
      </c>
      <c r="BF151">
        <v>187.01555844000001</v>
      </c>
    </row>
    <row r="152" spans="1:58" x14ac:dyDescent="0.25">
      <c r="A152">
        <v>138</v>
      </c>
      <c r="B152" t="s">
        <v>123</v>
      </c>
      <c r="C152">
        <v>0</v>
      </c>
      <c r="D152">
        <v>0</v>
      </c>
      <c r="E152">
        <v>0</v>
      </c>
      <c r="F152">
        <v>0</v>
      </c>
      <c r="G152">
        <v>938.85789799999998</v>
      </c>
      <c r="H152">
        <v>494.43586399999998</v>
      </c>
      <c r="I152">
        <v>505.97920699999997</v>
      </c>
      <c r="J152">
        <v>921.11078899999995</v>
      </c>
      <c r="L152" s="70" t="s">
        <v>122</v>
      </c>
      <c r="M152">
        <v>0</v>
      </c>
      <c r="N152">
        <v>21.874546799999997</v>
      </c>
      <c r="O152">
        <v>999</v>
      </c>
      <c r="P152">
        <v>0</v>
      </c>
      <c r="Q152">
        <v>0</v>
      </c>
      <c r="R152">
        <v>251.55728819999999</v>
      </c>
      <c r="T152" s="70" t="s">
        <v>122</v>
      </c>
      <c r="U152">
        <v>0</v>
      </c>
      <c r="V152">
        <v>14.07359492</v>
      </c>
      <c r="W152">
        <v>999</v>
      </c>
      <c r="X152">
        <v>0</v>
      </c>
      <c r="Y152">
        <v>0</v>
      </c>
      <c r="Z152">
        <v>186.97776107999999</v>
      </c>
      <c r="AB152" s="70" t="s">
        <v>122</v>
      </c>
      <c r="AC152">
        <v>0</v>
      </c>
      <c r="AD152">
        <v>47.809864500000003</v>
      </c>
      <c r="AE152">
        <v>999</v>
      </c>
      <c r="AF152">
        <v>0</v>
      </c>
      <c r="AG152">
        <v>0</v>
      </c>
      <c r="AH152">
        <v>270.92256550000002</v>
      </c>
      <c r="AJ152" s="70" t="s">
        <v>122</v>
      </c>
      <c r="AK152">
        <v>0</v>
      </c>
      <c r="AL152">
        <v>28.983863879999998</v>
      </c>
      <c r="AM152">
        <v>999</v>
      </c>
      <c r="AN152">
        <v>0</v>
      </c>
      <c r="AO152">
        <v>0</v>
      </c>
      <c r="AP152">
        <v>293.05906812000001</v>
      </c>
      <c r="AR152" s="70" t="s">
        <v>122</v>
      </c>
      <c r="AS152">
        <v>0</v>
      </c>
      <c r="AT152">
        <v>27.60047964</v>
      </c>
      <c r="AU152">
        <v>999</v>
      </c>
      <c r="AV152">
        <v>0</v>
      </c>
      <c r="AW152">
        <v>0</v>
      </c>
      <c r="AX152">
        <v>279.07151635999998</v>
      </c>
      <c r="AZ152" s="70" t="s">
        <v>122</v>
      </c>
      <c r="BA152">
        <v>0</v>
      </c>
      <c r="BB152">
        <v>21.496041200000001</v>
      </c>
      <c r="BC152">
        <v>999</v>
      </c>
      <c r="BD152">
        <v>0</v>
      </c>
      <c r="BE152">
        <v>0</v>
      </c>
      <c r="BF152">
        <v>193.46437079999998</v>
      </c>
    </row>
    <row r="153" spans="1:58" x14ac:dyDescent="0.25">
      <c r="A153">
        <v>139</v>
      </c>
      <c r="B153" t="s">
        <v>123</v>
      </c>
      <c r="C153">
        <v>0</v>
      </c>
      <c r="D153">
        <v>0</v>
      </c>
      <c r="E153">
        <v>0</v>
      </c>
      <c r="F153">
        <v>0</v>
      </c>
      <c r="G153">
        <v>938.85789799999998</v>
      </c>
      <c r="H153">
        <v>0</v>
      </c>
      <c r="I153">
        <v>505.97920699999997</v>
      </c>
      <c r="J153">
        <v>0</v>
      </c>
      <c r="L153" s="70" t="s">
        <v>122</v>
      </c>
      <c r="M153">
        <v>0</v>
      </c>
      <c r="N153">
        <v>32.8118202</v>
      </c>
      <c r="O153">
        <v>999</v>
      </c>
      <c r="P153">
        <v>0</v>
      </c>
      <c r="Q153">
        <v>0</v>
      </c>
      <c r="R153">
        <v>240.62001479999998</v>
      </c>
      <c r="T153" s="70" t="s">
        <v>122</v>
      </c>
      <c r="U153">
        <v>0</v>
      </c>
      <c r="V153">
        <v>20.105135599999997</v>
      </c>
      <c r="W153">
        <v>999</v>
      </c>
      <c r="X153">
        <v>0</v>
      </c>
      <c r="Y153">
        <v>0</v>
      </c>
      <c r="Z153">
        <v>180.94622040000002</v>
      </c>
      <c r="AB153" s="70" t="s">
        <v>122</v>
      </c>
      <c r="AC153">
        <v>0</v>
      </c>
      <c r="AD153">
        <v>47.809864500000003</v>
      </c>
      <c r="AE153">
        <v>999</v>
      </c>
      <c r="AF153">
        <v>0</v>
      </c>
      <c r="AG153">
        <v>0</v>
      </c>
      <c r="AH153">
        <v>270.92256550000002</v>
      </c>
      <c r="AJ153" s="70" t="s">
        <v>121</v>
      </c>
      <c r="AK153">
        <v>32.204293200000002</v>
      </c>
      <c r="AL153">
        <v>0</v>
      </c>
      <c r="AM153">
        <v>999</v>
      </c>
      <c r="AN153">
        <v>0</v>
      </c>
      <c r="AO153">
        <v>0</v>
      </c>
      <c r="AP153">
        <v>289.83863880000001</v>
      </c>
      <c r="AR153" s="70" t="s">
        <v>121</v>
      </c>
      <c r="AS153">
        <v>27.60047964</v>
      </c>
      <c r="AT153">
        <v>0</v>
      </c>
      <c r="AU153">
        <v>999</v>
      </c>
      <c r="AV153">
        <v>0</v>
      </c>
      <c r="AW153">
        <v>0</v>
      </c>
      <c r="AX153">
        <v>279.07151635999998</v>
      </c>
      <c r="AZ153" s="70" t="s">
        <v>121</v>
      </c>
      <c r="BA153">
        <v>21.496041200000001</v>
      </c>
      <c r="BB153">
        <v>0</v>
      </c>
      <c r="BC153">
        <v>999</v>
      </c>
      <c r="BD153">
        <v>0</v>
      </c>
      <c r="BE153">
        <v>0</v>
      </c>
      <c r="BF153">
        <v>193.46437079999998</v>
      </c>
    </row>
    <row r="154" spans="1:58" x14ac:dyDescent="0.25">
      <c r="A154">
        <v>140</v>
      </c>
      <c r="B154" t="s">
        <v>119</v>
      </c>
      <c r="C154">
        <v>0</v>
      </c>
      <c r="D154">
        <v>494.43586399999998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L154" s="70" t="s">
        <v>120</v>
      </c>
      <c r="M154">
        <v>0</v>
      </c>
      <c r="N154">
        <v>0</v>
      </c>
      <c r="O154">
        <v>3</v>
      </c>
      <c r="P154">
        <v>2</v>
      </c>
      <c r="Q154">
        <v>20</v>
      </c>
      <c r="R154">
        <v>273.43183499999998</v>
      </c>
      <c r="T154" s="70" t="s">
        <v>122</v>
      </c>
      <c r="U154">
        <v>0</v>
      </c>
      <c r="V154">
        <v>14.07359492</v>
      </c>
      <c r="W154">
        <v>999</v>
      </c>
      <c r="X154">
        <v>0</v>
      </c>
      <c r="Y154">
        <v>0</v>
      </c>
      <c r="Z154">
        <v>186.97776107999999</v>
      </c>
      <c r="AB154" s="70" t="s">
        <v>122</v>
      </c>
      <c r="AC154">
        <v>0</v>
      </c>
      <c r="AD154">
        <v>0</v>
      </c>
      <c r="AE154">
        <v>999</v>
      </c>
      <c r="AF154">
        <v>0</v>
      </c>
      <c r="AG154">
        <v>0</v>
      </c>
      <c r="AH154">
        <v>318.73243000000002</v>
      </c>
      <c r="AJ154" s="70" t="s">
        <v>121</v>
      </c>
      <c r="AK154">
        <v>48.3064398</v>
      </c>
      <c r="AL154">
        <v>0</v>
      </c>
      <c r="AM154">
        <v>999</v>
      </c>
      <c r="AN154">
        <v>0</v>
      </c>
      <c r="AO154">
        <v>0</v>
      </c>
      <c r="AP154">
        <v>273.73649219999999</v>
      </c>
      <c r="AR154" s="70" t="s">
        <v>122</v>
      </c>
      <c r="AS154">
        <v>0</v>
      </c>
      <c r="AT154">
        <v>12.26687984</v>
      </c>
      <c r="AU154">
        <v>999</v>
      </c>
      <c r="AV154">
        <v>0</v>
      </c>
      <c r="AW154">
        <v>0</v>
      </c>
      <c r="AX154">
        <v>294.40511615999998</v>
      </c>
      <c r="AZ154" s="70" t="s">
        <v>122</v>
      </c>
      <c r="BA154">
        <v>0</v>
      </c>
      <c r="BB154">
        <v>2.1496041199999998</v>
      </c>
      <c r="BC154">
        <v>999</v>
      </c>
      <c r="BD154">
        <v>0</v>
      </c>
      <c r="BE154">
        <v>0</v>
      </c>
      <c r="BF154">
        <v>212.81080788</v>
      </c>
    </row>
    <row r="155" spans="1:58" x14ac:dyDescent="0.25">
      <c r="A155">
        <v>141</v>
      </c>
      <c r="B155" t="s">
        <v>119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L155" s="70" t="s">
        <v>122</v>
      </c>
      <c r="M155">
        <v>0</v>
      </c>
      <c r="N155">
        <v>8.2029550499999999</v>
      </c>
      <c r="O155">
        <v>999</v>
      </c>
      <c r="P155">
        <v>0</v>
      </c>
      <c r="Q155">
        <v>0</v>
      </c>
      <c r="R155">
        <v>265.22887994999996</v>
      </c>
      <c r="T155" s="70" t="s">
        <v>121</v>
      </c>
      <c r="U155">
        <v>18.094622040000001</v>
      </c>
      <c r="V155">
        <v>0</v>
      </c>
      <c r="W155">
        <v>999</v>
      </c>
      <c r="X155">
        <v>0</v>
      </c>
      <c r="Y155">
        <v>0</v>
      </c>
      <c r="Z155">
        <v>182.95673396000001</v>
      </c>
      <c r="AB155" s="70" t="s">
        <v>120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318.73243000000002</v>
      </c>
      <c r="AJ155" s="70" t="s">
        <v>120</v>
      </c>
      <c r="AK155">
        <v>0</v>
      </c>
      <c r="AL155">
        <v>0</v>
      </c>
      <c r="AM155">
        <v>3</v>
      </c>
      <c r="AN155">
        <v>2</v>
      </c>
      <c r="AO155">
        <v>20</v>
      </c>
      <c r="AP155">
        <v>322.04293200000001</v>
      </c>
      <c r="AR155" s="70" t="s">
        <v>121</v>
      </c>
      <c r="AS155">
        <v>21.467039719999999</v>
      </c>
      <c r="AT155">
        <v>0</v>
      </c>
      <c r="AU155">
        <v>999</v>
      </c>
      <c r="AV155">
        <v>0</v>
      </c>
      <c r="AW155">
        <v>0</v>
      </c>
      <c r="AX155">
        <v>285.20495627999998</v>
      </c>
      <c r="AZ155" s="70" t="s">
        <v>122</v>
      </c>
      <c r="BA155">
        <v>0</v>
      </c>
      <c r="BB155">
        <v>0</v>
      </c>
      <c r="BC155">
        <v>999</v>
      </c>
      <c r="BD155">
        <v>0</v>
      </c>
      <c r="BE155">
        <v>0</v>
      </c>
      <c r="BF155">
        <v>214.96041199999999</v>
      </c>
    </row>
    <row r="156" spans="1:58" x14ac:dyDescent="0.25">
      <c r="A156">
        <v>142</v>
      </c>
      <c r="B156" t="s">
        <v>119</v>
      </c>
      <c r="C156">
        <v>938.85789799999998</v>
      </c>
      <c r="D156">
        <v>0</v>
      </c>
      <c r="E156">
        <v>505.97920699999997</v>
      </c>
      <c r="F156">
        <v>0</v>
      </c>
      <c r="G156">
        <v>0</v>
      </c>
      <c r="H156">
        <v>0</v>
      </c>
      <c r="I156">
        <v>0</v>
      </c>
      <c r="J156">
        <v>0</v>
      </c>
      <c r="L156" s="70" t="s">
        <v>122</v>
      </c>
      <c r="M156">
        <v>0</v>
      </c>
      <c r="N156">
        <v>21.874546799999997</v>
      </c>
      <c r="O156">
        <v>999</v>
      </c>
      <c r="P156">
        <v>0</v>
      </c>
      <c r="Q156">
        <v>0</v>
      </c>
      <c r="R156">
        <v>251.55728819999999</v>
      </c>
      <c r="T156" s="70" t="s">
        <v>122</v>
      </c>
      <c r="U156">
        <v>0</v>
      </c>
      <c r="V156">
        <v>16.084108480000001</v>
      </c>
      <c r="W156">
        <v>999</v>
      </c>
      <c r="X156">
        <v>0</v>
      </c>
      <c r="Y156">
        <v>0</v>
      </c>
      <c r="Z156">
        <v>184.96724752</v>
      </c>
      <c r="AB156" s="70" t="s">
        <v>121</v>
      </c>
      <c r="AC156">
        <v>35.060567300000002</v>
      </c>
      <c r="AD156">
        <v>0</v>
      </c>
      <c r="AE156">
        <v>999</v>
      </c>
      <c r="AF156">
        <v>0</v>
      </c>
      <c r="AG156">
        <v>0</v>
      </c>
      <c r="AH156">
        <v>283.67186270000002</v>
      </c>
      <c r="AJ156" s="70" t="s">
        <v>122</v>
      </c>
      <c r="AK156">
        <v>0</v>
      </c>
      <c r="AL156">
        <v>12.88171728</v>
      </c>
      <c r="AM156">
        <v>999</v>
      </c>
      <c r="AN156">
        <v>0</v>
      </c>
      <c r="AO156">
        <v>0</v>
      </c>
      <c r="AP156">
        <v>309.16121472000003</v>
      </c>
      <c r="AR156" s="70" t="s">
        <v>121</v>
      </c>
      <c r="AS156">
        <v>36.800639519999997</v>
      </c>
      <c r="AT156">
        <v>0</v>
      </c>
      <c r="AU156">
        <v>999</v>
      </c>
      <c r="AV156">
        <v>0</v>
      </c>
      <c r="AW156">
        <v>0</v>
      </c>
      <c r="AX156">
        <v>269.87135647999997</v>
      </c>
      <c r="AZ156" s="70" t="s">
        <v>122</v>
      </c>
      <c r="BA156">
        <v>0</v>
      </c>
      <c r="BB156">
        <v>0</v>
      </c>
      <c r="BC156">
        <v>999</v>
      </c>
      <c r="BD156">
        <v>0</v>
      </c>
      <c r="BE156">
        <v>0</v>
      </c>
      <c r="BF156">
        <v>214.96041199999999</v>
      </c>
    </row>
    <row r="157" spans="1:58" x14ac:dyDescent="0.25">
      <c r="A157">
        <v>143</v>
      </c>
      <c r="B157" t="s">
        <v>119</v>
      </c>
      <c r="C157">
        <v>0</v>
      </c>
      <c r="D157">
        <v>494.43586399999998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L157" s="70" t="s">
        <v>121</v>
      </c>
      <c r="M157">
        <v>16.4059101</v>
      </c>
      <c r="N157">
        <v>0</v>
      </c>
      <c r="O157">
        <v>999</v>
      </c>
      <c r="P157">
        <v>0</v>
      </c>
      <c r="Q157">
        <v>0</v>
      </c>
      <c r="R157">
        <v>257.02592489999995</v>
      </c>
      <c r="T157" s="70" t="s">
        <v>121</v>
      </c>
      <c r="U157">
        <v>12.063081360000002</v>
      </c>
      <c r="V157">
        <v>0</v>
      </c>
      <c r="W157">
        <v>999</v>
      </c>
      <c r="X157">
        <v>0</v>
      </c>
      <c r="Y157">
        <v>0</v>
      </c>
      <c r="Z157">
        <v>188.98827463999999</v>
      </c>
      <c r="AB157" s="70" t="s">
        <v>122</v>
      </c>
      <c r="AC157">
        <v>0</v>
      </c>
      <c r="AD157">
        <v>15.936621500000001</v>
      </c>
      <c r="AE157">
        <v>999</v>
      </c>
      <c r="AF157">
        <v>0</v>
      </c>
      <c r="AG157">
        <v>0</v>
      </c>
      <c r="AH157">
        <v>302.79580850000002</v>
      </c>
      <c r="AJ157" s="70" t="s">
        <v>122</v>
      </c>
      <c r="AK157">
        <v>0</v>
      </c>
      <c r="AL157">
        <v>0</v>
      </c>
      <c r="AM157">
        <v>999</v>
      </c>
      <c r="AN157">
        <v>0</v>
      </c>
      <c r="AO157">
        <v>0</v>
      </c>
      <c r="AP157">
        <v>322.04293200000001</v>
      </c>
      <c r="AR157" s="70" t="s">
        <v>122</v>
      </c>
      <c r="AS157">
        <v>0</v>
      </c>
      <c r="AT157">
        <v>9.2001598799999993</v>
      </c>
      <c r="AU157">
        <v>999</v>
      </c>
      <c r="AV157">
        <v>0</v>
      </c>
      <c r="AW157">
        <v>0</v>
      </c>
      <c r="AX157">
        <v>297.47183611999998</v>
      </c>
      <c r="AZ157" s="70" t="s">
        <v>122</v>
      </c>
      <c r="BA157">
        <v>0</v>
      </c>
      <c r="BB157">
        <v>27.944853559999999</v>
      </c>
      <c r="BC157">
        <v>999</v>
      </c>
      <c r="BD157">
        <v>0</v>
      </c>
      <c r="BE157">
        <v>0</v>
      </c>
      <c r="BF157">
        <v>187.01555844000001</v>
      </c>
    </row>
    <row r="158" spans="1:58" x14ac:dyDescent="0.25">
      <c r="A158">
        <v>144</v>
      </c>
      <c r="B158" t="s">
        <v>123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494.43586399999998</v>
      </c>
      <c r="I158">
        <v>505.97920699999997</v>
      </c>
      <c r="J158">
        <v>0</v>
      </c>
      <c r="L158" s="70" t="s">
        <v>121</v>
      </c>
      <c r="M158">
        <v>35.546138549999995</v>
      </c>
      <c r="N158">
        <v>0</v>
      </c>
      <c r="O158">
        <v>999</v>
      </c>
      <c r="P158">
        <v>0</v>
      </c>
      <c r="Q158">
        <v>0</v>
      </c>
      <c r="R158">
        <v>237.88569644999998</v>
      </c>
      <c r="T158" s="70" t="s">
        <v>122</v>
      </c>
      <c r="U158">
        <v>0</v>
      </c>
      <c r="V158">
        <v>28.147189839999999</v>
      </c>
      <c r="W158">
        <v>999</v>
      </c>
      <c r="X158">
        <v>0</v>
      </c>
      <c r="Y158">
        <v>0</v>
      </c>
      <c r="Z158">
        <v>172.90416615999999</v>
      </c>
      <c r="AB158" s="70" t="s">
        <v>122</v>
      </c>
      <c r="AC158">
        <v>0</v>
      </c>
      <c r="AD158">
        <v>35.060567300000002</v>
      </c>
      <c r="AE158">
        <v>999</v>
      </c>
      <c r="AF158">
        <v>0</v>
      </c>
      <c r="AG158">
        <v>0</v>
      </c>
      <c r="AH158">
        <v>283.67186270000002</v>
      </c>
      <c r="AJ158" s="70" t="s">
        <v>120</v>
      </c>
      <c r="AK158">
        <v>0</v>
      </c>
      <c r="AL158">
        <v>0</v>
      </c>
      <c r="AM158">
        <v>4</v>
      </c>
      <c r="AN158">
        <v>3</v>
      </c>
      <c r="AO158">
        <v>30</v>
      </c>
      <c r="AP158">
        <v>322.04293200000001</v>
      </c>
      <c r="AR158" s="70" t="s">
        <v>120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306.67199599999998</v>
      </c>
      <c r="AZ158" s="70" t="s">
        <v>122</v>
      </c>
      <c r="BA158">
        <v>0</v>
      </c>
      <c r="BB158">
        <v>15.047228840000001</v>
      </c>
      <c r="BC158">
        <v>999</v>
      </c>
      <c r="BD158">
        <v>0</v>
      </c>
      <c r="BE158">
        <v>0</v>
      </c>
      <c r="BF158">
        <v>199.91318315999999</v>
      </c>
    </row>
    <row r="159" spans="1:58" x14ac:dyDescent="0.25">
      <c r="A159">
        <v>145</v>
      </c>
      <c r="B159" t="s">
        <v>123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494.43586399999998</v>
      </c>
      <c r="I159">
        <v>505.97920699999997</v>
      </c>
      <c r="J159">
        <v>0</v>
      </c>
      <c r="L159" s="70" t="s">
        <v>121</v>
      </c>
      <c r="M159">
        <v>38.280456899999997</v>
      </c>
      <c r="N159">
        <v>0</v>
      </c>
      <c r="O159">
        <v>999</v>
      </c>
      <c r="P159">
        <v>0</v>
      </c>
      <c r="Q159">
        <v>0</v>
      </c>
      <c r="R159">
        <v>235.15137809999999</v>
      </c>
      <c r="T159" s="70" t="s">
        <v>120</v>
      </c>
      <c r="U159">
        <v>0</v>
      </c>
      <c r="V159">
        <v>0</v>
      </c>
      <c r="W159">
        <v>2</v>
      </c>
      <c r="X159">
        <v>1</v>
      </c>
      <c r="Y159">
        <v>10</v>
      </c>
      <c r="Z159">
        <v>201.051356</v>
      </c>
      <c r="AB159" s="70" t="s">
        <v>121</v>
      </c>
      <c r="AC159">
        <v>19.123945800000001</v>
      </c>
      <c r="AD159">
        <v>0</v>
      </c>
      <c r="AE159">
        <v>999</v>
      </c>
      <c r="AF159">
        <v>0</v>
      </c>
      <c r="AG159">
        <v>0</v>
      </c>
      <c r="AH159">
        <v>299.60848420000002</v>
      </c>
      <c r="AJ159" s="70" t="s">
        <v>122</v>
      </c>
      <c r="AK159">
        <v>0</v>
      </c>
      <c r="AL159">
        <v>3.22042932</v>
      </c>
      <c r="AM159">
        <v>999</v>
      </c>
      <c r="AN159">
        <v>0</v>
      </c>
      <c r="AO159">
        <v>0</v>
      </c>
      <c r="AP159">
        <v>318.82250268000001</v>
      </c>
      <c r="AR159" s="70" t="s">
        <v>122</v>
      </c>
      <c r="AS159">
        <v>0</v>
      </c>
      <c r="AT159">
        <v>24.533759679999999</v>
      </c>
      <c r="AU159">
        <v>999</v>
      </c>
      <c r="AV159">
        <v>0</v>
      </c>
      <c r="AW159">
        <v>0</v>
      </c>
      <c r="AX159">
        <v>282.13823631999998</v>
      </c>
      <c r="AZ159" s="70" t="s">
        <v>120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214.96041199999999</v>
      </c>
    </row>
    <row r="160" spans="1:58" x14ac:dyDescent="0.25">
      <c r="A160">
        <v>146</v>
      </c>
      <c r="B160" t="s">
        <v>119</v>
      </c>
      <c r="C160">
        <v>0</v>
      </c>
      <c r="D160">
        <v>494.43586399999998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L160" s="70" t="s">
        <v>122</v>
      </c>
      <c r="M160">
        <v>0</v>
      </c>
      <c r="N160">
        <v>32.8118202</v>
      </c>
      <c r="O160">
        <v>999</v>
      </c>
      <c r="P160">
        <v>0</v>
      </c>
      <c r="Q160">
        <v>0</v>
      </c>
      <c r="R160">
        <v>240.62001479999998</v>
      </c>
      <c r="T160" s="70" t="s">
        <v>122</v>
      </c>
      <c r="U160">
        <v>0</v>
      </c>
      <c r="V160">
        <v>26.136676280000003</v>
      </c>
      <c r="W160">
        <v>999</v>
      </c>
      <c r="X160">
        <v>0</v>
      </c>
      <c r="Y160">
        <v>0</v>
      </c>
      <c r="Z160">
        <v>174.91467971999998</v>
      </c>
      <c r="AB160" s="70" t="s">
        <v>120</v>
      </c>
      <c r="AC160">
        <v>0</v>
      </c>
      <c r="AD160">
        <v>0</v>
      </c>
      <c r="AE160">
        <v>5</v>
      </c>
      <c r="AF160">
        <v>4</v>
      </c>
      <c r="AG160">
        <v>40</v>
      </c>
      <c r="AH160">
        <v>318.73243000000002</v>
      </c>
      <c r="AJ160" s="70" t="s">
        <v>121</v>
      </c>
      <c r="AK160">
        <v>41.865581160000005</v>
      </c>
      <c r="AL160">
        <v>0</v>
      </c>
      <c r="AM160">
        <v>999</v>
      </c>
      <c r="AN160">
        <v>0</v>
      </c>
      <c r="AO160">
        <v>0</v>
      </c>
      <c r="AP160">
        <v>280.17735084000003</v>
      </c>
      <c r="AR160" s="70" t="s">
        <v>121</v>
      </c>
      <c r="AS160">
        <v>12.26687984</v>
      </c>
      <c r="AT160">
        <v>0</v>
      </c>
      <c r="AU160">
        <v>999</v>
      </c>
      <c r="AV160">
        <v>0</v>
      </c>
      <c r="AW160">
        <v>0</v>
      </c>
      <c r="AX160">
        <v>294.40511615999998</v>
      </c>
      <c r="AZ160" s="70" t="s">
        <v>120</v>
      </c>
      <c r="BA160">
        <v>0</v>
      </c>
      <c r="BB160">
        <v>0</v>
      </c>
      <c r="BC160">
        <v>3</v>
      </c>
      <c r="BD160">
        <v>2</v>
      </c>
      <c r="BE160">
        <v>20</v>
      </c>
      <c r="BF160">
        <v>214.96041199999999</v>
      </c>
    </row>
    <row r="161" spans="1:58" x14ac:dyDescent="0.25">
      <c r="A161">
        <v>147</v>
      </c>
      <c r="B161" t="s">
        <v>123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494.43586399999998</v>
      </c>
      <c r="I161">
        <v>0</v>
      </c>
      <c r="J161">
        <v>921.11078899999995</v>
      </c>
      <c r="L161" s="70" t="s">
        <v>120</v>
      </c>
      <c r="M161">
        <v>0</v>
      </c>
      <c r="N161">
        <v>0</v>
      </c>
      <c r="O161">
        <v>5</v>
      </c>
      <c r="P161">
        <v>4</v>
      </c>
      <c r="Q161">
        <v>40</v>
      </c>
      <c r="R161">
        <v>273.43183499999998</v>
      </c>
      <c r="T161" s="70" t="s">
        <v>121</v>
      </c>
      <c r="U161">
        <v>18.094622040000001</v>
      </c>
      <c r="V161">
        <v>0</v>
      </c>
      <c r="W161">
        <v>999</v>
      </c>
      <c r="X161">
        <v>0</v>
      </c>
      <c r="Y161">
        <v>0</v>
      </c>
      <c r="Z161">
        <v>182.95673396000001</v>
      </c>
      <c r="AB161" s="70" t="s">
        <v>121</v>
      </c>
      <c r="AC161">
        <v>19.123945800000001</v>
      </c>
      <c r="AD161">
        <v>0</v>
      </c>
      <c r="AE161">
        <v>999</v>
      </c>
      <c r="AF161">
        <v>0</v>
      </c>
      <c r="AG161">
        <v>0</v>
      </c>
      <c r="AH161">
        <v>299.60848420000002</v>
      </c>
      <c r="AJ161" s="70" t="s">
        <v>121</v>
      </c>
      <c r="AK161">
        <v>16.102146600000001</v>
      </c>
      <c r="AL161">
        <v>0</v>
      </c>
      <c r="AM161">
        <v>999</v>
      </c>
      <c r="AN161">
        <v>0</v>
      </c>
      <c r="AO161">
        <v>0</v>
      </c>
      <c r="AP161">
        <v>305.94078539999998</v>
      </c>
      <c r="AR161" s="70" t="s">
        <v>121</v>
      </c>
      <c r="AS161">
        <v>27.60047964</v>
      </c>
      <c r="AT161">
        <v>0</v>
      </c>
      <c r="AU161">
        <v>999</v>
      </c>
      <c r="AV161">
        <v>0</v>
      </c>
      <c r="AW161">
        <v>0</v>
      </c>
      <c r="AX161">
        <v>279.07151635999998</v>
      </c>
      <c r="AZ161" s="70" t="s">
        <v>122</v>
      </c>
      <c r="BA161">
        <v>0</v>
      </c>
      <c r="BB161">
        <v>15.047228840000001</v>
      </c>
      <c r="BC161">
        <v>999</v>
      </c>
      <c r="BD161">
        <v>0</v>
      </c>
      <c r="BE161">
        <v>0</v>
      </c>
      <c r="BF161">
        <v>199.91318315999999</v>
      </c>
    </row>
    <row r="162" spans="1:58" x14ac:dyDescent="0.25">
      <c r="A162">
        <v>148</v>
      </c>
      <c r="B162" t="s">
        <v>123</v>
      </c>
      <c r="C162">
        <v>0</v>
      </c>
      <c r="D162">
        <v>0</v>
      </c>
      <c r="E162">
        <v>0</v>
      </c>
      <c r="F162">
        <v>0</v>
      </c>
      <c r="G162">
        <v>938.85789799999998</v>
      </c>
      <c r="H162">
        <v>0</v>
      </c>
      <c r="I162">
        <v>505.97920699999997</v>
      </c>
      <c r="J162">
        <v>0</v>
      </c>
      <c r="L162" s="70" t="s">
        <v>121</v>
      </c>
      <c r="M162">
        <v>41.014775249999992</v>
      </c>
      <c r="N162">
        <v>0</v>
      </c>
      <c r="O162">
        <v>999</v>
      </c>
      <c r="P162">
        <v>0</v>
      </c>
      <c r="Q162">
        <v>0</v>
      </c>
      <c r="R162">
        <v>232.41705974999999</v>
      </c>
      <c r="T162" s="70" t="s">
        <v>122</v>
      </c>
      <c r="U162">
        <v>0</v>
      </c>
      <c r="V162">
        <v>0</v>
      </c>
      <c r="W162">
        <v>999</v>
      </c>
      <c r="X162">
        <v>0</v>
      </c>
      <c r="Y162">
        <v>0</v>
      </c>
      <c r="Z162">
        <v>201.051356</v>
      </c>
      <c r="AB162" s="70" t="s">
        <v>122</v>
      </c>
      <c r="AC162">
        <v>0</v>
      </c>
      <c r="AD162">
        <v>9.5619729000000007</v>
      </c>
      <c r="AE162">
        <v>999</v>
      </c>
      <c r="AF162">
        <v>0</v>
      </c>
      <c r="AG162">
        <v>0</v>
      </c>
      <c r="AH162">
        <v>309.17045710000002</v>
      </c>
      <c r="AJ162" s="70" t="s">
        <v>121</v>
      </c>
      <c r="AK162">
        <v>45.086010480000006</v>
      </c>
      <c r="AL162">
        <v>0</v>
      </c>
      <c r="AM162">
        <v>999</v>
      </c>
      <c r="AN162">
        <v>0</v>
      </c>
      <c r="AO162">
        <v>0</v>
      </c>
      <c r="AP162">
        <v>276.95692151999998</v>
      </c>
      <c r="AR162" s="70" t="s">
        <v>122</v>
      </c>
      <c r="AS162">
        <v>0</v>
      </c>
      <c r="AT162">
        <v>42.934079439999998</v>
      </c>
      <c r="AU162">
        <v>999</v>
      </c>
      <c r="AV162">
        <v>0</v>
      </c>
      <c r="AW162">
        <v>0</v>
      </c>
      <c r="AX162">
        <v>263.73791655999997</v>
      </c>
      <c r="AZ162" s="70" t="s">
        <v>121</v>
      </c>
      <c r="BA162">
        <v>12.89762472</v>
      </c>
      <c r="BB162">
        <v>0</v>
      </c>
      <c r="BC162">
        <v>999</v>
      </c>
      <c r="BD162">
        <v>0</v>
      </c>
      <c r="BE162">
        <v>0</v>
      </c>
      <c r="BF162">
        <v>202.06278727999998</v>
      </c>
    </row>
    <row r="163" spans="1:58" x14ac:dyDescent="0.25">
      <c r="A163">
        <v>149</v>
      </c>
      <c r="B163" t="s">
        <v>123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921.11078899999995</v>
      </c>
      <c r="L163" s="70" t="s">
        <v>122</v>
      </c>
      <c r="M163">
        <v>0</v>
      </c>
      <c r="N163">
        <v>16.4059101</v>
      </c>
      <c r="O163">
        <v>999</v>
      </c>
      <c r="P163">
        <v>0</v>
      </c>
      <c r="Q163">
        <v>0</v>
      </c>
      <c r="R163">
        <v>257.02592489999995</v>
      </c>
      <c r="T163" s="70" t="s">
        <v>121</v>
      </c>
      <c r="U163">
        <v>30.157703399999999</v>
      </c>
      <c r="V163">
        <v>0</v>
      </c>
      <c r="W163">
        <v>999</v>
      </c>
      <c r="X163">
        <v>0</v>
      </c>
      <c r="Y163">
        <v>0</v>
      </c>
      <c r="Z163">
        <v>170.8936526</v>
      </c>
      <c r="AB163" s="70" t="s">
        <v>121</v>
      </c>
      <c r="AC163">
        <v>0</v>
      </c>
      <c r="AD163">
        <v>0</v>
      </c>
      <c r="AE163">
        <v>999</v>
      </c>
      <c r="AF163">
        <v>0</v>
      </c>
      <c r="AG163">
        <v>0</v>
      </c>
      <c r="AH163">
        <v>318.73243000000002</v>
      </c>
      <c r="AJ163" s="70" t="s">
        <v>121</v>
      </c>
      <c r="AK163">
        <v>0</v>
      </c>
      <c r="AL163">
        <v>0</v>
      </c>
      <c r="AM163">
        <v>999</v>
      </c>
      <c r="AN163">
        <v>0</v>
      </c>
      <c r="AO163">
        <v>0</v>
      </c>
      <c r="AP163">
        <v>322.04293200000001</v>
      </c>
      <c r="AR163" s="70" t="s">
        <v>121</v>
      </c>
      <c r="AS163">
        <v>6.1334399199999998</v>
      </c>
      <c r="AT163">
        <v>0</v>
      </c>
      <c r="AU163">
        <v>999</v>
      </c>
      <c r="AV163">
        <v>0</v>
      </c>
      <c r="AW163">
        <v>0</v>
      </c>
      <c r="AX163">
        <v>300.53855607999998</v>
      </c>
      <c r="AZ163" s="70" t="s">
        <v>122</v>
      </c>
      <c r="BA163">
        <v>0</v>
      </c>
      <c r="BB163">
        <v>2.1496041199999998</v>
      </c>
      <c r="BC163">
        <v>999</v>
      </c>
      <c r="BD163">
        <v>0</v>
      </c>
      <c r="BE163">
        <v>0</v>
      </c>
      <c r="BF163">
        <v>212.81080788</v>
      </c>
    </row>
    <row r="164" spans="1:58" x14ac:dyDescent="0.25">
      <c r="A164">
        <v>150</v>
      </c>
      <c r="B164" t="s">
        <v>123</v>
      </c>
      <c r="C164">
        <v>0</v>
      </c>
      <c r="D164">
        <v>0</v>
      </c>
      <c r="E164">
        <v>0</v>
      </c>
      <c r="F164">
        <v>0</v>
      </c>
      <c r="G164">
        <v>938.85789799999998</v>
      </c>
      <c r="H164">
        <v>494.43586399999998</v>
      </c>
      <c r="I164">
        <v>505.97920699999997</v>
      </c>
      <c r="J164">
        <v>0</v>
      </c>
      <c r="L164" s="70" t="s">
        <v>122</v>
      </c>
      <c r="M164">
        <v>0</v>
      </c>
      <c r="N164">
        <v>13.671591749999997</v>
      </c>
      <c r="O164">
        <v>999</v>
      </c>
      <c r="P164">
        <v>0</v>
      </c>
      <c r="Q164">
        <v>0</v>
      </c>
      <c r="R164">
        <v>259.76024324999997</v>
      </c>
      <c r="T164" s="70" t="s">
        <v>120</v>
      </c>
      <c r="U164">
        <v>0</v>
      </c>
      <c r="V164">
        <v>0</v>
      </c>
      <c r="W164">
        <v>1</v>
      </c>
      <c r="X164">
        <v>1</v>
      </c>
      <c r="Y164">
        <v>10</v>
      </c>
      <c r="Z164">
        <v>201.051356</v>
      </c>
      <c r="AB164" s="70" t="s">
        <v>120</v>
      </c>
      <c r="AC164">
        <v>0</v>
      </c>
      <c r="AD164">
        <v>0</v>
      </c>
      <c r="AE164">
        <v>1</v>
      </c>
      <c r="AF164">
        <v>1</v>
      </c>
      <c r="AG164">
        <v>10</v>
      </c>
      <c r="AH164">
        <v>318.73243000000002</v>
      </c>
      <c r="AJ164" s="70" t="s">
        <v>121</v>
      </c>
      <c r="AK164">
        <v>12.88171728</v>
      </c>
      <c r="AL164">
        <v>0</v>
      </c>
      <c r="AM164">
        <v>999</v>
      </c>
      <c r="AN164">
        <v>0</v>
      </c>
      <c r="AO164">
        <v>0</v>
      </c>
      <c r="AP164">
        <v>309.16121472000003</v>
      </c>
      <c r="AR164" s="70" t="s">
        <v>120</v>
      </c>
      <c r="AS164">
        <v>0</v>
      </c>
      <c r="AT164">
        <v>0</v>
      </c>
      <c r="AU164">
        <v>4</v>
      </c>
      <c r="AV164">
        <v>3</v>
      </c>
      <c r="AW164">
        <v>30</v>
      </c>
      <c r="AX164">
        <v>306.67199599999998</v>
      </c>
      <c r="AZ164" s="70" t="s">
        <v>122</v>
      </c>
      <c r="BA164">
        <v>0</v>
      </c>
      <c r="BB164">
        <v>10.7480206</v>
      </c>
      <c r="BC164">
        <v>999</v>
      </c>
      <c r="BD164">
        <v>0</v>
      </c>
      <c r="BE164">
        <v>0</v>
      </c>
      <c r="BF164">
        <v>204.2123914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2E6D-7166-4542-BCC1-AC6EBF5DA5AC}">
  <dimension ref="A1:BF164"/>
  <sheetViews>
    <sheetView workbookViewId="0">
      <selection sqref="A1:XFD1048576"/>
    </sheetView>
  </sheetViews>
  <sheetFormatPr defaultRowHeight="15" x14ac:dyDescent="0.25"/>
  <cols>
    <col min="1" max="2" width="15.7109375" customWidth="1"/>
    <col min="3" max="55" width="8" style="1" customWidth="1"/>
  </cols>
  <sheetData>
    <row r="1" spans="1:58" ht="75" x14ac:dyDescent="0.25">
      <c r="A1" s="14" t="s">
        <v>98</v>
      </c>
      <c r="B1" s="14"/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>
        <v>0.2</v>
      </c>
      <c r="I1" s="1">
        <v>0.2</v>
      </c>
      <c r="J1" s="1">
        <v>0.2</v>
      </c>
    </row>
    <row r="2" spans="1:58" x14ac:dyDescent="0.25">
      <c r="A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3"/>
      <c r="L2" s="3"/>
      <c r="M2" s="67" t="s">
        <v>12</v>
      </c>
      <c r="N2" s="67"/>
      <c r="O2" s="67"/>
      <c r="P2" s="67"/>
      <c r="Q2" s="67"/>
      <c r="R2" s="67"/>
      <c r="S2" s="3"/>
      <c r="T2" s="3"/>
      <c r="U2" s="67" t="s">
        <v>12</v>
      </c>
      <c r="V2" s="67"/>
      <c r="W2" s="67"/>
      <c r="X2" s="67"/>
      <c r="Y2" s="67"/>
      <c r="Z2" s="67"/>
      <c r="AA2" s="3"/>
      <c r="AB2" s="3"/>
      <c r="AC2" s="67" t="s">
        <v>12</v>
      </c>
      <c r="AD2" s="67"/>
      <c r="AE2" s="68"/>
      <c r="AF2" s="3"/>
      <c r="AG2" s="3"/>
      <c r="AH2" s="3"/>
      <c r="AI2" s="3"/>
      <c r="AJ2" s="3"/>
      <c r="AK2" s="67" t="s">
        <v>12</v>
      </c>
      <c r="AL2" s="67"/>
      <c r="AM2" s="68"/>
      <c r="AN2" s="3"/>
      <c r="AO2" s="3"/>
      <c r="AP2" s="3"/>
      <c r="AQ2" s="3"/>
      <c r="AR2" s="3"/>
      <c r="AS2" s="67" t="s">
        <v>12</v>
      </c>
      <c r="AT2" s="67"/>
      <c r="AU2" s="68"/>
      <c r="AV2" s="3"/>
      <c r="AW2" s="3"/>
      <c r="AX2" s="3"/>
      <c r="AY2" s="3"/>
      <c r="AZ2" s="3"/>
      <c r="BA2" s="67" t="s">
        <v>12</v>
      </c>
      <c r="BB2" s="67"/>
      <c r="BC2" s="68"/>
    </row>
    <row r="3" spans="1:58" x14ac:dyDescent="0.25">
      <c r="A3" t="s">
        <v>13</v>
      </c>
      <c r="C3" s="13">
        <v>0</v>
      </c>
      <c r="D3" s="6">
        <v>0</v>
      </c>
      <c r="E3" s="6">
        <v>0</v>
      </c>
      <c r="F3" s="11">
        <v>0</v>
      </c>
      <c r="G3" s="13">
        <v>0</v>
      </c>
      <c r="H3" s="6">
        <v>0</v>
      </c>
      <c r="I3" s="6">
        <v>0</v>
      </c>
      <c r="J3" s="11">
        <v>0</v>
      </c>
      <c r="K3" s="18"/>
      <c r="L3" s="7"/>
      <c r="M3" s="7">
        <v>0</v>
      </c>
      <c r="N3" s="7">
        <v>0</v>
      </c>
      <c r="O3" s="8">
        <v>0</v>
      </c>
      <c r="P3" s="8">
        <v>0</v>
      </c>
      <c r="Q3" s="8">
        <v>0</v>
      </c>
      <c r="R3" s="8">
        <v>0</v>
      </c>
      <c r="S3" s="7"/>
      <c r="T3" s="7"/>
      <c r="U3" s="7">
        <v>0</v>
      </c>
      <c r="V3" s="7">
        <v>0</v>
      </c>
      <c r="W3" s="7">
        <v>0</v>
      </c>
      <c r="X3" s="7">
        <v>0</v>
      </c>
      <c r="Y3" s="8">
        <v>0</v>
      </c>
      <c r="Z3" s="7">
        <v>0</v>
      </c>
      <c r="AA3" s="18"/>
      <c r="AB3" s="7"/>
      <c r="AC3" s="7">
        <v>0</v>
      </c>
      <c r="AD3" s="7">
        <v>0</v>
      </c>
      <c r="AE3" s="8">
        <v>0</v>
      </c>
      <c r="AF3" s="7">
        <v>0</v>
      </c>
      <c r="AG3" s="7">
        <v>0</v>
      </c>
      <c r="AH3" s="8">
        <v>0</v>
      </c>
      <c r="AI3" s="7"/>
      <c r="AJ3" s="7"/>
      <c r="AK3" s="7">
        <v>0</v>
      </c>
      <c r="AL3" s="7">
        <v>0</v>
      </c>
      <c r="AM3" s="8">
        <v>0</v>
      </c>
      <c r="AN3" s="8">
        <v>0</v>
      </c>
      <c r="AO3" s="8">
        <v>0</v>
      </c>
      <c r="AP3" s="7"/>
      <c r="AQ3" s="7"/>
      <c r="AR3" s="7"/>
      <c r="AS3" s="7">
        <v>0</v>
      </c>
      <c r="AT3" s="7">
        <v>0</v>
      </c>
      <c r="AU3" s="8">
        <v>0</v>
      </c>
      <c r="AV3" s="8">
        <v>0</v>
      </c>
      <c r="AW3" s="8">
        <v>0</v>
      </c>
      <c r="AX3" s="7"/>
      <c r="AY3" s="7"/>
      <c r="AZ3" s="7"/>
      <c r="BA3" s="7">
        <v>0</v>
      </c>
      <c r="BB3" s="7">
        <v>0</v>
      </c>
      <c r="BC3" s="8">
        <v>0</v>
      </c>
      <c r="BD3" s="8">
        <v>0</v>
      </c>
      <c r="BE3" s="8">
        <v>0</v>
      </c>
    </row>
    <row r="4" spans="1:58" x14ac:dyDescent="0.25">
      <c r="A4" t="s">
        <v>14</v>
      </c>
      <c r="C4" s="13">
        <v>1</v>
      </c>
      <c r="D4" s="6">
        <v>1</v>
      </c>
      <c r="E4" s="6">
        <v>1</v>
      </c>
      <c r="F4" s="11">
        <v>1</v>
      </c>
      <c r="G4" s="13">
        <v>1</v>
      </c>
      <c r="H4" s="6">
        <v>1</v>
      </c>
      <c r="I4" s="6">
        <v>1</v>
      </c>
      <c r="J4" s="11">
        <v>1</v>
      </c>
      <c r="K4" s="18"/>
      <c r="L4" s="7"/>
      <c r="M4" s="7">
        <v>0.15</v>
      </c>
      <c r="N4" s="7">
        <v>0.15</v>
      </c>
      <c r="O4" s="7">
        <v>0.15</v>
      </c>
      <c r="P4" s="7">
        <v>0.15</v>
      </c>
      <c r="Q4" s="7">
        <v>0.15</v>
      </c>
      <c r="R4" s="7">
        <v>0.15</v>
      </c>
      <c r="S4" s="7"/>
      <c r="T4" s="7"/>
      <c r="U4" s="7">
        <v>0.15</v>
      </c>
      <c r="V4" s="7">
        <v>0.15</v>
      </c>
      <c r="W4" s="7">
        <v>0.15</v>
      </c>
      <c r="X4" s="7">
        <v>0.15</v>
      </c>
      <c r="Y4" s="7">
        <v>0.15</v>
      </c>
      <c r="Z4" s="7">
        <v>0.15</v>
      </c>
      <c r="AA4" s="18"/>
      <c r="AB4" s="7"/>
      <c r="AC4" s="7">
        <v>0.15</v>
      </c>
      <c r="AD4" s="7">
        <v>0.15</v>
      </c>
      <c r="AE4" s="7">
        <v>0.15</v>
      </c>
      <c r="AF4" s="7">
        <v>0.15</v>
      </c>
      <c r="AG4" s="7">
        <v>0.15</v>
      </c>
      <c r="AH4" s="7">
        <v>0.15</v>
      </c>
      <c r="AI4" s="7"/>
      <c r="AJ4" s="7"/>
      <c r="AK4" s="7">
        <v>0.15</v>
      </c>
      <c r="AL4" s="7">
        <v>0.15</v>
      </c>
      <c r="AM4" s="7">
        <v>0.15</v>
      </c>
      <c r="AN4" s="7">
        <v>0.15</v>
      </c>
      <c r="AO4" s="7">
        <v>0.15</v>
      </c>
      <c r="AP4" s="7"/>
      <c r="AQ4" s="7"/>
      <c r="AR4" s="7"/>
      <c r="AS4" s="7">
        <v>0.15</v>
      </c>
      <c r="AT4" s="7">
        <v>0.15</v>
      </c>
      <c r="AU4" s="7">
        <v>0.15</v>
      </c>
      <c r="AV4" s="7">
        <v>0.15</v>
      </c>
      <c r="AW4" s="7">
        <v>0.15</v>
      </c>
      <c r="AX4" s="7"/>
      <c r="AY4" s="7"/>
      <c r="AZ4" s="7"/>
      <c r="BA4" s="7">
        <v>0.15</v>
      </c>
      <c r="BB4" s="7">
        <v>0.15</v>
      </c>
      <c r="BC4" s="7">
        <v>0.15</v>
      </c>
      <c r="BD4" s="7">
        <v>0.15</v>
      </c>
      <c r="BE4" s="7">
        <v>0.15</v>
      </c>
    </row>
    <row r="5" spans="1:58" x14ac:dyDescent="0.25">
      <c r="C5" s="13"/>
      <c r="D5" s="7"/>
      <c r="E5" s="7"/>
      <c r="F5" s="7"/>
      <c r="G5" s="13"/>
      <c r="H5" s="7"/>
      <c r="I5" s="7"/>
      <c r="J5" s="7"/>
      <c r="K5" s="18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8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8" x14ac:dyDescent="0.25">
      <c r="A6" t="s">
        <v>109</v>
      </c>
      <c r="C6" s="13"/>
      <c r="D6" s="7"/>
      <c r="E6" s="7"/>
      <c r="F6" s="7"/>
      <c r="G6" s="13"/>
      <c r="H6" s="7"/>
      <c r="I6" s="7"/>
      <c r="J6" s="7"/>
      <c r="K6" s="18"/>
      <c r="L6" s="7"/>
      <c r="M6">
        <v>340.25791299999997</v>
      </c>
      <c r="N6">
        <v>340.25791299999997</v>
      </c>
      <c r="O6">
        <v>340.25791299999997</v>
      </c>
      <c r="P6">
        <v>340.25791299999997</v>
      </c>
      <c r="Q6">
        <v>340.25791299999997</v>
      </c>
      <c r="R6">
        <v>340.25791299999997</v>
      </c>
      <c r="S6" s="7"/>
      <c r="T6" s="7"/>
      <c r="U6">
        <v>285.469989</v>
      </c>
      <c r="V6">
        <v>285.469989</v>
      </c>
      <c r="W6">
        <v>285.469989</v>
      </c>
      <c r="X6">
        <v>285.469989</v>
      </c>
      <c r="Y6">
        <v>285.469989</v>
      </c>
      <c r="Z6">
        <v>285.469989</v>
      </c>
      <c r="AA6"/>
      <c r="AB6" s="7"/>
      <c r="AC6">
        <v>415.51215000000002</v>
      </c>
      <c r="AD6">
        <v>415.51215000000002</v>
      </c>
      <c r="AE6">
        <v>415.51215000000002</v>
      </c>
      <c r="AF6">
        <v>415.51215000000002</v>
      </c>
      <c r="AG6">
        <v>415.51215000000002</v>
      </c>
      <c r="AH6">
        <v>415.51215000000002</v>
      </c>
      <c r="AI6"/>
      <c r="AJ6" s="7"/>
      <c r="AK6">
        <v>422.33077600000001</v>
      </c>
      <c r="AL6">
        <v>422.33077600000001</v>
      </c>
      <c r="AM6">
        <v>422.33077600000001</v>
      </c>
      <c r="AN6">
        <v>422.33077600000001</v>
      </c>
      <c r="AO6">
        <v>422.33077600000001</v>
      </c>
      <c r="AP6"/>
      <c r="AQ6"/>
      <c r="AR6" s="7"/>
      <c r="AS6">
        <v>446.92071099999998</v>
      </c>
      <c r="AT6">
        <v>446.92071099999998</v>
      </c>
      <c r="AU6">
        <v>446.92071099999998</v>
      </c>
      <c r="AV6">
        <v>446.92071099999998</v>
      </c>
      <c r="AW6">
        <v>446.92071099999998</v>
      </c>
      <c r="AX6"/>
      <c r="AY6"/>
      <c r="AZ6" s="7"/>
      <c r="BA6">
        <v>390.62057900000002</v>
      </c>
      <c r="BB6">
        <v>390.62057900000002</v>
      </c>
      <c r="BC6">
        <v>390.62057900000002</v>
      </c>
      <c r="BD6">
        <v>390.62057900000002</v>
      </c>
      <c r="BE6">
        <v>390.62057900000002</v>
      </c>
    </row>
    <row r="7" spans="1:58" x14ac:dyDescent="0.25">
      <c r="A7" t="s">
        <v>107</v>
      </c>
      <c r="C7">
        <v>938.85789799999998</v>
      </c>
      <c r="D7">
        <v>494.43586399999998</v>
      </c>
      <c r="E7">
        <v>505.97920699999997</v>
      </c>
      <c r="F7">
        <v>921.11078899999995</v>
      </c>
      <c r="G7">
        <v>938.85789799999998</v>
      </c>
      <c r="H7">
        <v>494.43586399999998</v>
      </c>
      <c r="I7">
        <v>505.97920699999997</v>
      </c>
      <c r="J7">
        <v>921.11078899999995</v>
      </c>
      <c r="K7"/>
      <c r="L7" s="7"/>
      <c r="M7">
        <v>273.43183499999998</v>
      </c>
      <c r="N7">
        <v>273.43183499999998</v>
      </c>
      <c r="O7">
        <v>273.43183499999998</v>
      </c>
      <c r="P7">
        <v>273.43183499999998</v>
      </c>
      <c r="Q7">
        <v>273.43183499999998</v>
      </c>
      <c r="R7">
        <v>273.43183499999998</v>
      </c>
      <c r="S7"/>
      <c r="T7" s="7"/>
      <c r="U7">
        <v>201.051356</v>
      </c>
      <c r="V7">
        <v>201.051356</v>
      </c>
      <c r="W7">
        <v>201.051356</v>
      </c>
      <c r="X7">
        <v>201.051356</v>
      </c>
      <c r="Y7">
        <v>201.051356</v>
      </c>
      <c r="Z7">
        <v>201.051356</v>
      </c>
      <c r="AA7"/>
      <c r="AB7" s="7"/>
      <c r="AC7">
        <v>318.73243000000002</v>
      </c>
      <c r="AD7">
        <v>318.73243000000002</v>
      </c>
      <c r="AE7">
        <v>318.73243000000002</v>
      </c>
      <c r="AF7">
        <v>318.73243000000002</v>
      </c>
      <c r="AG7">
        <v>318.73243000000002</v>
      </c>
      <c r="AH7">
        <v>318.73243000000002</v>
      </c>
      <c r="AI7"/>
      <c r="AJ7" s="7"/>
      <c r="AK7">
        <v>322.04293200000001</v>
      </c>
      <c r="AL7">
        <v>322.04293200000001</v>
      </c>
      <c r="AM7">
        <v>322.04293200000001</v>
      </c>
      <c r="AN7">
        <v>322.04293200000001</v>
      </c>
      <c r="AO7">
        <v>322.04293200000001</v>
      </c>
      <c r="AP7"/>
      <c r="AQ7"/>
      <c r="AR7" s="7"/>
      <c r="AS7">
        <v>306.67199599999998</v>
      </c>
      <c r="AT7">
        <v>306.67199599999998</v>
      </c>
      <c r="AU7">
        <v>306.67199599999998</v>
      </c>
      <c r="AV7">
        <v>306.67199599999998</v>
      </c>
      <c r="AW7">
        <v>306.67199599999998</v>
      </c>
      <c r="AX7"/>
      <c r="AY7"/>
      <c r="AZ7" s="7"/>
      <c r="BA7">
        <v>214.96041199999999</v>
      </c>
      <c r="BB7">
        <v>214.96041199999999</v>
      </c>
      <c r="BC7">
        <v>214.96041199999999</v>
      </c>
      <c r="BD7">
        <v>214.96041199999999</v>
      </c>
      <c r="BE7">
        <v>214.96041199999999</v>
      </c>
    </row>
    <row r="8" spans="1:58" x14ac:dyDescent="0.25">
      <c r="A8" t="s">
        <v>110</v>
      </c>
      <c r="C8"/>
      <c r="D8"/>
      <c r="E8"/>
      <c r="F8"/>
      <c r="G8"/>
      <c r="H8"/>
      <c r="I8"/>
      <c r="J8"/>
      <c r="K8"/>
      <c r="L8" s="7"/>
      <c r="M8" s="18">
        <v>0.8</v>
      </c>
      <c r="N8" s="18">
        <v>0.8</v>
      </c>
      <c r="O8" s="18">
        <v>0.8</v>
      </c>
      <c r="P8" s="18">
        <v>0.8</v>
      </c>
      <c r="Q8" s="18">
        <v>0.8</v>
      </c>
      <c r="R8" s="18">
        <v>0.8</v>
      </c>
      <c r="S8"/>
      <c r="T8" s="7"/>
      <c r="U8" s="18">
        <v>0.7</v>
      </c>
      <c r="V8" s="18">
        <v>0.7</v>
      </c>
      <c r="W8" s="18">
        <v>0.7</v>
      </c>
      <c r="X8" s="18">
        <v>0.7</v>
      </c>
      <c r="Y8" s="18">
        <v>0.7</v>
      </c>
      <c r="Z8" s="18">
        <v>0.7</v>
      </c>
      <c r="AA8" s="18"/>
      <c r="AB8" s="7"/>
      <c r="AC8" s="18">
        <v>0.77</v>
      </c>
      <c r="AD8" s="18">
        <v>0.77</v>
      </c>
      <c r="AE8" s="18">
        <v>0.77</v>
      </c>
      <c r="AF8" s="18">
        <v>0.77</v>
      </c>
      <c r="AG8" s="18">
        <v>0.77</v>
      </c>
      <c r="AH8" s="18">
        <v>0.77</v>
      </c>
      <c r="AI8" s="18"/>
      <c r="AJ8" s="7"/>
      <c r="AK8" s="18">
        <v>0.76</v>
      </c>
      <c r="AL8" s="18">
        <v>0.76</v>
      </c>
      <c r="AM8" s="18">
        <v>0.76</v>
      </c>
      <c r="AN8" s="18">
        <v>0.76</v>
      </c>
      <c r="AO8" s="18">
        <v>0.76</v>
      </c>
      <c r="AP8" s="18"/>
      <c r="AQ8" s="18"/>
      <c r="AR8" s="7"/>
      <c r="AS8" s="18">
        <v>0.69</v>
      </c>
      <c r="AT8" s="18">
        <v>0.69</v>
      </c>
      <c r="AU8" s="18">
        <v>0.69</v>
      </c>
      <c r="AV8" s="18">
        <v>0.69</v>
      </c>
      <c r="AW8" s="18">
        <v>0.69</v>
      </c>
      <c r="AX8" s="18"/>
      <c r="AY8" s="18"/>
      <c r="AZ8" s="7"/>
      <c r="BA8" s="18">
        <v>0.55000000000000004</v>
      </c>
      <c r="BB8" s="18">
        <v>0.55000000000000004</v>
      </c>
      <c r="BC8" s="18">
        <v>0.55000000000000004</v>
      </c>
      <c r="BD8" s="18">
        <v>0.55000000000000004</v>
      </c>
      <c r="BE8" s="18">
        <v>0.55000000000000004</v>
      </c>
      <c r="BF8" s="18"/>
    </row>
    <row r="9" spans="1:58" x14ac:dyDescent="0.25">
      <c r="A9" t="s">
        <v>116</v>
      </c>
      <c r="C9"/>
      <c r="D9"/>
      <c r="E9"/>
      <c r="F9"/>
      <c r="G9"/>
      <c r="H9"/>
      <c r="I9"/>
      <c r="J9"/>
      <c r="K9"/>
      <c r="L9" s="7"/>
      <c r="M9"/>
      <c r="N9"/>
      <c r="O9">
        <f>O4*O6</f>
        <v>51.038686949999992</v>
      </c>
      <c r="P9">
        <f>P4*P6</f>
        <v>51.038686949999992</v>
      </c>
      <c r="Q9">
        <f t="shared" ref="Q9" si="0">Q4*Q6</f>
        <v>51.038686949999992</v>
      </c>
      <c r="R9"/>
      <c r="S9"/>
      <c r="T9" s="7"/>
      <c r="U9"/>
      <c r="V9"/>
      <c r="W9">
        <f>W4*W6</f>
        <v>42.820498350000001</v>
      </c>
      <c r="X9">
        <f>X4*X6</f>
        <v>42.820498350000001</v>
      </c>
      <c r="Y9">
        <f t="shared" ref="Y9" si="1">Y4*Y6</f>
        <v>42.820498350000001</v>
      </c>
      <c r="Z9"/>
      <c r="AA9"/>
      <c r="AB9" s="7"/>
      <c r="AC9"/>
      <c r="AD9"/>
      <c r="AE9">
        <f>AE4*AE6</f>
        <v>62.326822499999999</v>
      </c>
      <c r="AF9">
        <f>AF4*AF6</f>
        <v>62.326822499999999</v>
      </c>
      <c r="AG9">
        <f t="shared" ref="AG9" si="2">AG4*AG6</f>
        <v>62.326822499999999</v>
      </c>
      <c r="AH9"/>
      <c r="AI9"/>
      <c r="AJ9" s="7"/>
      <c r="AK9"/>
      <c r="AL9"/>
      <c r="AM9">
        <f>AM4*AM6</f>
        <v>63.349616400000002</v>
      </c>
      <c r="AN9">
        <f>AN4*AN6</f>
        <v>63.349616400000002</v>
      </c>
      <c r="AO9">
        <f t="shared" ref="AO9" si="3">AO4*AO6</f>
        <v>63.349616400000002</v>
      </c>
      <c r="AP9"/>
      <c r="AQ9"/>
      <c r="AR9" s="7"/>
      <c r="AS9"/>
      <c r="AT9"/>
      <c r="AU9">
        <f>AU4*AU6</f>
        <v>67.038106649999989</v>
      </c>
      <c r="AV9">
        <f>AV4*AV6</f>
        <v>67.038106649999989</v>
      </c>
      <c r="AW9">
        <f t="shared" ref="AW9" si="4">AW4*AW6</f>
        <v>67.038106649999989</v>
      </c>
      <c r="AX9"/>
      <c r="AY9"/>
      <c r="AZ9" s="7"/>
      <c r="BA9"/>
      <c r="BB9"/>
      <c r="BC9">
        <f>BC4*BC6</f>
        <v>58.593086849999999</v>
      </c>
      <c r="BD9">
        <f>BD4*BD6</f>
        <v>58.593086849999999</v>
      </c>
      <c r="BE9">
        <f t="shared" ref="BE9" si="5">BE4*BE6</f>
        <v>58.593086849999999</v>
      </c>
    </row>
    <row r="10" spans="1:58" x14ac:dyDescent="0.25">
      <c r="A10" t="s">
        <v>115</v>
      </c>
      <c r="C10"/>
      <c r="D10"/>
      <c r="E10"/>
      <c r="F10"/>
      <c r="G10"/>
      <c r="H10"/>
      <c r="I10"/>
      <c r="J10"/>
      <c r="K10"/>
      <c r="L10" s="7"/>
      <c r="M10"/>
      <c r="N10"/>
      <c r="O10">
        <f>ROUNDDOWN(O9/10,0)</f>
        <v>5</v>
      </c>
      <c r="P10">
        <f>ROUNDDOWN(P9/10,0)</f>
        <v>5</v>
      </c>
      <c r="Q10">
        <f t="shared" ref="Q10" si="6">ROUNDDOWN(Q9/10,0)</f>
        <v>5</v>
      </c>
      <c r="R10"/>
      <c r="S10"/>
      <c r="T10" s="7"/>
      <c r="U10"/>
      <c r="V10"/>
      <c r="W10">
        <f>ROUNDDOWN(W9/10,0)</f>
        <v>4</v>
      </c>
      <c r="X10">
        <f>ROUNDDOWN(X9/10,0)</f>
        <v>4</v>
      </c>
      <c r="Y10">
        <f t="shared" ref="Y10" si="7">ROUNDDOWN(Y9/10,0)</f>
        <v>4</v>
      </c>
      <c r="Z10"/>
      <c r="AA10"/>
      <c r="AB10" s="7"/>
      <c r="AC10"/>
      <c r="AD10"/>
      <c r="AE10">
        <f>ROUNDDOWN(AE9/10,0)</f>
        <v>6</v>
      </c>
      <c r="AF10">
        <f>ROUNDDOWN(AF9/10,0)</f>
        <v>6</v>
      </c>
      <c r="AG10">
        <f t="shared" ref="AG10" si="8">ROUNDDOWN(AG9/10,0)</f>
        <v>6</v>
      </c>
      <c r="AH10"/>
      <c r="AI10"/>
      <c r="AJ10" s="7"/>
      <c r="AK10"/>
      <c r="AL10"/>
      <c r="AM10">
        <f>ROUNDDOWN(AM9/10,0)</f>
        <v>6</v>
      </c>
      <c r="AN10">
        <f>ROUNDDOWN(AN9/10,0)</f>
        <v>6</v>
      </c>
      <c r="AO10">
        <f t="shared" ref="AO10" si="9">ROUNDDOWN(AO9/10,0)</f>
        <v>6</v>
      </c>
      <c r="AP10"/>
      <c r="AQ10"/>
      <c r="AR10" s="7"/>
      <c r="AS10"/>
      <c r="AT10"/>
      <c r="AU10">
        <f>ROUNDDOWN(AU9/10,0)</f>
        <v>6</v>
      </c>
      <c r="AV10">
        <f>ROUNDDOWN(AV9/10,0)</f>
        <v>6</v>
      </c>
      <c r="AW10">
        <f t="shared" ref="AW10" si="10">ROUNDDOWN(AW9/10,0)</f>
        <v>6</v>
      </c>
      <c r="AX10"/>
      <c r="AY10"/>
      <c r="AZ10" s="7"/>
      <c r="BA10"/>
      <c r="BB10"/>
      <c r="BC10">
        <f>ROUNDDOWN(BC9/10,0)</f>
        <v>5</v>
      </c>
      <c r="BD10">
        <f>ROUNDDOWN(BD9/10,0)</f>
        <v>5</v>
      </c>
      <c r="BE10">
        <f t="shared" ref="BE10" si="11">ROUNDDOWN(BE9/10,0)</f>
        <v>5</v>
      </c>
    </row>
    <row r="11" spans="1:58" x14ac:dyDescent="0.25">
      <c r="A11" t="s">
        <v>117</v>
      </c>
      <c r="B11" s="20" t="s">
        <v>118</v>
      </c>
      <c r="C11"/>
      <c r="D11"/>
      <c r="E11"/>
      <c r="F11"/>
      <c r="G11"/>
      <c r="H11"/>
      <c r="I11"/>
      <c r="J11"/>
      <c r="K11"/>
      <c r="L11" s="7"/>
      <c r="M11"/>
      <c r="N11"/>
      <c r="O11">
        <v>10</v>
      </c>
      <c r="P11">
        <v>10</v>
      </c>
      <c r="Q11">
        <v>10</v>
      </c>
      <c r="R11"/>
      <c r="S11"/>
      <c r="T11" s="7"/>
      <c r="U11"/>
      <c r="V11"/>
      <c r="W11">
        <v>10</v>
      </c>
      <c r="X11">
        <v>10</v>
      </c>
      <c r="Y11">
        <v>10</v>
      </c>
      <c r="Z11"/>
      <c r="AA11"/>
      <c r="AB11" s="7"/>
      <c r="AC11"/>
      <c r="AD11"/>
      <c r="AE11">
        <v>10</v>
      </c>
      <c r="AF11">
        <v>10</v>
      </c>
      <c r="AG11">
        <v>10</v>
      </c>
      <c r="AH11"/>
      <c r="AI11"/>
      <c r="AJ11" s="7"/>
      <c r="AK11"/>
      <c r="AL11"/>
      <c r="AM11">
        <v>10</v>
      </c>
      <c r="AN11">
        <v>10</v>
      </c>
      <c r="AO11">
        <v>10</v>
      </c>
      <c r="AP11"/>
      <c r="AQ11"/>
      <c r="AR11" s="7"/>
      <c r="AS11"/>
      <c r="AT11"/>
      <c r="AU11">
        <v>10</v>
      </c>
      <c r="AV11">
        <v>10</v>
      </c>
      <c r="AW11">
        <v>10</v>
      </c>
      <c r="AX11"/>
      <c r="AY11"/>
      <c r="AZ11" s="7"/>
      <c r="BA11"/>
      <c r="BB11"/>
      <c r="BC11">
        <v>10</v>
      </c>
      <c r="BD11">
        <v>10</v>
      </c>
      <c r="BE11">
        <v>10</v>
      </c>
    </row>
    <row r="12" spans="1:58" x14ac:dyDescent="0.25">
      <c r="C12" s="7"/>
      <c r="D12" s="7"/>
      <c r="E12" s="7"/>
      <c r="F12" s="7"/>
      <c r="G12" s="7"/>
      <c r="H12" s="7"/>
      <c r="I12" s="7"/>
      <c r="J12" s="7"/>
      <c r="K12" s="1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18"/>
      <c r="X12" s="18"/>
      <c r="Y12" s="18"/>
      <c r="Z12" s="18"/>
      <c r="AA12" s="18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</row>
    <row r="13" spans="1:58" x14ac:dyDescent="0.25">
      <c r="C13" s="4"/>
      <c r="D13" s="4"/>
      <c r="E13" s="4"/>
      <c r="G13" s="4"/>
      <c r="H13" s="4"/>
      <c r="I13" s="4"/>
      <c r="O13" s="1" t="s">
        <v>108</v>
      </c>
      <c r="Q13" s="5"/>
      <c r="R13" s="19" t="s">
        <v>114</v>
      </c>
      <c r="W13" s="1" t="s">
        <v>108</v>
      </c>
      <c r="Y13" s="5"/>
      <c r="Z13" s="19" t="s">
        <v>114</v>
      </c>
      <c r="AA13" s="19"/>
      <c r="AE13" s="1" t="s">
        <v>108</v>
      </c>
      <c r="AG13" s="5"/>
      <c r="AH13" s="19" t="s">
        <v>114</v>
      </c>
      <c r="AM13" s="1" t="s">
        <v>108</v>
      </c>
      <c r="AO13" s="5"/>
      <c r="AP13" s="19" t="s">
        <v>114</v>
      </c>
      <c r="AU13" s="1" t="s">
        <v>108</v>
      </c>
      <c r="AW13" s="5"/>
      <c r="AX13" s="19" t="s">
        <v>114</v>
      </c>
      <c r="BC13" s="1" t="s">
        <v>108</v>
      </c>
      <c r="BD13" s="1"/>
      <c r="BE13" s="5"/>
      <c r="BF13" s="19" t="s">
        <v>114</v>
      </c>
    </row>
    <row r="14" spans="1:58" x14ac:dyDescent="0.25">
      <c r="A14" s="1" t="s">
        <v>0</v>
      </c>
      <c r="B14" s="63" t="s">
        <v>83</v>
      </c>
      <c r="C14" s="64" t="s">
        <v>99</v>
      </c>
      <c r="D14" s="64" t="s">
        <v>100</v>
      </c>
      <c r="E14" s="64" t="s">
        <v>101</v>
      </c>
      <c r="F14" s="65" t="s">
        <v>102</v>
      </c>
      <c r="G14" s="64" t="s">
        <v>103</v>
      </c>
      <c r="H14" s="64" t="s">
        <v>104</v>
      </c>
      <c r="I14" s="64" t="s">
        <v>105</v>
      </c>
      <c r="J14" s="65" t="s">
        <v>106</v>
      </c>
      <c r="K14" s="31"/>
      <c r="L14" s="60" t="s">
        <v>83</v>
      </c>
      <c r="M14" s="60" t="s">
        <v>79</v>
      </c>
      <c r="N14" s="61" t="s">
        <v>82</v>
      </c>
      <c r="O14" s="61" t="s">
        <v>112</v>
      </c>
      <c r="P14" s="61" t="s">
        <v>111</v>
      </c>
      <c r="Q14" s="62" t="s">
        <v>80</v>
      </c>
      <c r="R14" s="61" t="s">
        <v>113</v>
      </c>
      <c r="T14" s="57" t="s">
        <v>83</v>
      </c>
      <c r="U14" s="57" t="s">
        <v>81</v>
      </c>
      <c r="V14" s="58" t="s">
        <v>84</v>
      </c>
      <c r="W14" s="58" t="s">
        <v>112</v>
      </c>
      <c r="X14" s="58" t="s">
        <v>111</v>
      </c>
      <c r="Y14" s="59" t="s">
        <v>80</v>
      </c>
      <c r="Z14" s="58" t="s">
        <v>113</v>
      </c>
      <c r="AA14" s="26"/>
      <c r="AB14" s="54" t="s">
        <v>83</v>
      </c>
      <c r="AC14" s="54" t="s">
        <v>86</v>
      </c>
      <c r="AD14" s="55" t="s">
        <v>87</v>
      </c>
      <c r="AE14" s="55" t="s">
        <v>112</v>
      </c>
      <c r="AF14" s="55" t="s">
        <v>111</v>
      </c>
      <c r="AG14" s="56" t="s">
        <v>80</v>
      </c>
      <c r="AH14" s="55" t="s">
        <v>113</v>
      </c>
      <c r="AJ14" s="51" t="s">
        <v>83</v>
      </c>
      <c r="AK14" s="51" t="s">
        <v>89</v>
      </c>
      <c r="AL14" s="52" t="s">
        <v>90</v>
      </c>
      <c r="AM14" s="52" t="s">
        <v>112</v>
      </c>
      <c r="AN14" s="52" t="s">
        <v>111</v>
      </c>
      <c r="AO14" s="53" t="s">
        <v>80</v>
      </c>
      <c r="AP14" s="52" t="s">
        <v>113</v>
      </c>
      <c r="AR14" s="48" t="s">
        <v>83</v>
      </c>
      <c r="AS14" s="48" t="s">
        <v>92</v>
      </c>
      <c r="AT14" s="49" t="s">
        <v>93</v>
      </c>
      <c r="AU14" s="49" t="s">
        <v>112</v>
      </c>
      <c r="AV14" s="49" t="s">
        <v>111</v>
      </c>
      <c r="AW14" s="50" t="s">
        <v>80</v>
      </c>
      <c r="AX14" s="49" t="s">
        <v>113</v>
      </c>
      <c r="AZ14" s="45" t="s">
        <v>83</v>
      </c>
      <c r="BA14" s="45" t="s">
        <v>95</v>
      </c>
      <c r="BB14" s="46" t="s">
        <v>96</v>
      </c>
      <c r="BC14" s="46" t="s">
        <v>112</v>
      </c>
      <c r="BD14" s="46" t="s">
        <v>111</v>
      </c>
      <c r="BE14" s="47" t="s">
        <v>80</v>
      </c>
      <c r="BF14" s="46" t="s">
        <v>113</v>
      </c>
    </row>
    <row r="15" spans="1:58" x14ac:dyDescent="0.25">
      <c r="A15">
        <v>1</v>
      </c>
      <c r="B15" s="21" t="str">
        <f ca="1">IF(RANDBETWEEN(0,1)=0,"5cm","20cm")</f>
        <v>20cm</v>
      </c>
      <c r="C15" s="22">
        <f ca="1">IF($B15="5cm", (IF(RANDBETWEEN(0,1)=1,C$7,0)), 0)</f>
        <v>0</v>
      </c>
      <c r="D15" s="22">
        <f t="shared" ref="D15:F30" ca="1" si="12">IF($B15="5cm", (IF(RANDBETWEEN(0,1)=1,D$7,0)), 0)</f>
        <v>0</v>
      </c>
      <c r="E15" s="22">
        <f t="shared" ca="1" si="12"/>
        <v>0</v>
      </c>
      <c r="F15" s="22">
        <f t="shared" ca="1" si="12"/>
        <v>0</v>
      </c>
      <c r="G15" s="22">
        <f ca="1">IF($B15="20cm", IF(RANDBETWEEN(0,1)=1,G$7,0), 0)</f>
        <v>938.85789799999998</v>
      </c>
      <c r="H15" s="22">
        <f t="shared" ref="H15:J30" ca="1" si="13">IF($B15="20cm", IF(RANDBETWEEN(0,1)=1,H$7,0), 0)</f>
        <v>0</v>
      </c>
      <c r="I15" s="22">
        <f t="shared" ca="1" si="13"/>
        <v>0</v>
      </c>
      <c r="J15" s="22">
        <f t="shared" ca="1" si="13"/>
        <v>0</v>
      </c>
      <c r="K15" s="32"/>
      <c r="L15" s="23" t="str">
        <f ca="1">IF(RANDBETWEEN(0,2)=0,"BC",IF(RANDBETWEEN(0,2)=1,"TRE","GS"))</f>
        <v>TRE</v>
      </c>
      <c r="M15" s="24">
        <f ca="1">IF($L15="BC",RANDBETWEEN(M$3,M$4*100)*M$7/100,0)</f>
        <v>0</v>
      </c>
      <c r="N15" s="24">
        <f ca="1">IF($L15="GS",RANDBETWEEN(N$3,N$4*100)*N$7/100,0)</f>
        <v>0</v>
      </c>
      <c r="O15" s="25">
        <f t="shared" ref="O15:O78" ca="1" si="14">IF($L15="TRE",RANDBETWEEN(0,O$10),999)</f>
        <v>3</v>
      </c>
      <c r="P15" s="25">
        <f ca="1">ROUND(IF(L15="TRE",O15*$Q$8,0),0)</f>
        <v>2</v>
      </c>
      <c r="Q15" s="24">
        <f ca="1">IF(L15="TRE",P15*$Q$11,0)</f>
        <v>20</v>
      </c>
      <c r="R15" s="25">
        <f ca="1">IF(L15="GS",$R$7-$N15,IF(L15="BC",$R$7-$M15,$R$7))</f>
        <v>273.43183499999998</v>
      </c>
      <c r="S15" s="17"/>
      <c r="T15" s="28" t="str">
        <f ca="1">IF(RANDBETWEEN(0,2)=0,"BC",IF(RANDBETWEEN(0,2)=1,"TRE","GS"))</f>
        <v>BC</v>
      </c>
      <c r="U15" s="29">
        <f ca="1">IF($T15="BC",RANDBETWEEN(U$3,U$4*100)*U$7/100,0)</f>
        <v>8.0420542400000006</v>
      </c>
      <c r="V15" s="29">
        <f ca="1">IF($T15="GS",RANDBETWEEN(V$3,V$4*100)*V$7/100,0)</f>
        <v>0</v>
      </c>
      <c r="W15" s="30">
        <f ca="1">IF($T15="TRE",RANDBETWEEN(0,W$10),999)</f>
        <v>999</v>
      </c>
      <c r="X15" s="30">
        <f ca="1">ROUND(IF(T15="TRE",W15*$X$8,0),0)</f>
        <v>0</v>
      </c>
      <c r="Y15" s="29">
        <f ca="1">IF(T15="TRE",X15*$Y$11,0)</f>
        <v>0</v>
      </c>
      <c r="Z15" s="30">
        <f ca="1">IF(T15="GS",$Z$7-$V15,IF(T15="BC",$Z$7-$U15,$Z$7))</f>
        <v>193.00930176</v>
      </c>
      <c r="AA15" s="27"/>
      <c r="AB15" s="33" t="str">
        <f ca="1">IF(RANDBETWEEN(0,2)=0,"BC",IF(RANDBETWEEN(0,2)=1,"TRE","GS"))</f>
        <v>GS</v>
      </c>
      <c r="AC15" s="34">
        <f ca="1">IF($AB15="BC",RANDBETWEEN(AC$3,AC$4*100)*AC$7/100,0)</f>
        <v>0</v>
      </c>
      <c r="AD15" s="34">
        <f ca="1">IF($AB15="GS",RANDBETWEEN(AD$3,AD$4*100)*AD$7/100,0)</f>
        <v>15.936621500000001</v>
      </c>
      <c r="AE15" s="35">
        <f ca="1">IF($AB15="TRE",RANDBETWEEN(0,AE$10),999)</f>
        <v>999</v>
      </c>
      <c r="AF15" s="35">
        <f ca="1">ROUND(IF(AB15="TRE",AE15*$AF$8,0),0)</f>
        <v>0</v>
      </c>
      <c r="AG15" s="34">
        <f ca="1">IF(AB15="TRE",AF15*$AG$11,0)</f>
        <v>0</v>
      </c>
      <c r="AH15" s="35">
        <f ca="1">IF(AB15="GS",$AH$7-$AD15,IF(AB15="BC",$AH$7-$AC15,$AH$7))</f>
        <v>302.79580850000002</v>
      </c>
      <c r="AI15" s="17"/>
      <c r="AJ15" s="36" t="str">
        <f ca="1">IF(RANDBETWEEN(0,2)=0,"BC",IF(RANDBETWEEN(0,2)=1,"TRE","GS"))</f>
        <v>BC</v>
      </c>
      <c r="AK15" s="37">
        <f ca="1">IF($AJ15="BC",RANDBETWEEN(AK$3,AK$4*100)*AK$7/100,0)</f>
        <v>45.086010480000006</v>
      </c>
      <c r="AL15" s="37">
        <f ca="1">IF($AJ15="GS",RANDBETWEEN(AL$3,AL$4*100)*AL$7/100,0)</f>
        <v>0</v>
      </c>
      <c r="AM15" s="38">
        <f ca="1">IF($AJ15="TRE",RANDBETWEEN(0,AM$10),999)</f>
        <v>999</v>
      </c>
      <c r="AN15" s="38">
        <f ca="1">ROUND(IF(AJ15="TRE",AM15*$AN$8,0),0)</f>
        <v>0</v>
      </c>
      <c r="AO15" s="37">
        <f ca="1">IF(AJ15="TRE",AN15*$AO$11,0)</f>
        <v>0</v>
      </c>
      <c r="AP15" s="38">
        <f ca="1">IF(AJ15="GS",$AO$7-$AL15,IF(AJ15="BC",$AO$7-$AK15,$AO$7))</f>
        <v>276.95692151999998</v>
      </c>
      <c r="AQ15" s="17"/>
      <c r="AR15" s="39" t="str">
        <f ca="1">IF(RANDBETWEEN(0,2)=0,"BC",IF(RANDBETWEEN(0,2)=1,"TRE","GS"))</f>
        <v>GS</v>
      </c>
      <c r="AS15" s="40">
        <f ca="1">IF($AR15="BC",RANDBETWEEN(AS$3,AS$4*100)*AS$7/100,0)</f>
        <v>0</v>
      </c>
      <c r="AT15" s="40">
        <f ca="1">IF($AR15="GS",RANDBETWEEN(AT$3,AT$4*100)*AT$7/100,0)</f>
        <v>36.800639519999997</v>
      </c>
      <c r="AU15" s="41">
        <f ca="1">IF($AR15="TRE",RANDBETWEEN(0,AU$10),999)</f>
        <v>999</v>
      </c>
      <c r="AV15" s="41">
        <f ca="1">ROUND(IF(AR15="TRE",AU15*$AV$8,0),0)</f>
        <v>0</v>
      </c>
      <c r="AW15" s="40">
        <f ca="1">IF(AR15="TRE",AV15*$AW$11,0)</f>
        <v>0</v>
      </c>
      <c r="AX15" s="41">
        <f ca="1">IF(AR15="GS",$AW$7-$AT15,IF(AR15="BC",$AW$7-$AS15,$AW$7))</f>
        <v>269.87135647999997</v>
      </c>
      <c r="AY15" s="17"/>
      <c r="AZ15" s="42" t="str">
        <f ca="1">IF(RANDBETWEEN(0,2)=0,"BC",IF(RANDBETWEEN(0,2)=1,"TRE","GS"))</f>
        <v>BC</v>
      </c>
      <c r="BA15" s="43">
        <f ca="1">IF($AZ15="BC",RANDBETWEEN(BA$3,BA$4*100)*BA$7/100,0)</f>
        <v>12.89762472</v>
      </c>
      <c r="BB15" s="43">
        <f ca="1">IF($AZ15="GS",RANDBETWEEN(BB$3,BB$4*100)*BB$7/100,0)</f>
        <v>0</v>
      </c>
      <c r="BC15" s="44">
        <f ca="1">IF($AZ15="TRE",RANDBETWEEN(0,BC$10),999)</f>
        <v>999</v>
      </c>
      <c r="BD15" s="44">
        <f ca="1">ROUND(IF(AZ15="TRE",BC15*$BD$8,0),0)</f>
        <v>0</v>
      </c>
      <c r="BE15" s="43">
        <f ca="1">IF(AZ15="TRE",BD15*$BE$11,0)</f>
        <v>0</v>
      </c>
      <c r="BF15" s="44">
        <f ca="1">IF(AZ15="GS",$BE$7-$BB15,IF(AZ15="BC",$BE$7-$BA15,$BE$7))</f>
        <v>202.06278727999998</v>
      </c>
    </row>
    <row r="16" spans="1:58" x14ac:dyDescent="0.25">
      <c r="A16">
        <v>2</v>
      </c>
      <c r="B16" s="21" t="str">
        <f t="shared" ref="B16:B79" ca="1" si="15">IF(RANDBETWEEN(0,1)=0,"5cm","20cm")</f>
        <v>20cm</v>
      </c>
      <c r="C16" s="22">
        <f t="shared" ref="C16:F47" ca="1" si="16">IF($B16="5cm", (IF(RANDBETWEEN(0,1)=1,C$7,0)), 0)</f>
        <v>0</v>
      </c>
      <c r="D16" s="22">
        <f t="shared" ca="1" si="12"/>
        <v>0</v>
      </c>
      <c r="E16" s="22">
        <f t="shared" ca="1" si="12"/>
        <v>0</v>
      </c>
      <c r="F16" s="22">
        <f t="shared" ca="1" si="12"/>
        <v>0</v>
      </c>
      <c r="G16" s="22">
        <f t="shared" ref="G16:J47" ca="1" si="17">IF($B16="20cm", IF(RANDBETWEEN(0,1)=1,G$7,0), 0)</f>
        <v>938.85789799999998</v>
      </c>
      <c r="H16" s="22">
        <f t="shared" ca="1" si="13"/>
        <v>0</v>
      </c>
      <c r="I16" s="22">
        <f t="shared" ca="1" si="13"/>
        <v>505.97920699999997</v>
      </c>
      <c r="J16" s="22">
        <f t="shared" ca="1" si="13"/>
        <v>921.11078899999995</v>
      </c>
      <c r="K16" s="32"/>
      <c r="L16" s="23" t="str">
        <f t="shared" ref="L16:L79" ca="1" si="18">IF(RANDBETWEEN(0,2)=0,"BC",IF(RANDBETWEEN(0,2)=1,"TRE","GS"))</f>
        <v>TRE</v>
      </c>
      <c r="M16" s="24">
        <f t="shared" ref="M16:M79" ca="1" si="19">IF($L16="BC",RANDBETWEEN(M$3,M$4*100)*M$7/100,0)</f>
        <v>0</v>
      </c>
      <c r="N16" s="24">
        <f t="shared" ref="N16:N79" ca="1" si="20">IF($L16="GS",RANDBETWEEN(N$3,N$4*100)*N$7/100,0)</f>
        <v>0</v>
      </c>
      <c r="O16" s="25">
        <f t="shared" ca="1" si="14"/>
        <v>4</v>
      </c>
      <c r="P16" s="25">
        <f t="shared" ref="P16:P79" ca="1" si="21">ROUND(IF(L16="TRE",O16*$Q$8,0),0)</f>
        <v>3</v>
      </c>
      <c r="Q16" s="24">
        <f t="shared" ref="Q16:Q79" ca="1" si="22">IF(L16="TRE",P16*$Q$11,0)</f>
        <v>30</v>
      </c>
      <c r="R16" s="25">
        <f t="shared" ref="R16:R79" ca="1" si="23">IF(L16="GS",$R$7-$N16,IF(L16="BC",$R$7-$M16,$R$7))</f>
        <v>273.43183499999998</v>
      </c>
      <c r="S16" s="17"/>
      <c r="T16" s="28" t="str">
        <f t="shared" ref="T16:T79" ca="1" si="24">IF(RANDBETWEEN(0,2)=0,"BC",IF(RANDBETWEEN(0,2)=1,"TRE","GS"))</f>
        <v>BC</v>
      </c>
      <c r="U16" s="29">
        <f t="shared" ref="U16:U79" ca="1" si="25">IF($T16="BC",RANDBETWEEN(U$3,U$4*100)*U$7/100,0)</f>
        <v>28.147189839999999</v>
      </c>
      <c r="V16" s="29">
        <f t="shared" ref="V16:V79" ca="1" si="26">IF($T16="GS",RANDBETWEEN(V$3,V$4*100)*V$7/100,0)</f>
        <v>0</v>
      </c>
      <c r="W16" s="30">
        <f t="shared" ref="W16:W79" ca="1" si="27">IF($T16="TRE",RANDBETWEEN(0,W$10),999)</f>
        <v>999</v>
      </c>
      <c r="X16" s="30">
        <f t="shared" ref="X16:X79" ca="1" si="28">ROUND(IF(T16="TRE",W16*$X$8,0),0)</f>
        <v>0</v>
      </c>
      <c r="Y16" s="29">
        <f t="shared" ref="Y16:Y79" ca="1" si="29">IF(T16="TRE",X16*$Y$11,0)</f>
        <v>0</v>
      </c>
      <c r="Z16" s="30">
        <f t="shared" ref="Z16:Z79" ca="1" si="30">IF(T16="GS",$Z$7-$V16,IF(T16="BC",$Z$7-$U16,$Z$7))</f>
        <v>172.90416615999999</v>
      </c>
      <c r="AA16" s="27"/>
      <c r="AB16" s="33" t="str">
        <f t="shared" ref="AB16:AB79" ca="1" si="31">IF(RANDBETWEEN(0,2)=0,"BC",IF(RANDBETWEEN(0,2)=1,"TRE","GS"))</f>
        <v>TRE</v>
      </c>
      <c r="AC16" s="34">
        <f t="shared" ref="AC16:AC79" ca="1" si="32">IF($AB16="BC",RANDBETWEEN(AC$3,AC$4*100)*AC$7/100,0)</f>
        <v>0</v>
      </c>
      <c r="AD16" s="34">
        <f t="shared" ref="AD16:AD79" ca="1" si="33">IF($AB16="GS",RANDBETWEEN(AD$3,AD$4*100)*AD$7/100,0)</f>
        <v>0</v>
      </c>
      <c r="AE16" s="35">
        <f t="shared" ref="AE16:AE79" ca="1" si="34">IF($AB16="TRE",RANDBETWEEN(0,AE$10),999)</f>
        <v>1</v>
      </c>
      <c r="AF16" s="35">
        <f t="shared" ref="AF16:AF79" ca="1" si="35">ROUND(IF(AB16="TRE",AE16*$AF$8,0),0)</f>
        <v>1</v>
      </c>
      <c r="AG16" s="34">
        <f t="shared" ref="AG16:AG79" ca="1" si="36">IF(AB16="TRE",AF16*$AG$11,0)</f>
        <v>10</v>
      </c>
      <c r="AH16" s="35">
        <f t="shared" ref="AH16:AH79" ca="1" si="37">IF(AB16="GS",$AH$7-$AD16,IF(AB16="BC",$AH$7-$AC16,$AH$7))</f>
        <v>318.73243000000002</v>
      </c>
      <c r="AI16" s="17"/>
      <c r="AJ16" s="36" t="str">
        <f t="shared" ref="AJ16:AJ79" ca="1" si="38">IF(RANDBETWEEN(0,2)=0,"BC",IF(RANDBETWEEN(0,2)=1,"TRE","GS"))</f>
        <v>GS</v>
      </c>
      <c r="AK16" s="37">
        <f t="shared" ref="AK16:AK79" ca="1" si="39">IF($AJ16="BC",RANDBETWEEN(AK$3,AK$4*100)*AK$7/100,0)</f>
        <v>0</v>
      </c>
      <c r="AL16" s="37">
        <f t="shared" ref="AL16:AL79" ca="1" si="40">IF($AJ16="GS",RANDBETWEEN(AL$3,AL$4*100)*AL$7/100,0)</f>
        <v>38.645151839999997</v>
      </c>
      <c r="AM16" s="38">
        <f t="shared" ref="AM16:AM79" ca="1" si="41">IF($AJ16="TRE",RANDBETWEEN(0,AM$10),999)</f>
        <v>999</v>
      </c>
      <c r="AN16" s="38">
        <f t="shared" ref="AN16:AN79" ca="1" si="42">ROUND(IF(AJ16="TRE",AM16*$AN$8,0),0)</f>
        <v>0</v>
      </c>
      <c r="AO16" s="37">
        <f t="shared" ref="AO16:AO79" ca="1" si="43">IF(AJ16="TRE",AN16*$AO$11,0)</f>
        <v>0</v>
      </c>
      <c r="AP16" s="38">
        <f t="shared" ref="AP16:AP79" ca="1" si="44">IF(AJ16="GS",$AO$7-$AL16,IF(AJ16="BC",$AO$7-$AK16,$AO$7))</f>
        <v>283.39778016000002</v>
      </c>
      <c r="AQ16" s="17"/>
      <c r="AR16" s="39" t="str">
        <f t="shared" ref="AR16:AR79" ca="1" si="45">IF(RANDBETWEEN(0,2)=0,"BC",IF(RANDBETWEEN(0,2)=1,"TRE","GS"))</f>
        <v>BC</v>
      </c>
      <c r="AS16" s="40">
        <f t="shared" ref="AS16:AS79" ca="1" si="46">IF($AR16="BC",RANDBETWEEN(AS$3,AS$4*100)*AS$7/100,0)</f>
        <v>15.3335998</v>
      </c>
      <c r="AT16" s="40">
        <f t="shared" ref="AT16:AT79" ca="1" si="47">IF($AR16="GS",RANDBETWEEN(AT$3,AT$4*100)*AT$7/100,0)</f>
        <v>0</v>
      </c>
      <c r="AU16" s="41">
        <f t="shared" ref="AU16:AU79" ca="1" si="48">IF($AR16="TRE",RANDBETWEEN(0,AU$10),999)</f>
        <v>999</v>
      </c>
      <c r="AV16" s="41">
        <f t="shared" ref="AV16:AV79" ca="1" si="49">ROUND(IF(AR16="TRE",AU16*$AV$8,0),0)</f>
        <v>0</v>
      </c>
      <c r="AW16" s="40">
        <f t="shared" ref="AW16:AW79" ca="1" si="50">IF(AR16="TRE",AV16*$AW$11,0)</f>
        <v>0</v>
      </c>
      <c r="AX16" s="41">
        <f t="shared" ref="AX16:AX79" ca="1" si="51">IF(AR16="GS",$AW$7-$AT16,IF(AR16="BC",$AW$7-$AS16,$AW$7))</f>
        <v>291.33839619999998</v>
      </c>
      <c r="AY16" s="17"/>
      <c r="AZ16" s="42" t="str">
        <f t="shared" ref="AZ16:AZ79" ca="1" si="52">IF(RANDBETWEEN(0,2)=0,"BC",IF(RANDBETWEEN(0,2)=1,"TRE","GS"))</f>
        <v>GS</v>
      </c>
      <c r="BA16" s="43">
        <f t="shared" ref="BA16:BA79" ca="1" si="53">IF($AZ16="BC",RANDBETWEEN(BA$3,BA$4*100)*BA$7/100,0)</f>
        <v>0</v>
      </c>
      <c r="BB16" s="43">
        <f t="shared" ref="BB16:BB79" ca="1" si="54">IF($AZ16="GS",RANDBETWEEN(BB$3,BB$4*100)*BB$7/100,0)</f>
        <v>0</v>
      </c>
      <c r="BC16" s="44">
        <f t="shared" ref="BC16:BC79" ca="1" si="55">IF($AZ16="TRE",RANDBETWEEN(0,BC$10),999)</f>
        <v>999</v>
      </c>
      <c r="BD16" s="44">
        <f t="shared" ref="BD16:BD79" ca="1" si="56">ROUND(IF(AZ16="TRE",BC16*$BD$8,0),0)</f>
        <v>0</v>
      </c>
      <c r="BE16" s="43">
        <f t="shared" ref="BE16:BE79" ca="1" si="57">IF(AZ16="TRE",BD16*$BE$11,0)</f>
        <v>0</v>
      </c>
      <c r="BF16" s="44">
        <f t="shared" ref="BF16:BF79" ca="1" si="58">IF(AZ16="GS",$BE$7-$BB16,IF(AZ16="BC",$BE$7-$BA16,$BE$7))</f>
        <v>214.96041199999999</v>
      </c>
    </row>
    <row r="17" spans="1:58" x14ac:dyDescent="0.25">
      <c r="A17">
        <v>3</v>
      </c>
      <c r="B17" s="21" t="str">
        <f t="shared" ca="1" si="15"/>
        <v>5cm</v>
      </c>
      <c r="C17" s="22">
        <f t="shared" ca="1" si="16"/>
        <v>938.85789799999998</v>
      </c>
      <c r="D17" s="22">
        <f t="shared" ca="1" si="12"/>
        <v>0</v>
      </c>
      <c r="E17" s="22">
        <f t="shared" ca="1" si="12"/>
        <v>0</v>
      </c>
      <c r="F17" s="22">
        <f t="shared" ca="1" si="12"/>
        <v>921.11078899999995</v>
      </c>
      <c r="G17" s="22">
        <f t="shared" ca="1" si="17"/>
        <v>0</v>
      </c>
      <c r="H17" s="22">
        <f t="shared" ca="1" si="13"/>
        <v>0</v>
      </c>
      <c r="I17" s="22">
        <f t="shared" ca="1" si="13"/>
        <v>0</v>
      </c>
      <c r="J17" s="22">
        <f t="shared" ca="1" si="13"/>
        <v>0</v>
      </c>
      <c r="K17" s="32"/>
      <c r="L17" s="23" t="str">
        <f t="shared" ca="1" si="18"/>
        <v>GS</v>
      </c>
      <c r="M17" s="24">
        <f t="shared" ca="1" si="19"/>
        <v>0</v>
      </c>
      <c r="N17" s="24">
        <f t="shared" ca="1" si="20"/>
        <v>19.140228449999999</v>
      </c>
      <c r="O17" s="25">
        <f t="shared" ca="1" si="14"/>
        <v>999</v>
      </c>
      <c r="P17" s="25">
        <f t="shared" ca="1" si="21"/>
        <v>0</v>
      </c>
      <c r="Q17" s="24">
        <f t="shared" ca="1" si="22"/>
        <v>0</v>
      </c>
      <c r="R17" s="25">
        <f t="shared" ca="1" si="23"/>
        <v>254.29160654999998</v>
      </c>
      <c r="S17" s="17"/>
      <c r="T17" s="28" t="str">
        <f t="shared" ca="1" si="24"/>
        <v>BC</v>
      </c>
      <c r="U17" s="29">
        <f t="shared" ca="1" si="25"/>
        <v>20.105135599999997</v>
      </c>
      <c r="V17" s="29">
        <f t="shared" ca="1" si="26"/>
        <v>0</v>
      </c>
      <c r="W17" s="30">
        <f t="shared" ca="1" si="27"/>
        <v>999</v>
      </c>
      <c r="X17" s="30">
        <f t="shared" ca="1" si="28"/>
        <v>0</v>
      </c>
      <c r="Y17" s="29">
        <f t="shared" ca="1" si="29"/>
        <v>0</v>
      </c>
      <c r="Z17" s="30">
        <f t="shared" ca="1" si="30"/>
        <v>180.94622040000002</v>
      </c>
      <c r="AA17" s="27"/>
      <c r="AB17" s="33" t="str">
        <f t="shared" ca="1" si="31"/>
        <v>GS</v>
      </c>
      <c r="AC17" s="34">
        <f t="shared" ca="1" si="32"/>
        <v>0</v>
      </c>
      <c r="AD17" s="34">
        <f t="shared" ca="1" si="33"/>
        <v>3.1873243000000002</v>
      </c>
      <c r="AE17" s="35">
        <f t="shared" ca="1" si="34"/>
        <v>999</v>
      </c>
      <c r="AF17" s="35">
        <f t="shared" ca="1" si="35"/>
        <v>0</v>
      </c>
      <c r="AG17" s="34">
        <f t="shared" ca="1" si="36"/>
        <v>0</v>
      </c>
      <c r="AH17" s="35">
        <f t="shared" ca="1" si="37"/>
        <v>315.54510570000002</v>
      </c>
      <c r="AI17" s="17"/>
      <c r="AJ17" s="36" t="str">
        <f t="shared" ca="1" si="38"/>
        <v>GS</v>
      </c>
      <c r="AK17" s="37">
        <f t="shared" ca="1" si="39"/>
        <v>0</v>
      </c>
      <c r="AL17" s="37">
        <f t="shared" ca="1" si="40"/>
        <v>32.204293200000002</v>
      </c>
      <c r="AM17" s="38">
        <f t="shared" ca="1" si="41"/>
        <v>999</v>
      </c>
      <c r="AN17" s="38">
        <f t="shared" ca="1" si="42"/>
        <v>0</v>
      </c>
      <c r="AO17" s="37">
        <f t="shared" ca="1" si="43"/>
        <v>0</v>
      </c>
      <c r="AP17" s="38">
        <f t="shared" ca="1" si="44"/>
        <v>289.83863880000001</v>
      </c>
      <c r="AQ17" s="17"/>
      <c r="AR17" s="39" t="str">
        <f t="shared" ca="1" si="45"/>
        <v>GS</v>
      </c>
      <c r="AS17" s="40">
        <f t="shared" ca="1" si="46"/>
        <v>0</v>
      </c>
      <c r="AT17" s="40">
        <f t="shared" ca="1" si="47"/>
        <v>33.733919559999997</v>
      </c>
      <c r="AU17" s="41">
        <f t="shared" ca="1" si="48"/>
        <v>999</v>
      </c>
      <c r="AV17" s="41">
        <f t="shared" ca="1" si="49"/>
        <v>0</v>
      </c>
      <c r="AW17" s="40">
        <f t="shared" ca="1" si="50"/>
        <v>0</v>
      </c>
      <c r="AX17" s="41">
        <f t="shared" ca="1" si="51"/>
        <v>272.93807643999997</v>
      </c>
      <c r="AY17" s="17"/>
      <c r="AZ17" s="42" t="str">
        <f t="shared" ca="1" si="52"/>
        <v>BC</v>
      </c>
      <c r="BA17" s="43">
        <f t="shared" ca="1" si="53"/>
        <v>27.944853559999999</v>
      </c>
      <c r="BB17" s="43">
        <f t="shared" ca="1" si="54"/>
        <v>0</v>
      </c>
      <c r="BC17" s="44">
        <f t="shared" ca="1" si="55"/>
        <v>999</v>
      </c>
      <c r="BD17" s="44">
        <f t="shared" ca="1" si="56"/>
        <v>0</v>
      </c>
      <c r="BE17" s="43">
        <f t="shared" ca="1" si="57"/>
        <v>0</v>
      </c>
      <c r="BF17" s="44">
        <f t="shared" ca="1" si="58"/>
        <v>187.01555844000001</v>
      </c>
    </row>
    <row r="18" spans="1:58" x14ac:dyDescent="0.25">
      <c r="A18">
        <v>4</v>
      </c>
      <c r="B18" s="21" t="str">
        <f t="shared" ca="1" si="15"/>
        <v>20cm</v>
      </c>
      <c r="C18" s="22">
        <f t="shared" ca="1" si="16"/>
        <v>0</v>
      </c>
      <c r="D18" s="22">
        <f t="shared" ca="1" si="12"/>
        <v>0</v>
      </c>
      <c r="E18" s="22">
        <f t="shared" ca="1" si="12"/>
        <v>0</v>
      </c>
      <c r="F18" s="22">
        <f t="shared" ca="1" si="12"/>
        <v>0</v>
      </c>
      <c r="G18" s="22">
        <f t="shared" ca="1" si="17"/>
        <v>0</v>
      </c>
      <c r="H18" s="22">
        <f t="shared" ca="1" si="13"/>
        <v>494.43586399999998</v>
      </c>
      <c r="I18" s="22">
        <f t="shared" ca="1" si="13"/>
        <v>505.97920699999997</v>
      </c>
      <c r="J18" s="22">
        <f t="shared" ca="1" si="13"/>
        <v>921.11078899999995</v>
      </c>
      <c r="K18" s="32"/>
      <c r="L18" s="23" t="str">
        <f t="shared" ca="1" si="18"/>
        <v>BC</v>
      </c>
      <c r="M18" s="24">
        <f t="shared" ca="1" si="19"/>
        <v>19.140228449999999</v>
      </c>
      <c r="N18" s="24">
        <f t="shared" ca="1" si="20"/>
        <v>0</v>
      </c>
      <c r="O18" s="25">
        <f t="shared" ca="1" si="14"/>
        <v>999</v>
      </c>
      <c r="P18" s="25">
        <f t="shared" ca="1" si="21"/>
        <v>0</v>
      </c>
      <c r="Q18" s="24">
        <f t="shared" ca="1" si="22"/>
        <v>0</v>
      </c>
      <c r="R18" s="25">
        <f t="shared" ca="1" si="23"/>
        <v>254.29160654999998</v>
      </c>
      <c r="S18" s="17"/>
      <c r="T18" s="28" t="str">
        <f t="shared" ca="1" si="24"/>
        <v>BC</v>
      </c>
      <c r="U18" s="29">
        <f t="shared" ca="1" si="25"/>
        <v>8.0420542400000006</v>
      </c>
      <c r="V18" s="29">
        <f t="shared" ca="1" si="26"/>
        <v>0</v>
      </c>
      <c r="W18" s="30">
        <f t="shared" ca="1" si="27"/>
        <v>999</v>
      </c>
      <c r="X18" s="30">
        <f t="shared" ca="1" si="28"/>
        <v>0</v>
      </c>
      <c r="Y18" s="29">
        <f t="shared" ca="1" si="29"/>
        <v>0</v>
      </c>
      <c r="Z18" s="30">
        <f t="shared" ca="1" si="30"/>
        <v>193.00930176</v>
      </c>
      <c r="AA18" s="27"/>
      <c r="AB18" s="33" t="str">
        <f t="shared" ca="1" si="31"/>
        <v>GS</v>
      </c>
      <c r="AC18" s="34">
        <f t="shared" ca="1" si="32"/>
        <v>0</v>
      </c>
      <c r="AD18" s="34">
        <f t="shared" ca="1" si="33"/>
        <v>9.5619729000000007</v>
      </c>
      <c r="AE18" s="35">
        <f t="shared" ca="1" si="34"/>
        <v>999</v>
      </c>
      <c r="AF18" s="35">
        <f t="shared" ca="1" si="35"/>
        <v>0</v>
      </c>
      <c r="AG18" s="34">
        <f t="shared" ca="1" si="36"/>
        <v>0</v>
      </c>
      <c r="AH18" s="35">
        <f t="shared" ca="1" si="37"/>
        <v>309.17045710000002</v>
      </c>
      <c r="AI18" s="17"/>
      <c r="AJ18" s="36" t="str">
        <f t="shared" ca="1" si="38"/>
        <v>GS</v>
      </c>
      <c r="AK18" s="37">
        <f t="shared" ca="1" si="39"/>
        <v>0</v>
      </c>
      <c r="AL18" s="37">
        <f t="shared" ca="1" si="40"/>
        <v>9.6612879599999992</v>
      </c>
      <c r="AM18" s="38">
        <f t="shared" ca="1" si="41"/>
        <v>999</v>
      </c>
      <c r="AN18" s="38">
        <f t="shared" ca="1" si="42"/>
        <v>0</v>
      </c>
      <c r="AO18" s="37">
        <f t="shared" ca="1" si="43"/>
        <v>0</v>
      </c>
      <c r="AP18" s="38">
        <f t="shared" ca="1" si="44"/>
        <v>312.38164404000003</v>
      </c>
      <c r="AQ18" s="17"/>
      <c r="AR18" s="39" t="str">
        <f t="shared" ca="1" si="45"/>
        <v>BC</v>
      </c>
      <c r="AS18" s="40">
        <f t="shared" ca="1" si="46"/>
        <v>12.26687984</v>
      </c>
      <c r="AT18" s="40">
        <f t="shared" ca="1" si="47"/>
        <v>0</v>
      </c>
      <c r="AU18" s="41">
        <f t="shared" ca="1" si="48"/>
        <v>999</v>
      </c>
      <c r="AV18" s="41">
        <f t="shared" ca="1" si="49"/>
        <v>0</v>
      </c>
      <c r="AW18" s="40">
        <f t="shared" ca="1" si="50"/>
        <v>0</v>
      </c>
      <c r="AX18" s="41">
        <f t="shared" ca="1" si="51"/>
        <v>294.40511615999998</v>
      </c>
      <c r="AY18" s="17"/>
      <c r="AZ18" s="42" t="str">
        <f t="shared" ca="1" si="52"/>
        <v>TRE</v>
      </c>
      <c r="BA18" s="43">
        <f t="shared" ca="1" si="53"/>
        <v>0</v>
      </c>
      <c r="BB18" s="43">
        <f t="shared" ca="1" si="54"/>
        <v>0</v>
      </c>
      <c r="BC18" s="44">
        <f t="shared" ca="1" si="55"/>
        <v>2</v>
      </c>
      <c r="BD18" s="44">
        <f t="shared" ca="1" si="56"/>
        <v>1</v>
      </c>
      <c r="BE18" s="43">
        <f t="shared" ca="1" si="57"/>
        <v>10</v>
      </c>
      <c r="BF18" s="44">
        <f t="shared" ca="1" si="58"/>
        <v>214.96041199999999</v>
      </c>
    </row>
    <row r="19" spans="1:58" x14ac:dyDescent="0.25">
      <c r="A19">
        <v>5</v>
      </c>
      <c r="B19" s="21" t="str">
        <f t="shared" ca="1" si="15"/>
        <v>5cm</v>
      </c>
      <c r="C19" s="22">
        <f t="shared" ca="1" si="16"/>
        <v>938.85789799999998</v>
      </c>
      <c r="D19" s="22">
        <f t="shared" ca="1" si="12"/>
        <v>494.43586399999998</v>
      </c>
      <c r="E19" s="22">
        <f t="shared" ca="1" si="12"/>
        <v>505.97920699999997</v>
      </c>
      <c r="F19" s="22">
        <f t="shared" ca="1" si="12"/>
        <v>921.11078899999995</v>
      </c>
      <c r="G19" s="22">
        <f t="shared" ca="1" si="17"/>
        <v>0</v>
      </c>
      <c r="H19" s="22">
        <f t="shared" ca="1" si="13"/>
        <v>0</v>
      </c>
      <c r="I19" s="22">
        <f t="shared" ca="1" si="13"/>
        <v>0</v>
      </c>
      <c r="J19" s="22">
        <f t="shared" ca="1" si="13"/>
        <v>0</v>
      </c>
      <c r="K19" s="32"/>
      <c r="L19" s="23" t="str">
        <f t="shared" ca="1" si="18"/>
        <v>BC</v>
      </c>
      <c r="M19" s="24">
        <f t="shared" ca="1" si="19"/>
        <v>32.8118202</v>
      </c>
      <c r="N19" s="24">
        <f t="shared" ca="1" si="20"/>
        <v>0</v>
      </c>
      <c r="O19" s="25">
        <f t="shared" ca="1" si="14"/>
        <v>999</v>
      </c>
      <c r="P19" s="25">
        <f t="shared" ca="1" si="21"/>
        <v>0</v>
      </c>
      <c r="Q19" s="24">
        <f t="shared" ca="1" si="22"/>
        <v>0</v>
      </c>
      <c r="R19" s="25">
        <f t="shared" ca="1" si="23"/>
        <v>240.62001479999998</v>
      </c>
      <c r="S19" s="17"/>
      <c r="T19" s="28" t="str">
        <f t="shared" ca="1" si="24"/>
        <v>GS</v>
      </c>
      <c r="U19" s="29">
        <f t="shared" ca="1" si="25"/>
        <v>0</v>
      </c>
      <c r="V19" s="29">
        <f t="shared" ca="1" si="26"/>
        <v>20.105135599999997</v>
      </c>
      <c r="W19" s="30">
        <f t="shared" ca="1" si="27"/>
        <v>999</v>
      </c>
      <c r="X19" s="30">
        <f t="shared" ca="1" si="28"/>
        <v>0</v>
      </c>
      <c r="Y19" s="29">
        <f t="shared" ca="1" si="29"/>
        <v>0</v>
      </c>
      <c r="Z19" s="30">
        <f t="shared" ca="1" si="30"/>
        <v>180.94622040000002</v>
      </c>
      <c r="AA19" s="27"/>
      <c r="AB19" s="33" t="str">
        <f t="shared" ca="1" si="31"/>
        <v>TRE</v>
      </c>
      <c r="AC19" s="34">
        <f t="shared" ca="1" si="32"/>
        <v>0</v>
      </c>
      <c r="AD19" s="34">
        <f t="shared" ca="1" si="33"/>
        <v>0</v>
      </c>
      <c r="AE19" s="35">
        <f t="shared" ca="1" si="34"/>
        <v>6</v>
      </c>
      <c r="AF19" s="35">
        <f t="shared" ca="1" si="35"/>
        <v>5</v>
      </c>
      <c r="AG19" s="34">
        <f t="shared" ca="1" si="36"/>
        <v>50</v>
      </c>
      <c r="AH19" s="35">
        <f t="shared" ca="1" si="37"/>
        <v>318.73243000000002</v>
      </c>
      <c r="AI19" s="17"/>
      <c r="AJ19" s="36" t="str">
        <f t="shared" ca="1" si="38"/>
        <v>GS</v>
      </c>
      <c r="AK19" s="37">
        <f t="shared" ca="1" si="39"/>
        <v>0</v>
      </c>
      <c r="AL19" s="37">
        <f t="shared" ca="1" si="40"/>
        <v>32.204293200000002</v>
      </c>
      <c r="AM19" s="38">
        <f t="shared" ca="1" si="41"/>
        <v>999</v>
      </c>
      <c r="AN19" s="38">
        <f t="shared" ca="1" si="42"/>
        <v>0</v>
      </c>
      <c r="AO19" s="37">
        <f t="shared" ca="1" si="43"/>
        <v>0</v>
      </c>
      <c r="AP19" s="38">
        <f t="shared" ca="1" si="44"/>
        <v>289.83863880000001</v>
      </c>
      <c r="AQ19" s="17"/>
      <c r="AR19" s="39" t="str">
        <f t="shared" ca="1" si="45"/>
        <v>BC</v>
      </c>
      <c r="AS19" s="40">
        <f t="shared" ca="1" si="46"/>
        <v>46.000799399999998</v>
      </c>
      <c r="AT19" s="40">
        <f t="shared" ca="1" si="47"/>
        <v>0</v>
      </c>
      <c r="AU19" s="41">
        <f t="shared" ca="1" si="48"/>
        <v>999</v>
      </c>
      <c r="AV19" s="41">
        <f t="shared" ca="1" si="49"/>
        <v>0</v>
      </c>
      <c r="AW19" s="40">
        <f t="shared" ca="1" si="50"/>
        <v>0</v>
      </c>
      <c r="AX19" s="41">
        <f t="shared" ca="1" si="51"/>
        <v>260.67119659999997</v>
      </c>
      <c r="AY19" s="17"/>
      <c r="AZ19" s="42" t="str">
        <f t="shared" ca="1" si="52"/>
        <v>GS</v>
      </c>
      <c r="BA19" s="43">
        <f t="shared" ca="1" si="53"/>
        <v>0</v>
      </c>
      <c r="BB19" s="43">
        <f t="shared" ca="1" si="54"/>
        <v>12.89762472</v>
      </c>
      <c r="BC19" s="44">
        <f t="shared" ca="1" si="55"/>
        <v>999</v>
      </c>
      <c r="BD19" s="44">
        <f t="shared" ca="1" si="56"/>
        <v>0</v>
      </c>
      <c r="BE19" s="43">
        <f t="shared" ca="1" si="57"/>
        <v>0</v>
      </c>
      <c r="BF19" s="44">
        <f t="shared" ca="1" si="58"/>
        <v>202.06278727999998</v>
      </c>
    </row>
    <row r="20" spans="1:58" x14ac:dyDescent="0.25">
      <c r="A20">
        <v>6</v>
      </c>
      <c r="B20" s="21" t="str">
        <f t="shared" ca="1" si="15"/>
        <v>5cm</v>
      </c>
      <c r="C20" s="22">
        <f t="shared" ca="1" si="16"/>
        <v>0</v>
      </c>
      <c r="D20" s="22">
        <f t="shared" ca="1" si="12"/>
        <v>0</v>
      </c>
      <c r="E20" s="22">
        <f t="shared" ca="1" si="12"/>
        <v>505.97920699999997</v>
      </c>
      <c r="F20" s="22">
        <f t="shared" ca="1" si="12"/>
        <v>921.11078899999995</v>
      </c>
      <c r="G20" s="22">
        <f t="shared" ca="1" si="17"/>
        <v>0</v>
      </c>
      <c r="H20" s="22">
        <f t="shared" ca="1" si="13"/>
        <v>0</v>
      </c>
      <c r="I20" s="22">
        <f t="shared" ca="1" si="13"/>
        <v>0</v>
      </c>
      <c r="J20" s="22">
        <f t="shared" ca="1" si="13"/>
        <v>0</v>
      </c>
      <c r="K20" s="32"/>
      <c r="L20" s="23" t="str">
        <f t="shared" ca="1" si="18"/>
        <v>GS</v>
      </c>
      <c r="M20" s="24">
        <f t="shared" ca="1" si="19"/>
        <v>0</v>
      </c>
      <c r="N20" s="24">
        <f t="shared" ca="1" si="20"/>
        <v>13.671591749999997</v>
      </c>
      <c r="O20" s="25">
        <f t="shared" ca="1" si="14"/>
        <v>999</v>
      </c>
      <c r="P20" s="25">
        <f t="shared" ca="1" si="21"/>
        <v>0</v>
      </c>
      <c r="Q20" s="24">
        <f t="shared" ca="1" si="22"/>
        <v>0</v>
      </c>
      <c r="R20" s="25">
        <f t="shared" ca="1" si="23"/>
        <v>259.76024324999997</v>
      </c>
      <c r="S20" s="17"/>
      <c r="T20" s="28" t="str">
        <f t="shared" ca="1" si="24"/>
        <v>GS</v>
      </c>
      <c r="U20" s="29">
        <f t="shared" ca="1" si="25"/>
        <v>0</v>
      </c>
      <c r="V20" s="29">
        <f t="shared" ca="1" si="26"/>
        <v>12.063081360000002</v>
      </c>
      <c r="W20" s="30">
        <f t="shared" ca="1" si="27"/>
        <v>999</v>
      </c>
      <c r="X20" s="30">
        <f t="shared" ca="1" si="28"/>
        <v>0</v>
      </c>
      <c r="Y20" s="29">
        <f t="shared" ca="1" si="29"/>
        <v>0</v>
      </c>
      <c r="Z20" s="30">
        <f t="shared" ca="1" si="30"/>
        <v>188.98827463999999</v>
      </c>
      <c r="AA20" s="27"/>
      <c r="AB20" s="33" t="str">
        <f t="shared" ca="1" si="31"/>
        <v>GS</v>
      </c>
      <c r="AC20" s="34">
        <f t="shared" ca="1" si="32"/>
        <v>0</v>
      </c>
      <c r="AD20" s="34">
        <f t="shared" ca="1" si="33"/>
        <v>44.622540200000003</v>
      </c>
      <c r="AE20" s="35">
        <f t="shared" ca="1" si="34"/>
        <v>999</v>
      </c>
      <c r="AF20" s="35">
        <f t="shared" ca="1" si="35"/>
        <v>0</v>
      </c>
      <c r="AG20" s="34">
        <f t="shared" ca="1" si="36"/>
        <v>0</v>
      </c>
      <c r="AH20" s="35">
        <f t="shared" ca="1" si="37"/>
        <v>274.10988980000002</v>
      </c>
      <c r="AI20" s="17"/>
      <c r="AJ20" s="36" t="str">
        <f t="shared" ca="1" si="38"/>
        <v>GS</v>
      </c>
      <c r="AK20" s="37">
        <f t="shared" ca="1" si="39"/>
        <v>0</v>
      </c>
      <c r="AL20" s="37">
        <f t="shared" ca="1" si="40"/>
        <v>45.086010480000006</v>
      </c>
      <c r="AM20" s="38">
        <f t="shared" ca="1" si="41"/>
        <v>999</v>
      </c>
      <c r="AN20" s="38">
        <f t="shared" ca="1" si="42"/>
        <v>0</v>
      </c>
      <c r="AO20" s="37">
        <f t="shared" ca="1" si="43"/>
        <v>0</v>
      </c>
      <c r="AP20" s="38">
        <f t="shared" ca="1" si="44"/>
        <v>276.95692151999998</v>
      </c>
      <c r="AQ20" s="17"/>
      <c r="AR20" s="39" t="str">
        <f t="shared" ca="1" si="45"/>
        <v>GS</v>
      </c>
      <c r="AS20" s="40">
        <f t="shared" ca="1" si="46"/>
        <v>0</v>
      </c>
      <c r="AT20" s="40">
        <f t="shared" ca="1" si="47"/>
        <v>42.934079439999998</v>
      </c>
      <c r="AU20" s="41">
        <f t="shared" ca="1" si="48"/>
        <v>999</v>
      </c>
      <c r="AV20" s="41">
        <f t="shared" ca="1" si="49"/>
        <v>0</v>
      </c>
      <c r="AW20" s="40">
        <f t="shared" ca="1" si="50"/>
        <v>0</v>
      </c>
      <c r="AX20" s="41">
        <f t="shared" ca="1" si="51"/>
        <v>263.73791655999997</v>
      </c>
      <c r="AY20" s="17"/>
      <c r="AZ20" s="42" t="str">
        <f t="shared" ca="1" si="52"/>
        <v>TRE</v>
      </c>
      <c r="BA20" s="43">
        <f t="shared" ca="1" si="53"/>
        <v>0</v>
      </c>
      <c r="BB20" s="43">
        <f t="shared" ca="1" si="54"/>
        <v>0</v>
      </c>
      <c r="BC20" s="44">
        <f t="shared" ca="1" si="55"/>
        <v>3</v>
      </c>
      <c r="BD20" s="44">
        <f t="shared" ca="1" si="56"/>
        <v>2</v>
      </c>
      <c r="BE20" s="43">
        <f t="shared" ca="1" si="57"/>
        <v>20</v>
      </c>
      <c r="BF20" s="44">
        <f t="shared" ca="1" si="58"/>
        <v>214.96041199999999</v>
      </c>
    </row>
    <row r="21" spans="1:58" x14ac:dyDescent="0.25">
      <c r="A21">
        <v>7</v>
      </c>
      <c r="B21" s="21" t="str">
        <f t="shared" ca="1" si="15"/>
        <v>20cm</v>
      </c>
      <c r="C21" s="22">
        <f t="shared" ca="1" si="16"/>
        <v>0</v>
      </c>
      <c r="D21" s="22">
        <f t="shared" ca="1" si="12"/>
        <v>0</v>
      </c>
      <c r="E21" s="22">
        <f t="shared" ca="1" si="12"/>
        <v>0</v>
      </c>
      <c r="F21" s="22">
        <f t="shared" ca="1" si="12"/>
        <v>0</v>
      </c>
      <c r="G21" s="22">
        <f t="shared" ca="1" si="17"/>
        <v>0</v>
      </c>
      <c r="H21" s="22">
        <f t="shared" ca="1" si="13"/>
        <v>0</v>
      </c>
      <c r="I21" s="22">
        <f t="shared" ca="1" si="13"/>
        <v>0</v>
      </c>
      <c r="J21" s="22">
        <f t="shared" ca="1" si="13"/>
        <v>921.11078899999995</v>
      </c>
      <c r="K21" s="32"/>
      <c r="L21" s="23" t="str">
        <f t="shared" ca="1" si="18"/>
        <v>TRE</v>
      </c>
      <c r="M21" s="24">
        <f t="shared" ca="1" si="19"/>
        <v>0</v>
      </c>
      <c r="N21" s="24">
        <f t="shared" ca="1" si="20"/>
        <v>0</v>
      </c>
      <c r="O21" s="25">
        <f t="shared" ca="1" si="14"/>
        <v>2</v>
      </c>
      <c r="P21" s="25">
        <f t="shared" ca="1" si="21"/>
        <v>2</v>
      </c>
      <c r="Q21" s="24">
        <f t="shared" ca="1" si="22"/>
        <v>20</v>
      </c>
      <c r="R21" s="25">
        <f t="shared" ca="1" si="23"/>
        <v>273.43183499999998</v>
      </c>
      <c r="S21" s="17"/>
      <c r="T21" s="28" t="str">
        <f t="shared" ca="1" si="24"/>
        <v>GS</v>
      </c>
      <c r="U21" s="29">
        <f t="shared" ca="1" si="25"/>
        <v>0</v>
      </c>
      <c r="V21" s="29">
        <f t="shared" ca="1" si="26"/>
        <v>24.126162720000004</v>
      </c>
      <c r="W21" s="30">
        <f t="shared" ca="1" si="27"/>
        <v>999</v>
      </c>
      <c r="X21" s="30">
        <f t="shared" ca="1" si="28"/>
        <v>0</v>
      </c>
      <c r="Y21" s="29">
        <f t="shared" ca="1" si="29"/>
        <v>0</v>
      </c>
      <c r="Z21" s="30">
        <f t="shared" ca="1" si="30"/>
        <v>176.92519328</v>
      </c>
      <c r="AA21" s="27"/>
      <c r="AB21" s="33" t="str">
        <f t="shared" ca="1" si="31"/>
        <v>BC</v>
      </c>
      <c r="AC21" s="34">
        <f t="shared" ca="1" si="32"/>
        <v>31.873243000000002</v>
      </c>
      <c r="AD21" s="34">
        <f t="shared" ca="1" si="33"/>
        <v>0</v>
      </c>
      <c r="AE21" s="35">
        <f t="shared" ca="1" si="34"/>
        <v>999</v>
      </c>
      <c r="AF21" s="35">
        <f t="shared" ca="1" si="35"/>
        <v>0</v>
      </c>
      <c r="AG21" s="34">
        <f t="shared" ca="1" si="36"/>
        <v>0</v>
      </c>
      <c r="AH21" s="35">
        <f t="shared" ca="1" si="37"/>
        <v>286.85918700000002</v>
      </c>
      <c r="AI21" s="17"/>
      <c r="AJ21" s="36" t="str">
        <f t="shared" ca="1" si="38"/>
        <v>GS</v>
      </c>
      <c r="AK21" s="37">
        <f t="shared" ca="1" si="39"/>
        <v>0</v>
      </c>
      <c r="AL21" s="37">
        <f t="shared" ca="1" si="40"/>
        <v>48.3064398</v>
      </c>
      <c r="AM21" s="38">
        <f t="shared" ca="1" si="41"/>
        <v>999</v>
      </c>
      <c r="AN21" s="38">
        <f t="shared" ca="1" si="42"/>
        <v>0</v>
      </c>
      <c r="AO21" s="37">
        <f t="shared" ca="1" si="43"/>
        <v>0</v>
      </c>
      <c r="AP21" s="38">
        <f t="shared" ca="1" si="44"/>
        <v>273.73649219999999</v>
      </c>
      <c r="AQ21" s="17"/>
      <c r="AR21" s="39" t="str">
        <f t="shared" ca="1" si="45"/>
        <v>TRE</v>
      </c>
      <c r="AS21" s="40">
        <f t="shared" ca="1" si="46"/>
        <v>0</v>
      </c>
      <c r="AT21" s="40">
        <f t="shared" ca="1" si="47"/>
        <v>0</v>
      </c>
      <c r="AU21" s="41">
        <f t="shared" ca="1" si="48"/>
        <v>5</v>
      </c>
      <c r="AV21" s="41">
        <f t="shared" ca="1" si="49"/>
        <v>3</v>
      </c>
      <c r="AW21" s="40">
        <f t="shared" ca="1" si="50"/>
        <v>30</v>
      </c>
      <c r="AX21" s="41">
        <f t="shared" ca="1" si="51"/>
        <v>306.67199599999998</v>
      </c>
      <c r="AY21" s="17"/>
      <c r="AZ21" s="42" t="str">
        <f t="shared" ca="1" si="52"/>
        <v>BC</v>
      </c>
      <c r="BA21" s="43">
        <f t="shared" ca="1" si="53"/>
        <v>25.795249439999999</v>
      </c>
      <c r="BB21" s="43">
        <f t="shared" ca="1" si="54"/>
        <v>0</v>
      </c>
      <c r="BC21" s="44">
        <f t="shared" ca="1" si="55"/>
        <v>999</v>
      </c>
      <c r="BD21" s="44">
        <f t="shared" ca="1" si="56"/>
        <v>0</v>
      </c>
      <c r="BE21" s="43">
        <f t="shared" ca="1" si="57"/>
        <v>0</v>
      </c>
      <c r="BF21" s="44">
        <f t="shared" ca="1" si="58"/>
        <v>189.16516256</v>
      </c>
    </row>
    <row r="22" spans="1:58" x14ac:dyDescent="0.25">
      <c r="A22">
        <v>8</v>
      </c>
      <c r="B22" s="21" t="str">
        <f t="shared" ca="1" si="15"/>
        <v>20cm</v>
      </c>
      <c r="C22" s="22">
        <f t="shared" ca="1" si="16"/>
        <v>0</v>
      </c>
      <c r="D22" s="22">
        <f t="shared" ca="1" si="12"/>
        <v>0</v>
      </c>
      <c r="E22" s="22">
        <f t="shared" ca="1" si="12"/>
        <v>0</v>
      </c>
      <c r="F22" s="22">
        <f t="shared" ca="1" si="12"/>
        <v>0</v>
      </c>
      <c r="G22" s="22">
        <f t="shared" ca="1" si="17"/>
        <v>938.85789799999998</v>
      </c>
      <c r="H22" s="22">
        <f t="shared" ca="1" si="13"/>
        <v>494.43586399999998</v>
      </c>
      <c r="I22" s="22">
        <f t="shared" ca="1" si="13"/>
        <v>0</v>
      </c>
      <c r="J22" s="22">
        <f t="shared" ca="1" si="13"/>
        <v>0</v>
      </c>
      <c r="K22" s="32"/>
      <c r="L22" s="23" t="str">
        <f t="shared" ca="1" si="18"/>
        <v>TRE</v>
      </c>
      <c r="M22" s="24">
        <f t="shared" ca="1" si="19"/>
        <v>0</v>
      </c>
      <c r="N22" s="24">
        <f t="shared" ca="1" si="20"/>
        <v>0</v>
      </c>
      <c r="O22" s="25">
        <f t="shared" ca="1" si="14"/>
        <v>3</v>
      </c>
      <c r="P22" s="25">
        <f t="shared" ca="1" si="21"/>
        <v>2</v>
      </c>
      <c r="Q22" s="24">
        <f t="shared" ca="1" si="22"/>
        <v>20</v>
      </c>
      <c r="R22" s="25">
        <f t="shared" ca="1" si="23"/>
        <v>273.43183499999998</v>
      </c>
      <c r="S22" s="17"/>
      <c r="T22" s="28" t="str">
        <f t="shared" ca="1" si="24"/>
        <v>BC</v>
      </c>
      <c r="U22" s="29">
        <f t="shared" ca="1" si="25"/>
        <v>26.136676280000003</v>
      </c>
      <c r="V22" s="29">
        <f t="shared" ca="1" si="26"/>
        <v>0</v>
      </c>
      <c r="W22" s="30">
        <f t="shared" ca="1" si="27"/>
        <v>999</v>
      </c>
      <c r="X22" s="30">
        <f t="shared" ca="1" si="28"/>
        <v>0</v>
      </c>
      <c r="Y22" s="29">
        <f t="shared" ca="1" si="29"/>
        <v>0</v>
      </c>
      <c r="Z22" s="30">
        <f t="shared" ca="1" si="30"/>
        <v>174.91467971999998</v>
      </c>
      <c r="AA22" s="27"/>
      <c r="AB22" s="33" t="str">
        <f t="shared" ca="1" si="31"/>
        <v>BC</v>
      </c>
      <c r="AC22" s="34">
        <f t="shared" ca="1" si="32"/>
        <v>28.685918700000002</v>
      </c>
      <c r="AD22" s="34">
        <f t="shared" ca="1" si="33"/>
        <v>0</v>
      </c>
      <c r="AE22" s="35">
        <f t="shared" ca="1" si="34"/>
        <v>999</v>
      </c>
      <c r="AF22" s="35">
        <f t="shared" ca="1" si="35"/>
        <v>0</v>
      </c>
      <c r="AG22" s="34">
        <f t="shared" ca="1" si="36"/>
        <v>0</v>
      </c>
      <c r="AH22" s="35">
        <f t="shared" ca="1" si="37"/>
        <v>290.04651130000002</v>
      </c>
      <c r="AI22" s="17"/>
      <c r="AJ22" s="36" t="str">
        <f t="shared" ca="1" si="38"/>
        <v>TRE</v>
      </c>
      <c r="AK22" s="37">
        <f t="shared" ca="1" si="39"/>
        <v>0</v>
      </c>
      <c r="AL22" s="37">
        <f t="shared" ca="1" si="40"/>
        <v>0</v>
      </c>
      <c r="AM22" s="38">
        <f t="shared" ca="1" si="41"/>
        <v>1</v>
      </c>
      <c r="AN22" s="38">
        <f t="shared" ca="1" si="42"/>
        <v>1</v>
      </c>
      <c r="AO22" s="37">
        <f t="shared" ca="1" si="43"/>
        <v>10</v>
      </c>
      <c r="AP22" s="38">
        <f t="shared" ca="1" si="44"/>
        <v>322.04293200000001</v>
      </c>
      <c r="AQ22" s="17"/>
      <c r="AR22" s="39" t="str">
        <f t="shared" ca="1" si="45"/>
        <v>TRE</v>
      </c>
      <c r="AS22" s="40">
        <f t="shared" ca="1" si="46"/>
        <v>0</v>
      </c>
      <c r="AT22" s="40">
        <f t="shared" ca="1" si="47"/>
        <v>0</v>
      </c>
      <c r="AU22" s="41">
        <f t="shared" ca="1" si="48"/>
        <v>3</v>
      </c>
      <c r="AV22" s="41">
        <f t="shared" ca="1" si="49"/>
        <v>2</v>
      </c>
      <c r="AW22" s="40">
        <f t="shared" ca="1" si="50"/>
        <v>20</v>
      </c>
      <c r="AX22" s="41">
        <f t="shared" ca="1" si="51"/>
        <v>306.67199599999998</v>
      </c>
      <c r="AY22" s="17"/>
      <c r="AZ22" s="42" t="str">
        <f t="shared" ca="1" si="52"/>
        <v>GS</v>
      </c>
      <c r="BA22" s="43">
        <f t="shared" ca="1" si="53"/>
        <v>0</v>
      </c>
      <c r="BB22" s="43">
        <f t="shared" ca="1" si="54"/>
        <v>30.094457680000001</v>
      </c>
      <c r="BC22" s="44">
        <f t="shared" ca="1" si="55"/>
        <v>999</v>
      </c>
      <c r="BD22" s="44">
        <f t="shared" ca="1" si="56"/>
        <v>0</v>
      </c>
      <c r="BE22" s="43">
        <f t="shared" ca="1" si="57"/>
        <v>0</v>
      </c>
      <c r="BF22" s="44">
        <f t="shared" ca="1" si="58"/>
        <v>184.86595431999999</v>
      </c>
    </row>
    <row r="23" spans="1:58" x14ac:dyDescent="0.25">
      <c r="A23">
        <v>9</v>
      </c>
      <c r="B23" s="21" t="str">
        <f t="shared" ca="1" si="15"/>
        <v>5cm</v>
      </c>
      <c r="C23" s="22">
        <f t="shared" ca="1" si="16"/>
        <v>0</v>
      </c>
      <c r="D23" s="22">
        <f t="shared" ca="1" si="12"/>
        <v>494.43586399999998</v>
      </c>
      <c r="E23" s="22">
        <f t="shared" ca="1" si="12"/>
        <v>505.97920699999997</v>
      </c>
      <c r="F23" s="22">
        <f t="shared" ca="1" si="12"/>
        <v>0</v>
      </c>
      <c r="G23" s="22">
        <f t="shared" ca="1" si="17"/>
        <v>0</v>
      </c>
      <c r="H23" s="22">
        <f t="shared" ca="1" si="13"/>
        <v>0</v>
      </c>
      <c r="I23" s="22">
        <f t="shared" ca="1" si="13"/>
        <v>0</v>
      </c>
      <c r="J23" s="22">
        <f t="shared" ca="1" si="13"/>
        <v>0</v>
      </c>
      <c r="K23" s="32"/>
      <c r="L23" s="23" t="str">
        <f t="shared" ca="1" si="18"/>
        <v>BC</v>
      </c>
      <c r="M23" s="24">
        <f t="shared" ca="1" si="19"/>
        <v>2.7343183499999997</v>
      </c>
      <c r="N23" s="24">
        <f t="shared" ca="1" si="20"/>
        <v>0</v>
      </c>
      <c r="O23" s="25">
        <f t="shared" ca="1" si="14"/>
        <v>999</v>
      </c>
      <c r="P23" s="25">
        <f t="shared" ca="1" si="21"/>
        <v>0</v>
      </c>
      <c r="Q23" s="24">
        <f t="shared" ca="1" si="22"/>
        <v>0</v>
      </c>
      <c r="R23" s="25">
        <f t="shared" ca="1" si="23"/>
        <v>270.69751664999995</v>
      </c>
      <c r="S23" s="17"/>
      <c r="T23" s="28" t="str">
        <f t="shared" ca="1" si="24"/>
        <v>TRE</v>
      </c>
      <c r="U23" s="29">
        <f t="shared" ca="1" si="25"/>
        <v>0</v>
      </c>
      <c r="V23" s="29">
        <f t="shared" ca="1" si="26"/>
        <v>0</v>
      </c>
      <c r="W23" s="30">
        <f t="shared" ca="1" si="27"/>
        <v>4</v>
      </c>
      <c r="X23" s="30">
        <f t="shared" ca="1" si="28"/>
        <v>3</v>
      </c>
      <c r="Y23" s="29">
        <f t="shared" ca="1" si="29"/>
        <v>30</v>
      </c>
      <c r="Z23" s="30">
        <f t="shared" ca="1" si="30"/>
        <v>201.051356</v>
      </c>
      <c r="AA23" s="27"/>
      <c r="AB23" s="33" t="str">
        <f t="shared" ca="1" si="31"/>
        <v>BC</v>
      </c>
      <c r="AC23" s="34">
        <f t="shared" ca="1" si="32"/>
        <v>19.123945800000001</v>
      </c>
      <c r="AD23" s="34">
        <f t="shared" ca="1" si="33"/>
        <v>0</v>
      </c>
      <c r="AE23" s="35">
        <f t="shared" ca="1" si="34"/>
        <v>999</v>
      </c>
      <c r="AF23" s="35">
        <f t="shared" ca="1" si="35"/>
        <v>0</v>
      </c>
      <c r="AG23" s="34">
        <f t="shared" ca="1" si="36"/>
        <v>0</v>
      </c>
      <c r="AH23" s="35">
        <f t="shared" ca="1" si="37"/>
        <v>299.60848420000002</v>
      </c>
      <c r="AI23" s="17"/>
      <c r="AJ23" s="36" t="str">
        <f t="shared" ca="1" si="38"/>
        <v>BC</v>
      </c>
      <c r="AK23" s="37">
        <f t="shared" ca="1" si="39"/>
        <v>32.204293200000002</v>
      </c>
      <c r="AL23" s="37">
        <f t="shared" ca="1" si="40"/>
        <v>0</v>
      </c>
      <c r="AM23" s="38">
        <f t="shared" ca="1" si="41"/>
        <v>999</v>
      </c>
      <c r="AN23" s="38">
        <f t="shared" ca="1" si="42"/>
        <v>0</v>
      </c>
      <c r="AO23" s="37">
        <f t="shared" ca="1" si="43"/>
        <v>0</v>
      </c>
      <c r="AP23" s="38">
        <f t="shared" ca="1" si="44"/>
        <v>289.83863880000001</v>
      </c>
      <c r="AQ23" s="17"/>
      <c r="AR23" s="39" t="str">
        <f t="shared" ca="1" si="45"/>
        <v>GS</v>
      </c>
      <c r="AS23" s="40">
        <f t="shared" ca="1" si="46"/>
        <v>0</v>
      </c>
      <c r="AT23" s="40">
        <f t="shared" ca="1" si="47"/>
        <v>9.2001598799999993</v>
      </c>
      <c r="AU23" s="41">
        <f t="shared" ca="1" si="48"/>
        <v>999</v>
      </c>
      <c r="AV23" s="41">
        <f t="shared" ca="1" si="49"/>
        <v>0</v>
      </c>
      <c r="AW23" s="40">
        <f t="shared" ca="1" si="50"/>
        <v>0</v>
      </c>
      <c r="AX23" s="41">
        <f t="shared" ca="1" si="51"/>
        <v>297.47183611999998</v>
      </c>
      <c r="AY23" s="17"/>
      <c r="AZ23" s="42" t="str">
        <f t="shared" ca="1" si="52"/>
        <v>BC</v>
      </c>
      <c r="BA23" s="43">
        <f t="shared" ca="1" si="53"/>
        <v>15.047228840000001</v>
      </c>
      <c r="BB23" s="43">
        <f t="shared" ca="1" si="54"/>
        <v>0</v>
      </c>
      <c r="BC23" s="44">
        <f t="shared" ca="1" si="55"/>
        <v>999</v>
      </c>
      <c r="BD23" s="44">
        <f t="shared" ca="1" si="56"/>
        <v>0</v>
      </c>
      <c r="BE23" s="43">
        <f t="shared" ca="1" si="57"/>
        <v>0</v>
      </c>
      <c r="BF23" s="44">
        <f t="shared" ca="1" si="58"/>
        <v>199.91318315999999</v>
      </c>
    </row>
    <row r="24" spans="1:58" x14ac:dyDescent="0.25">
      <c r="A24">
        <v>10</v>
      </c>
      <c r="B24" s="21" t="str">
        <f t="shared" ca="1" si="15"/>
        <v>20cm</v>
      </c>
      <c r="C24" s="22">
        <f t="shared" ca="1" si="16"/>
        <v>0</v>
      </c>
      <c r="D24" s="22">
        <f t="shared" ca="1" si="12"/>
        <v>0</v>
      </c>
      <c r="E24" s="22">
        <f t="shared" ca="1" si="12"/>
        <v>0</v>
      </c>
      <c r="F24" s="22">
        <f t="shared" ca="1" si="12"/>
        <v>0</v>
      </c>
      <c r="G24" s="22">
        <f t="shared" ca="1" si="17"/>
        <v>938.85789799999998</v>
      </c>
      <c r="H24" s="22">
        <f t="shared" ca="1" si="13"/>
        <v>494.43586399999998</v>
      </c>
      <c r="I24" s="22">
        <f t="shared" ca="1" si="13"/>
        <v>0</v>
      </c>
      <c r="J24" s="22">
        <f t="shared" ca="1" si="13"/>
        <v>921.11078899999995</v>
      </c>
      <c r="K24" s="32"/>
      <c r="L24" s="23" t="str">
        <f t="shared" ca="1" si="18"/>
        <v>GS</v>
      </c>
      <c r="M24" s="24">
        <f t="shared" ca="1" si="19"/>
        <v>0</v>
      </c>
      <c r="N24" s="24">
        <f t="shared" ca="1" si="20"/>
        <v>10.937273399999999</v>
      </c>
      <c r="O24" s="25">
        <f t="shared" ca="1" si="14"/>
        <v>999</v>
      </c>
      <c r="P24" s="25">
        <f t="shared" ca="1" si="21"/>
        <v>0</v>
      </c>
      <c r="Q24" s="24">
        <f t="shared" ca="1" si="22"/>
        <v>0</v>
      </c>
      <c r="R24" s="25">
        <f t="shared" ca="1" si="23"/>
        <v>262.4945616</v>
      </c>
      <c r="S24" s="17"/>
      <c r="T24" s="28" t="str">
        <f t="shared" ca="1" si="24"/>
        <v>TRE</v>
      </c>
      <c r="U24" s="29">
        <f t="shared" ca="1" si="25"/>
        <v>0</v>
      </c>
      <c r="V24" s="29">
        <f t="shared" ca="1" si="26"/>
        <v>0</v>
      </c>
      <c r="W24" s="30">
        <f t="shared" ca="1" si="27"/>
        <v>4</v>
      </c>
      <c r="X24" s="30">
        <f t="shared" ca="1" si="28"/>
        <v>3</v>
      </c>
      <c r="Y24" s="29">
        <f t="shared" ca="1" si="29"/>
        <v>30</v>
      </c>
      <c r="Z24" s="30">
        <f t="shared" ca="1" si="30"/>
        <v>201.051356</v>
      </c>
      <c r="AA24" s="27"/>
      <c r="AB24" s="33" t="str">
        <f t="shared" ca="1" si="31"/>
        <v>TRE</v>
      </c>
      <c r="AC24" s="34">
        <f t="shared" ca="1" si="32"/>
        <v>0</v>
      </c>
      <c r="AD24" s="34">
        <f t="shared" ca="1" si="33"/>
        <v>0</v>
      </c>
      <c r="AE24" s="35">
        <f t="shared" ca="1" si="34"/>
        <v>4</v>
      </c>
      <c r="AF24" s="35">
        <f t="shared" ca="1" si="35"/>
        <v>3</v>
      </c>
      <c r="AG24" s="34">
        <f t="shared" ca="1" si="36"/>
        <v>30</v>
      </c>
      <c r="AH24" s="35">
        <f t="shared" ca="1" si="37"/>
        <v>318.73243000000002</v>
      </c>
      <c r="AI24" s="17"/>
      <c r="AJ24" s="36" t="str">
        <f t="shared" ca="1" si="38"/>
        <v>GS</v>
      </c>
      <c r="AK24" s="37">
        <f t="shared" ca="1" si="39"/>
        <v>0</v>
      </c>
      <c r="AL24" s="37">
        <f t="shared" ca="1" si="40"/>
        <v>16.102146600000001</v>
      </c>
      <c r="AM24" s="38">
        <f t="shared" ca="1" si="41"/>
        <v>999</v>
      </c>
      <c r="AN24" s="38">
        <f t="shared" ca="1" si="42"/>
        <v>0</v>
      </c>
      <c r="AO24" s="37">
        <f t="shared" ca="1" si="43"/>
        <v>0</v>
      </c>
      <c r="AP24" s="38">
        <f t="shared" ca="1" si="44"/>
        <v>305.94078539999998</v>
      </c>
      <c r="AQ24" s="17"/>
      <c r="AR24" s="39" t="str">
        <f t="shared" ca="1" si="45"/>
        <v>GS</v>
      </c>
      <c r="AS24" s="40">
        <f t="shared" ca="1" si="46"/>
        <v>0</v>
      </c>
      <c r="AT24" s="40">
        <f t="shared" ca="1" si="47"/>
        <v>42.934079439999998</v>
      </c>
      <c r="AU24" s="41">
        <f t="shared" ca="1" si="48"/>
        <v>999</v>
      </c>
      <c r="AV24" s="41">
        <f t="shared" ca="1" si="49"/>
        <v>0</v>
      </c>
      <c r="AW24" s="40">
        <f t="shared" ca="1" si="50"/>
        <v>0</v>
      </c>
      <c r="AX24" s="41">
        <f t="shared" ca="1" si="51"/>
        <v>263.73791655999997</v>
      </c>
      <c r="AY24" s="17"/>
      <c r="AZ24" s="42" t="str">
        <f t="shared" ca="1" si="52"/>
        <v>BC</v>
      </c>
      <c r="BA24" s="43">
        <f t="shared" ca="1" si="53"/>
        <v>23.64564532</v>
      </c>
      <c r="BB24" s="43">
        <f t="shared" ca="1" si="54"/>
        <v>0</v>
      </c>
      <c r="BC24" s="44">
        <f t="shared" ca="1" si="55"/>
        <v>999</v>
      </c>
      <c r="BD24" s="44">
        <f t="shared" ca="1" si="56"/>
        <v>0</v>
      </c>
      <c r="BE24" s="43">
        <f t="shared" ca="1" si="57"/>
        <v>0</v>
      </c>
      <c r="BF24" s="44">
        <f t="shared" ca="1" si="58"/>
        <v>191.31476667999999</v>
      </c>
    </row>
    <row r="25" spans="1:58" x14ac:dyDescent="0.25">
      <c r="A25">
        <v>11</v>
      </c>
      <c r="B25" s="21" t="str">
        <f t="shared" ca="1" si="15"/>
        <v>5cm</v>
      </c>
      <c r="C25" s="22">
        <f t="shared" ca="1" si="16"/>
        <v>938.85789799999998</v>
      </c>
      <c r="D25" s="22">
        <f t="shared" ca="1" si="12"/>
        <v>0</v>
      </c>
      <c r="E25" s="22">
        <f t="shared" ca="1" si="12"/>
        <v>0</v>
      </c>
      <c r="F25" s="22">
        <f t="shared" ca="1" si="12"/>
        <v>0</v>
      </c>
      <c r="G25" s="22">
        <f t="shared" ca="1" si="17"/>
        <v>0</v>
      </c>
      <c r="H25" s="22">
        <f t="shared" ca="1" si="13"/>
        <v>0</v>
      </c>
      <c r="I25" s="22">
        <f t="shared" ca="1" si="13"/>
        <v>0</v>
      </c>
      <c r="J25" s="22">
        <f t="shared" ca="1" si="13"/>
        <v>0</v>
      </c>
      <c r="K25" s="32"/>
      <c r="L25" s="23" t="str">
        <f t="shared" ca="1" si="18"/>
        <v>GS</v>
      </c>
      <c r="M25" s="24">
        <f t="shared" ca="1" si="19"/>
        <v>0</v>
      </c>
      <c r="N25" s="24">
        <f t="shared" ca="1" si="20"/>
        <v>24.608865149999996</v>
      </c>
      <c r="O25" s="25">
        <f t="shared" ca="1" si="14"/>
        <v>999</v>
      </c>
      <c r="P25" s="25">
        <f t="shared" ca="1" si="21"/>
        <v>0</v>
      </c>
      <c r="Q25" s="24">
        <f t="shared" ca="1" si="22"/>
        <v>0</v>
      </c>
      <c r="R25" s="25">
        <f t="shared" ca="1" si="23"/>
        <v>248.82296984999999</v>
      </c>
      <c r="S25" s="17"/>
      <c r="T25" s="28" t="str">
        <f t="shared" ca="1" si="24"/>
        <v>TRE</v>
      </c>
      <c r="U25" s="29">
        <f t="shared" ca="1" si="25"/>
        <v>0</v>
      </c>
      <c r="V25" s="29">
        <f t="shared" ca="1" si="26"/>
        <v>0</v>
      </c>
      <c r="W25" s="30">
        <f t="shared" ca="1" si="27"/>
        <v>0</v>
      </c>
      <c r="X25" s="30">
        <f t="shared" ca="1" si="28"/>
        <v>0</v>
      </c>
      <c r="Y25" s="29">
        <f t="shared" ca="1" si="29"/>
        <v>0</v>
      </c>
      <c r="Z25" s="30">
        <f t="shared" ca="1" si="30"/>
        <v>201.051356</v>
      </c>
      <c r="AA25" s="27"/>
      <c r="AB25" s="33" t="str">
        <f t="shared" ca="1" si="31"/>
        <v>GS</v>
      </c>
      <c r="AC25" s="34">
        <f t="shared" ca="1" si="32"/>
        <v>0</v>
      </c>
      <c r="AD25" s="34">
        <f t="shared" ca="1" si="33"/>
        <v>44.622540200000003</v>
      </c>
      <c r="AE25" s="35">
        <f t="shared" ca="1" si="34"/>
        <v>999</v>
      </c>
      <c r="AF25" s="35">
        <f t="shared" ca="1" si="35"/>
        <v>0</v>
      </c>
      <c r="AG25" s="34">
        <f t="shared" ca="1" si="36"/>
        <v>0</v>
      </c>
      <c r="AH25" s="35">
        <f t="shared" ca="1" si="37"/>
        <v>274.10988980000002</v>
      </c>
      <c r="AI25" s="17"/>
      <c r="AJ25" s="36" t="str">
        <f t="shared" ca="1" si="38"/>
        <v>BC</v>
      </c>
      <c r="AK25" s="37">
        <f t="shared" ca="1" si="39"/>
        <v>28.983863879999998</v>
      </c>
      <c r="AL25" s="37">
        <f t="shared" ca="1" si="40"/>
        <v>0</v>
      </c>
      <c r="AM25" s="38">
        <f t="shared" ca="1" si="41"/>
        <v>999</v>
      </c>
      <c r="AN25" s="38">
        <f t="shared" ca="1" si="42"/>
        <v>0</v>
      </c>
      <c r="AO25" s="37">
        <f t="shared" ca="1" si="43"/>
        <v>0</v>
      </c>
      <c r="AP25" s="38">
        <f t="shared" ca="1" si="44"/>
        <v>293.05906812000001</v>
      </c>
      <c r="AQ25" s="17"/>
      <c r="AR25" s="39" t="str">
        <f t="shared" ca="1" si="45"/>
        <v>BC</v>
      </c>
      <c r="AS25" s="40">
        <f t="shared" ca="1" si="46"/>
        <v>24.533759679999999</v>
      </c>
      <c r="AT25" s="40">
        <f t="shared" ca="1" si="47"/>
        <v>0</v>
      </c>
      <c r="AU25" s="41">
        <f t="shared" ca="1" si="48"/>
        <v>999</v>
      </c>
      <c r="AV25" s="41">
        <f t="shared" ca="1" si="49"/>
        <v>0</v>
      </c>
      <c r="AW25" s="40">
        <f t="shared" ca="1" si="50"/>
        <v>0</v>
      </c>
      <c r="AX25" s="41">
        <f t="shared" ca="1" si="51"/>
        <v>282.13823631999998</v>
      </c>
      <c r="AY25" s="17"/>
      <c r="AZ25" s="42" t="str">
        <f t="shared" ca="1" si="52"/>
        <v>GS</v>
      </c>
      <c r="BA25" s="43">
        <f t="shared" ca="1" si="53"/>
        <v>0</v>
      </c>
      <c r="BB25" s="43">
        <f t="shared" ca="1" si="54"/>
        <v>12.89762472</v>
      </c>
      <c r="BC25" s="44">
        <f t="shared" ca="1" si="55"/>
        <v>999</v>
      </c>
      <c r="BD25" s="44">
        <f t="shared" ca="1" si="56"/>
        <v>0</v>
      </c>
      <c r="BE25" s="43">
        <f t="shared" ca="1" si="57"/>
        <v>0</v>
      </c>
      <c r="BF25" s="44">
        <f t="shared" ca="1" si="58"/>
        <v>202.06278727999998</v>
      </c>
    </row>
    <row r="26" spans="1:58" x14ac:dyDescent="0.25">
      <c r="A26">
        <v>12</v>
      </c>
      <c r="B26" s="21" t="str">
        <f t="shared" ca="1" si="15"/>
        <v>5cm</v>
      </c>
      <c r="C26" s="22">
        <f t="shared" ca="1" si="16"/>
        <v>0</v>
      </c>
      <c r="D26" s="22">
        <f t="shared" ca="1" si="12"/>
        <v>0</v>
      </c>
      <c r="E26" s="22">
        <f t="shared" ca="1" si="12"/>
        <v>0</v>
      </c>
      <c r="F26" s="22">
        <f t="shared" ca="1" si="12"/>
        <v>921.11078899999995</v>
      </c>
      <c r="G26" s="22">
        <f t="shared" ca="1" si="17"/>
        <v>0</v>
      </c>
      <c r="H26" s="22">
        <f t="shared" ca="1" si="13"/>
        <v>0</v>
      </c>
      <c r="I26" s="22">
        <f t="shared" ca="1" si="13"/>
        <v>0</v>
      </c>
      <c r="J26" s="22">
        <f t="shared" ca="1" si="13"/>
        <v>0</v>
      </c>
      <c r="K26" s="32"/>
      <c r="L26" s="23" t="str">
        <f t="shared" ca="1" si="18"/>
        <v>GS</v>
      </c>
      <c r="M26" s="24">
        <f t="shared" ca="1" si="19"/>
        <v>0</v>
      </c>
      <c r="N26" s="24">
        <f t="shared" ca="1" si="20"/>
        <v>41.014775249999992</v>
      </c>
      <c r="O26" s="25">
        <f t="shared" ca="1" si="14"/>
        <v>999</v>
      </c>
      <c r="P26" s="25">
        <f t="shared" ca="1" si="21"/>
        <v>0</v>
      </c>
      <c r="Q26" s="24">
        <f t="shared" ca="1" si="22"/>
        <v>0</v>
      </c>
      <c r="R26" s="25">
        <f t="shared" ca="1" si="23"/>
        <v>232.41705974999999</v>
      </c>
      <c r="S26" s="17"/>
      <c r="T26" s="28" t="str">
        <f t="shared" ca="1" si="24"/>
        <v>GS</v>
      </c>
      <c r="U26" s="29">
        <f t="shared" ca="1" si="25"/>
        <v>0</v>
      </c>
      <c r="V26" s="29">
        <f t="shared" ca="1" si="26"/>
        <v>10.052567799999998</v>
      </c>
      <c r="W26" s="30">
        <f t="shared" ca="1" si="27"/>
        <v>999</v>
      </c>
      <c r="X26" s="30">
        <f t="shared" ca="1" si="28"/>
        <v>0</v>
      </c>
      <c r="Y26" s="29">
        <f t="shared" ca="1" si="29"/>
        <v>0</v>
      </c>
      <c r="Z26" s="30">
        <f t="shared" ca="1" si="30"/>
        <v>190.99878820000001</v>
      </c>
      <c r="AA26" s="27"/>
      <c r="AB26" s="33" t="str">
        <f t="shared" ca="1" si="31"/>
        <v>GS</v>
      </c>
      <c r="AC26" s="34">
        <f t="shared" ca="1" si="32"/>
        <v>0</v>
      </c>
      <c r="AD26" s="34">
        <f t="shared" ca="1" si="33"/>
        <v>44.622540200000003</v>
      </c>
      <c r="AE26" s="35">
        <f t="shared" ca="1" si="34"/>
        <v>999</v>
      </c>
      <c r="AF26" s="35">
        <f t="shared" ca="1" si="35"/>
        <v>0</v>
      </c>
      <c r="AG26" s="34">
        <f t="shared" ca="1" si="36"/>
        <v>0</v>
      </c>
      <c r="AH26" s="35">
        <f t="shared" ca="1" si="37"/>
        <v>274.10988980000002</v>
      </c>
      <c r="AI26" s="17"/>
      <c r="AJ26" s="36" t="str">
        <f t="shared" ca="1" si="38"/>
        <v>TRE</v>
      </c>
      <c r="AK26" s="37">
        <f t="shared" ca="1" si="39"/>
        <v>0</v>
      </c>
      <c r="AL26" s="37">
        <f t="shared" ca="1" si="40"/>
        <v>0</v>
      </c>
      <c r="AM26" s="38">
        <f t="shared" ca="1" si="41"/>
        <v>6</v>
      </c>
      <c r="AN26" s="38">
        <f t="shared" ca="1" si="42"/>
        <v>5</v>
      </c>
      <c r="AO26" s="37">
        <f t="shared" ca="1" si="43"/>
        <v>50</v>
      </c>
      <c r="AP26" s="38">
        <f t="shared" ca="1" si="44"/>
        <v>322.04293200000001</v>
      </c>
      <c r="AQ26" s="17"/>
      <c r="AR26" s="39" t="str">
        <f t="shared" ca="1" si="45"/>
        <v>BC</v>
      </c>
      <c r="AS26" s="40">
        <f t="shared" ca="1" si="46"/>
        <v>18.400319759999999</v>
      </c>
      <c r="AT26" s="40">
        <f t="shared" ca="1" si="47"/>
        <v>0</v>
      </c>
      <c r="AU26" s="41">
        <f t="shared" ca="1" si="48"/>
        <v>999</v>
      </c>
      <c r="AV26" s="41">
        <f t="shared" ca="1" si="49"/>
        <v>0</v>
      </c>
      <c r="AW26" s="40">
        <f t="shared" ca="1" si="50"/>
        <v>0</v>
      </c>
      <c r="AX26" s="41">
        <f t="shared" ca="1" si="51"/>
        <v>288.27167623999998</v>
      </c>
      <c r="AY26" s="17"/>
      <c r="AZ26" s="42" t="str">
        <f t="shared" ca="1" si="52"/>
        <v>BC</v>
      </c>
      <c r="BA26" s="43">
        <f t="shared" ca="1" si="53"/>
        <v>8.5984164799999991</v>
      </c>
      <c r="BB26" s="43">
        <f t="shared" ca="1" si="54"/>
        <v>0</v>
      </c>
      <c r="BC26" s="44">
        <f t="shared" ca="1" si="55"/>
        <v>999</v>
      </c>
      <c r="BD26" s="44">
        <f t="shared" ca="1" si="56"/>
        <v>0</v>
      </c>
      <c r="BE26" s="43">
        <f t="shared" ca="1" si="57"/>
        <v>0</v>
      </c>
      <c r="BF26" s="44">
        <f t="shared" ca="1" si="58"/>
        <v>206.36199551999999</v>
      </c>
    </row>
    <row r="27" spans="1:58" x14ac:dyDescent="0.25">
      <c r="A27">
        <v>13</v>
      </c>
      <c r="B27" s="21" t="str">
        <f t="shared" ca="1" si="15"/>
        <v>20cm</v>
      </c>
      <c r="C27" s="22">
        <f t="shared" ca="1" si="16"/>
        <v>0</v>
      </c>
      <c r="D27" s="22">
        <f t="shared" ca="1" si="12"/>
        <v>0</v>
      </c>
      <c r="E27" s="22">
        <f t="shared" ca="1" si="12"/>
        <v>0</v>
      </c>
      <c r="F27" s="22">
        <f t="shared" ca="1" si="12"/>
        <v>0</v>
      </c>
      <c r="G27" s="22">
        <f t="shared" ca="1" si="17"/>
        <v>938.85789799999998</v>
      </c>
      <c r="H27" s="22">
        <f t="shared" ca="1" si="13"/>
        <v>494.43586399999998</v>
      </c>
      <c r="I27" s="22">
        <f t="shared" ca="1" si="13"/>
        <v>0</v>
      </c>
      <c r="J27" s="22">
        <f t="shared" ca="1" si="13"/>
        <v>0</v>
      </c>
      <c r="K27" s="32"/>
      <c r="L27" s="23" t="str">
        <f t="shared" ca="1" si="18"/>
        <v>BC</v>
      </c>
      <c r="M27" s="24">
        <f t="shared" ca="1" si="19"/>
        <v>24.608865149999996</v>
      </c>
      <c r="N27" s="24">
        <f t="shared" ca="1" si="20"/>
        <v>0</v>
      </c>
      <c r="O27" s="25">
        <f t="shared" ca="1" si="14"/>
        <v>999</v>
      </c>
      <c r="P27" s="25">
        <f t="shared" ca="1" si="21"/>
        <v>0</v>
      </c>
      <c r="Q27" s="24">
        <f t="shared" ca="1" si="22"/>
        <v>0</v>
      </c>
      <c r="R27" s="25">
        <f t="shared" ca="1" si="23"/>
        <v>248.82296984999999</v>
      </c>
      <c r="S27" s="17"/>
      <c r="T27" s="28" t="str">
        <f t="shared" ca="1" si="24"/>
        <v>BC</v>
      </c>
      <c r="U27" s="29">
        <f t="shared" ca="1" si="25"/>
        <v>8.0420542400000006</v>
      </c>
      <c r="V27" s="29">
        <f t="shared" ca="1" si="26"/>
        <v>0</v>
      </c>
      <c r="W27" s="30">
        <f t="shared" ca="1" si="27"/>
        <v>999</v>
      </c>
      <c r="X27" s="30">
        <f t="shared" ca="1" si="28"/>
        <v>0</v>
      </c>
      <c r="Y27" s="29">
        <f t="shared" ca="1" si="29"/>
        <v>0</v>
      </c>
      <c r="Z27" s="30">
        <f t="shared" ca="1" si="30"/>
        <v>193.00930176</v>
      </c>
      <c r="AA27" s="27"/>
      <c r="AB27" s="33" t="str">
        <f t="shared" ca="1" si="31"/>
        <v>BC</v>
      </c>
      <c r="AC27" s="34">
        <f t="shared" ca="1" si="32"/>
        <v>44.622540200000003</v>
      </c>
      <c r="AD27" s="34">
        <f t="shared" ca="1" si="33"/>
        <v>0</v>
      </c>
      <c r="AE27" s="35">
        <f t="shared" ca="1" si="34"/>
        <v>999</v>
      </c>
      <c r="AF27" s="35">
        <f t="shared" ca="1" si="35"/>
        <v>0</v>
      </c>
      <c r="AG27" s="34">
        <f t="shared" ca="1" si="36"/>
        <v>0</v>
      </c>
      <c r="AH27" s="35">
        <f t="shared" ca="1" si="37"/>
        <v>274.10988980000002</v>
      </c>
      <c r="AI27" s="17"/>
      <c r="AJ27" s="36" t="str">
        <f t="shared" ca="1" si="38"/>
        <v>GS</v>
      </c>
      <c r="AK27" s="37">
        <f t="shared" ca="1" si="39"/>
        <v>0</v>
      </c>
      <c r="AL27" s="37">
        <f t="shared" ca="1" si="40"/>
        <v>9.6612879599999992</v>
      </c>
      <c r="AM27" s="38">
        <f t="shared" ca="1" si="41"/>
        <v>999</v>
      </c>
      <c r="AN27" s="38">
        <f t="shared" ca="1" si="42"/>
        <v>0</v>
      </c>
      <c r="AO27" s="37">
        <f t="shared" ca="1" si="43"/>
        <v>0</v>
      </c>
      <c r="AP27" s="38">
        <f t="shared" ca="1" si="44"/>
        <v>312.38164404000003</v>
      </c>
      <c r="AQ27" s="17"/>
      <c r="AR27" s="39" t="str">
        <f t="shared" ca="1" si="45"/>
        <v>TRE</v>
      </c>
      <c r="AS27" s="40">
        <f t="shared" ca="1" si="46"/>
        <v>0</v>
      </c>
      <c r="AT27" s="40">
        <f t="shared" ca="1" si="47"/>
        <v>0</v>
      </c>
      <c r="AU27" s="41">
        <f t="shared" ca="1" si="48"/>
        <v>4</v>
      </c>
      <c r="AV27" s="41">
        <f t="shared" ca="1" si="49"/>
        <v>3</v>
      </c>
      <c r="AW27" s="40">
        <f t="shared" ca="1" si="50"/>
        <v>30</v>
      </c>
      <c r="AX27" s="41">
        <f t="shared" ca="1" si="51"/>
        <v>306.67199599999998</v>
      </c>
      <c r="AY27" s="17"/>
      <c r="AZ27" s="42" t="str">
        <f t="shared" ca="1" si="52"/>
        <v>BC</v>
      </c>
      <c r="BA27" s="43">
        <f t="shared" ca="1" si="53"/>
        <v>2.1496041199999998</v>
      </c>
      <c r="BB27" s="43">
        <f t="shared" ca="1" si="54"/>
        <v>0</v>
      </c>
      <c r="BC27" s="44">
        <f t="shared" ca="1" si="55"/>
        <v>999</v>
      </c>
      <c r="BD27" s="44">
        <f t="shared" ca="1" si="56"/>
        <v>0</v>
      </c>
      <c r="BE27" s="43">
        <f t="shared" ca="1" si="57"/>
        <v>0</v>
      </c>
      <c r="BF27" s="44">
        <f t="shared" ca="1" si="58"/>
        <v>212.81080788</v>
      </c>
    </row>
    <row r="28" spans="1:58" x14ac:dyDescent="0.25">
      <c r="A28">
        <v>14</v>
      </c>
      <c r="B28" s="21" t="str">
        <f t="shared" ca="1" si="15"/>
        <v>5cm</v>
      </c>
      <c r="C28" s="22">
        <f t="shared" ca="1" si="16"/>
        <v>938.85789799999998</v>
      </c>
      <c r="D28" s="22">
        <f t="shared" ca="1" si="12"/>
        <v>0</v>
      </c>
      <c r="E28" s="22">
        <f t="shared" ca="1" si="12"/>
        <v>505.97920699999997</v>
      </c>
      <c r="F28" s="22">
        <f t="shared" ca="1" si="12"/>
        <v>0</v>
      </c>
      <c r="G28" s="22">
        <f t="shared" ca="1" si="17"/>
        <v>0</v>
      </c>
      <c r="H28" s="22">
        <f t="shared" ca="1" si="13"/>
        <v>0</v>
      </c>
      <c r="I28" s="22">
        <f t="shared" ca="1" si="13"/>
        <v>0</v>
      </c>
      <c r="J28" s="22">
        <f t="shared" ca="1" si="13"/>
        <v>0</v>
      </c>
      <c r="K28" s="32"/>
      <c r="L28" s="23" t="str">
        <f t="shared" ca="1" si="18"/>
        <v>BC</v>
      </c>
      <c r="M28" s="24">
        <f t="shared" ca="1" si="19"/>
        <v>5.4686366999999994</v>
      </c>
      <c r="N28" s="24">
        <f t="shared" ca="1" si="20"/>
        <v>0</v>
      </c>
      <c r="O28" s="25">
        <f t="shared" ca="1" si="14"/>
        <v>999</v>
      </c>
      <c r="P28" s="25">
        <f t="shared" ca="1" si="21"/>
        <v>0</v>
      </c>
      <c r="Q28" s="24">
        <f t="shared" ca="1" si="22"/>
        <v>0</v>
      </c>
      <c r="R28" s="25">
        <f t="shared" ca="1" si="23"/>
        <v>267.96319829999999</v>
      </c>
      <c r="S28" s="17"/>
      <c r="T28" s="28" t="str">
        <f t="shared" ca="1" si="24"/>
        <v>TRE</v>
      </c>
      <c r="U28" s="29">
        <f t="shared" ca="1" si="25"/>
        <v>0</v>
      </c>
      <c r="V28" s="29">
        <f t="shared" ca="1" si="26"/>
        <v>0</v>
      </c>
      <c r="W28" s="30">
        <f t="shared" ca="1" si="27"/>
        <v>0</v>
      </c>
      <c r="X28" s="30">
        <f t="shared" ca="1" si="28"/>
        <v>0</v>
      </c>
      <c r="Y28" s="29">
        <f t="shared" ca="1" si="29"/>
        <v>0</v>
      </c>
      <c r="Z28" s="30">
        <f t="shared" ca="1" si="30"/>
        <v>201.051356</v>
      </c>
      <c r="AA28" s="27"/>
      <c r="AB28" s="33" t="str">
        <f t="shared" ca="1" si="31"/>
        <v>TRE</v>
      </c>
      <c r="AC28" s="34">
        <f t="shared" ca="1" si="32"/>
        <v>0</v>
      </c>
      <c r="AD28" s="34">
        <f t="shared" ca="1" si="33"/>
        <v>0</v>
      </c>
      <c r="AE28" s="35">
        <f t="shared" ca="1" si="34"/>
        <v>5</v>
      </c>
      <c r="AF28" s="35">
        <f t="shared" ca="1" si="35"/>
        <v>4</v>
      </c>
      <c r="AG28" s="34">
        <f t="shared" ca="1" si="36"/>
        <v>40</v>
      </c>
      <c r="AH28" s="35">
        <f t="shared" ca="1" si="37"/>
        <v>318.73243000000002</v>
      </c>
      <c r="AI28" s="17"/>
      <c r="AJ28" s="36" t="str">
        <f t="shared" ca="1" si="38"/>
        <v>TRE</v>
      </c>
      <c r="AK28" s="37">
        <f t="shared" ca="1" si="39"/>
        <v>0</v>
      </c>
      <c r="AL28" s="37">
        <f t="shared" ca="1" si="40"/>
        <v>0</v>
      </c>
      <c r="AM28" s="38">
        <f t="shared" ca="1" si="41"/>
        <v>5</v>
      </c>
      <c r="AN28" s="38">
        <f t="shared" ca="1" si="42"/>
        <v>4</v>
      </c>
      <c r="AO28" s="37">
        <f t="shared" ca="1" si="43"/>
        <v>40</v>
      </c>
      <c r="AP28" s="38">
        <f t="shared" ca="1" si="44"/>
        <v>322.04293200000001</v>
      </c>
      <c r="AQ28" s="17"/>
      <c r="AR28" s="39" t="str">
        <f t="shared" ca="1" si="45"/>
        <v>TRE</v>
      </c>
      <c r="AS28" s="40">
        <f t="shared" ca="1" si="46"/>
        <v>0</v>
      </c>
      <c r="AT28" s="40">
        <f t="shared" ca="1" si="47"/>
        <v>0</v>
      </c>
      <c r="AU28" s="41">
        <f t="shared" ca="1" si="48"/>
        <v>3</v>
      </c>
      <c r="AV28" s="41">
        <f t="shared" ca="1" si="49"/>
        <v>2</v>
      </c>
      <c r="AW28" s="40">
        <f t="shared" ca="1" si="50"/>
        <v>20</v>
      </c>
      <c r="AX28" s="41">
        <f t="shared" ca="1" si="51"/>
        <v>306.67199599999998</v>
      </c>
      <c r="AY28" s="17"/>
      <c r="AZ28" s="42" t="str">
        <f t="shared" ca="1" si="52"/>
        <v>GS</v>
      </c>
      <c r="BA28" s="43">
        <f t="shared" ca="1" si="53"/>
        <v>0</v>
      </c>
      <c r="BB28" s="43">
        <f t="shared" ca="1" si="54"/>
        <v>23.64564532</v>
      </c>
      <c r="BC28" s="44">
        <f t="shared" ca="1" si="55"/>
        <v>999</v>
      </c>
      <c r="BD28" s="44">
        <f t="shared" ca="1" si="56"/>
        <v>0</v>
      </c>
      <c r="BE28" s="43">
        <f t="shared" ca="1" si="57"/>
        <v>0</v>
      </c>
      <c r="BF28" s="44">
        <f t="shared" ca="1" si="58"/>
        <v>191.31476667999999</v>
      </c>
    </row>
    <row r="29" spans="1:58" x14ac:dyDescent="0.25">
      <c r="A29">
        <v>15</v>
      </c>
      <c r="B29" s="21" t="str">
        <f t="shared" ca="1" si="15"/>
        <v>20cm</v>
      </c>
      <c r="C29" s="22">
        <f t="shared" ca="1" si="16"/>
        <v>0</v>
      </c>
      <c r="D29" s="22">
        <f t="shared" ca="1" si="12"/>
        <v>0</v>
      </c>
      <c r="E29" s="22">
        <f t="shared" ca="1" si="12"/>
        <v>0</v>
      </c>
      <c r="F29" s="22">
        <f t="shared" ca="1" si="12"/>
        <v>0</v>
      </c>
      <c r="G29" s="22">
        <f t="shared" ca="1" si="17"/>
        <v>0</v>
      </c>
      <c r="H29" s="22">
        <f t="shared" ca="1" si="13"/>
        <v>0</v>
      </c>
      <c r="I29" s="22">
        <f t="shared" ca="1" si="13"/>
        <v>505.97920699999997</v>
      </c>
      <c r="J29" s="22">
        <f t="shared" ca="1" si="13"/>
        <v>0</v>
      </c>
      <c r="K29" s="32"/>
      <c r="L29" s="23" t="str">
        <f t="shared" ca="1" si="18"/>
        <v>GS</v>
      </c>
      <c r="M29" s="24">
        <f t="shared" ca="1" si="19"/>
        <v>0</v>
      </c>
      <c r="N29" s="24">
        <f t="shared" ca="1" si="20"/>
        <v>32.8118202</v>
      </c>
      <c r="O29" s="25">
        <f t="shared" ca="1" si="14"/>
        <v>999</v>
      </c>
      <c r="P29" s="25">
        <f t="shared" ca="1" si="21"/>
        <v>0</v>
      </c>
      <c r="Q29" s="24">
        <f t="shared" ca="1" si="22"/>
        <v>0</v>
      </c>
      <c r="R29" s="25">
        <f t="shared" ca="1" si="23"/>
        <v>240.62001479999998</v>
      </c>
      <c r="S29" s="17"/>
      <c r="T29" s="28" t="str">
        <f t="shared" ca="1" si="24"/>
        <v>GS</v>
      </c>
      <c r="U29" s="29">
        <f t="shared" ca="1" si="25"/>
        <v>0</v>
      </c>
      <c r="V29" s="29">
        <f t="shared" ca="1" si="26"/>
        <v>8.0420542400000006</v>
      </c>
      <c r="W29" s="30">
        <f t="shared" ca="1" si="27"/>
        <v>999</v>
      </c>
      <c r="X29" s="30">
        <f t="shared" ca="1" si="28"/>
        <v>0</v>
      </c>
      <c r="Y29" s="29">
        <f t="shared" ca="1" si="29"/>
        <v>0</v>
      </c>
      <c r="Z29" s="30">
        <f t="shared" ca="1" si="30"/>
        <v>193.00930176</v>
      </c>
      <c r="AA29" s="27"/>
      <c r="AB29" s="33" t="str">
        <f t="shared" ca="1" si="31"/>
        <v>GS</v>
      </c>
      <c r="AC29" s="34">
        <f t="shared" ca="1" si="32"/>
        <v>0</v>
      </c>
      <c r="AD29" s="34">
        <f t="shared" ca="1" si="33"/>
        <v>0</v>
      </c>
      <c r="AE29" s="35">
        <f t="shared" ca="1" si="34"/>
        <v>999</v>
      </c>
      <c r="AF29" s="35">
        <f t="shared" ca="1" si="35"/>
        <v>0</v>
      </c>
      <c r="AG29" s="34">
        <f t="shared" ca="1" si="36"/>
        <v>0</v>
      </c>
      <c r="AH29" s="35">
        <f t="shared" ca="1" si="37"/>
        <v>318.73243000000002</v>
      </c>
      <c r="AI29" s="17"/>
      <c r="AJ29" s="36" t="str">
        <f t="shared" ca="1" si="38"/>
        <v>GS</v>
      </c>
      <c r="AK29" s="37">
        <f t="shared" ca="1" si="39"/>
        <v>0</v>
      </c>
      <c r="AL29" s="37">
        <f t="shared" ca="1" si="40"/>
        <v>12.88171728</v>
      </c>
      <c r="AM29" s="38">
        <f t="shared" ca="1" si="41"/>
        <v>999</v>
      </c>
      <c r="AN29" s="38">
        <f t="shared" ca="1" si="42"/>
        <v>0</v>
      </c>
      <c r="AO29" s="37">
        <f t="shared" ca="1" si="43"/>
        <v>0</v>
      </c>
      <c r="AP29" s="38">
        <f t="shared" ca="1" si="44"/>
        <v>309.16121472000003</v>
      </c>
      <c r="AQ29" s="17"/>
      <c r="AR29" s="39" t="str">
        <f t="shared" ca="1" si="45"/>
        <v>BC</v>
      </c>
      <c r="AS29" s="40">
        <f t="shared" ca="1" si="46"/>
        <v>30.6671996</v>
      </c>
      <c r="AT29" s="40">
        <f t="shared" ca="1" si="47"/>
        <v>0</v>
      </c>
      <c r="AU29" s="41">
        <f t="shared" ca="1" si="48"/>
        <v>999</v>
      </c>
      <c r="AV29" s="41">
        <f t="shared" ca="1" si="49"/>
        <v>0</v>
      </c>
      <c r="AW29" s="40">
        <f t="shared" ca="1" si="50"/>
        <v>0</v>
      </c>
      <c r="AX29" s="41">
        <f t="shared" ca="1" si="51"/>
        <v>276.00479639999998</v>
      </c>
      <c r="AY29" s="17"/>
      <c r="AZ29" s="42" t="str">
        <f t="shared" ca="1" si="52"/>
        <v>BC</v>
      </c>
      <c r="BA29" s="43">
        <f t="shared" ca="1" si="53"/>
        <v>15.047228840000001</v>
      </c>
      <c r="BB29" s="43">
        <f t="shared" ca="1" si="54"/>
        <v>0</v>
      </c>
      <c r="BC29" s="44">
        <f t="shared" ca="1" si="55"/>
        <v>999</v>
      </c>
      <c r="BD29" s="44">
        <f t="shared" ca="1" si="56"/>
        <v>0</v>
      </c>
      <c r="BE29" s="43">
        <f t="shared" ca="1" si="57"/>
        <v>0</v>
      </c>
      <c r="BF29" s="44">
        <f t="shared" ca="1" si="58"/>
        <v>199.91318315999999</v>
      </c>
    </row>
    <row r="30" spans="1:58" x14ac:dyDescent="0.25">
      <c r="A30">
        <v>16</v>
      </c>
      <c r="B30" s="21" t="str">
        <f t="shared" ca="1" si="15"/>
        <v>20cm</v>
      </c>
      <c r="C30" s="22">
        <f t="shared" ca="1" si="16"/>
        <v>0</v>
      </c>
      <c r="D30" s="22">
        <f t="shared" ca="1" si="12"/>
        <v>0</v>
      </c>
      <c r="E30" s="22">
        <f t="shared" ca="1" si="12"/>
        <v>0</v>
      </c>
      <c r="F30" s="22">
        <f t="shared" ca="1" si="12"/>
        <v>0</v>
      </c>
      <c r="G30" s="22">
        <f t="shared" ca="1" si="17"/>
        <v>938.85789799999998</v>
      </c>
      <c r="H30" s="22">
        <f t="shared" ca="1" si="13"/>
        <v>0</v>
      </c>
      <c r="I30" s="22">
        <f t="shared" ca="1" si="13"/>
        <v>0</v>
      </c>
      <c r="J30" s="22">
        <f t="shared" ca="1" si="13"/>
        <v>0</v>
      </c>
      <c r="K30" s="32"/>
      <c r="L30" s="23" t="str">
        <f t="shared" ca="1" si="18"/>
        <v>BC</v>
      </c>
      <c r="M30" s="24">
        <f t="shared" ca="1" si="19"/>
        <v>30.077501849999997</v>
      </c>
      <c r="N30" s="24">
        <f t="shared" ca="1" si="20"/>
        <v>0</v>
      </c>
      <c r="O30" s="25">
        <f t="shared" ca="1" si="14"/>
        <v>999</v>
      </c>
      <c r="P30" s="25">
        <f t="shared" ca="1" si="21"/>
        <v>0</v>
      </c>
      <c r="Q30" s="24">
        <f t="shared" ca="1" si="22"/>
        <v>0</v>
      </c>
      <c r="R30" s="25">
        <f t="shared" ca="1" si="23"/>
        <v>243.35433314999997</v>
      </c>
      <c r="S30" s="17"/>
      <c r="T30" s="28" t="str">
        <f t="shared" ca="1" si="24"/>
        <v>BC</v>
      </c>
      <c r="U30" s="29">
        <f t="shared" ca="1" si="25"/>
        <v>2.0105135600000001</v>
      </c>
      <c r="V30" s="29">
        <f t="shared" ca="1" si="26"/>
        <v>0</v>
      </c>
      <c r="W30" s="30">
        <f t="shared" ca="1" si="27"/>
        <v>999</v>
      </c>
      <c r="X30" s="30">
        <f t="shared" ca="1" si="28"/>
        <v>0</v>
      </c>
      <c r="Y30" s="29">
        <f t="shared" ca="1" si="29"/>
        <v>0</v>
      </c>
      <c r="Z30" s="30">
        <f t="shared" ca="1" si="30"/>
        <v>199.04084244000001</v>
      </c>
      <c r="AA30" s="27"/>
      <c r="AB30" s="33" t="str">
        <f t="shared" ca="1" si="31"/>
        <v>BC</v>
      </c>
      <c r="AC30" s="34">
        <f t="shared" ca="1" si="32"/>
        <v>47.809864500000003</v>
      </c>
      <c r="AD30" s="34">
        <f t="shared" ca="1" si="33"/>
        <v>0</v>
      </c>
      <c r="AE30" s="35">
        <f t="shared" ca="1" si="34"/>
        <v>999</v>
      </c>
      <c r="AF30" s="35">
        <f t="shared" ca="1" si="35"/>
        <v>0</v>
      </c>
      <c r="AG30" s="34">
        <f t="shared" ca="1" si="36"/>
        <v>0</v>
      </c>
      <c r="AH30" s="35">
        <f t="shared" ca="1" si="37"/>
        <v>270.92256550000002</v>
      </c>
      <c r="AI30" s="17"/>
      <c r="AJ30" s="36" t="str">
        <f t="shared" ca="1" si="38"/>
        <v>GS</v>
      </c>
      <c r="AK30" s="37">
        <f t="shared" ca="1" si="39"/>
        <v>0</v>
      </c>
      <c r="AL30" s="37">
        <f t="shared" ca="1" si="40"/>
        <v>16.102146600000001</v>
      </c>
      <c r="AM30" s="38">
        <f t="shared" ca="1" si="41"/>
        <v>999</v>
      </c>
      <c r="AN30" s="38">
        <f t="shared" ca="1" si="42"/>
        <v>0</v>
      </c>
      <c r="AO30" s="37">
        <f t="shared" ca="1" si="43"/>
        <v>0</v>
      </c>
      <c r="AP30" s="38">
        <f t="shared" ca="1" si="44"/>
        <v>305.94078539999998</v>
      </c>
      <c r="AQ30" s="17"/>
      <c r="AR30" s="39" t="str">
        <f t="shared" ca="1" si="45"/>
        <v>GS</v>
      </c>
      <c r="AS30" s="40">
        <f t="shared" ca="1" si="46"/>
        <v>0</v>
      </c>
      <c r="AT30" s="40">
        <f t="shared" ca="1" si="47"/>
        <v>39.867359479999998</v>
      </c>
      <c r="AU30" s="41">
        <f t="shared" ca="1" si="48"/>
        <v>999</v>
      </c>
      <c r="AV30" s="41">
        <f t="shared" ca="1" si="49"/>
        <v>0</v>
      </c>
      <c r="AW30" s="40">
        <f t="shared" ca="1" si="50"/>
        <v>0</v>
      </c>
      <c r="AX30" s="41">
        <f t="shared" ca="1" si="51"/>
        <v>266.80463651999997</v>
      </c>
      <c r="AY30" s="17"/>
      <c r="AZ30" s="42" t="str">
        <f t="shared" ca="1" si="52"/>
        <v>BC</v>
      </c>
      <c r="BA30" s="43">
        <f t="shared" ca="1" si="53"/>
        <v>21.496041200000001</v>
      </c>
      <c r="BB30" s="43">
        <f t="shared" ca="1" si="54"/>
        <v>0</v>
      </c>
      <c r="BC30" s="44">
        <f t="shared" ca="1" si="55"/>
        <v>999</v>
      </c>
      <c r="BD30" s="44">
        <f t="shared" ca="1" si="56"/>
        <v>0</v>
      </c>
      <c r="BE30" s="43">
        <f t="shared" ca="1" si="57"/>
        <v>0</v>
      </c>
      <c r="BF30" s="44">
        <f t="shared" ca="1" si="58"/>
        <v>193.46437079999998</v>
      </c>
    </row>
    <row r="31" spans="1:58" x14ac:dyDescent="0.25">
      <c r="A31">
        <v>17</v>
      </c>
      <c r="B31" s="21" t="str">
        <f t="shared" ca="1" si="15"/>
        <v>20cm</v>
      </c>
      <c r="C31" s="22">
        <f t="shared" ca="1" si="16"/>
        <v>0</v>
      </c>
      <c r="D31" s="22">
        <f t="shared" ca="1" si="16"/>
        <v>0</v>
      </c>
      <c r="E31" s="22">
        <f t="shared" ca="1" si="16"/>
        <v>0</v>
      </c>
      <c r="F31" s="22">
        <f t="shared" ca="1" si="16"/>
        <v>0</v>
      </c>
      <c r="G31" s="22">
        <f t="shared" ca="1" si="17"/>
        <v>938.85789799999998</v>
      </c>
      <c r="H31" s="22">
        <f t="shared" ca="1" si="17"/>
        <v>0</v>
      </c>
      <c r="I31" s="22">
        <f t="shared" ca="1" si="17"/>
        <v>0</v>
      </c>
      <c r="J31" s="22">
        <f t="shared" ca="1" si="17"/>
        <v>921.11078899999995</v>
      </c>
      <c r="K31" s="32"/>
      <c r="L31" s="23" t="str">
        <f t="shared" ca="1" si="18"/>
        <v>GS</v>
      </c>
      <c r="M31" s="24">
        <f t="shared" ca="1" si="19"/>
        <v>0</v>
      </c>
      <c r="N31" s="24">
        <f t="shared" ca="1" si="20"/>
        <v>35.546138549999995</v>
      </c>
      <c r="O31" s="25">
        <f t="shared" ca="1" si="14"/>
        <v>999</v>
      </c>
      <c r="P31" s="25">
        <f t="shared" ca="1" si="21"/>
        <v>0</v>
      </c>
      <c r="Q31" s="24">
        <f t="shared" ca="1" si="22"/>
        <v>0</v>
      </c>
      <c r="R31" s="25">
        <f t="shared" ca="1" si="23"/>
        <v>237.88569644999998</v>
      </c>
      <c r="S31" s="17"/>
      <c r="T31" s="28" t="str">
        <f t="shared" ca="1" si="24"/>
        <v>GS</v>
      </c>
      <c r="U31" s="29">
        <f t="shared" ca="1" si="25"/>
        <v>0</v>
      </c>
      <c r="V31" s="29">
        <f t="shared" ca="1" si="26"/>
        <v>30.157703399999999</v>
      </c>
      <c r="W31" s="30">
        <f t="shared" ca="1" si="27"/>
        <v>999</v>
      </c>
      <c r="X31" s="30">
        <f t="shared" ca="1" si="28"/>
        <v>0</v>
      </c>
      <c r="Y31" s="29">
        <f t="shared" ca="1" si="29"/>
        <v>0</v>
      </c>
      <c r="Z31" s="30">
        <f t="shared" ca="1" si="30"/>
        <v>170.8936526</v>
      </c>
      <c r="AA31" s="27"/>
      <c r="AB31" s="33" t="str">
        <f t="shared" ca="1" si="31"/>
        <v>GS</v>
      </c>
      <c r="AC31" s="34">
        <f t="shared" ca="1" si="32"/>
        <v>0</v>
      </c>
      <c r="AD31" s="34">
        <f t="shared" ca="1" si="33"/>
        <v>19.123945800000001</v>
      </c>
      <c r="AE31" s="35">
        <f t="shared" ca="1" si="34"/>
        <v>999</v>
      </c>
      <c r="AF31" s="35">
        <f t="shared" ca="1" si="35"/>
        <v>0</v>
      </c>
      <c r="AG31" s="34">
        <f t="shared" ca="1" si="36"/>
        <v>0</v>
      </c>
      <c r="AH31" s="35">
        <f t="shared" ca="1" si="37"/>
        <v>299.60848420000002</v>
      </c>
      <c r="AI31" s="17"/>
      <c r="AJ31" s="36" t="str">
        <f t="shared" ca="1" si="38"/>
        <v>BC</v>
      </c>
      <c r="AK31" s="37">
        <f t="shared" ca="1" si="39"/>
        <v>3.22042932</v>
      </c>
      <c r="AL31" s="37">
        <f t="shared" ca="1" si="40"/>
        <v>0</v>
      </c>
      <c r="AM31" s="38">
        <f t="shared" ca="1" si="41"/>
        <v>999</v>
      </c>
      <c r="AN31" s="38">
        <f t="shared" ca="1" si="42"/>
        <v>0</v>
      </c>
      <c r="AO31" s="37">
        <f t="shared" ca="1" si="43"/>
        <v>0</v>
      </c>
      <c r="AP31" s="38">
        <f t="shared" ca="1" si="44"/>
        <v>318.82250268000001</v>
      </c>
      <c r="AQ31" s="17"/>
      <c r="AR31" s="39" t="str">
        <f t="shared" ca="1" si="45"/>
        <v>GS</v>
      </c>
      <c r="AS31" s="40">
        <f t="shared" ca="1" si="46"/>
        <v>0</v>
      </c>
      <c r="AT31" s="40">
        <f t="shared" ca="1" si="47"/>
        <v>15.3335998</v>
      </c>
      <c r="AU31" s="41">
        <f t="shared" ca="1" si="48"/>
        <v>999</v>
      </c>
      <c r="AV31" s="41">
        <f t="shared" ca="1" si="49"/>
        <v>0</v>
      </c>
      <c r="AW31" s="40">
        <f t="shared" ca="1" si="50"/>
        <v>0</v>
      </c>
      <c r="AX31" s="41">
        <f t="shared" ca="1" si="51"/>
        <v>291.33839619999998</v>
      </c>
      <c r="AY31" s="17"/>
      <c r="AZ31" s="42" t="str">
        <f t="shared" ca="1" si="52"/>
        <v>GS</v>
      </c>
      <c r="BA31" s="43">
        <f t="shared" ca="1" si="53"/>
        <v>0</v>
      </c>
      <c r="BB31" s="43">
        <f t="shared" ca="1" si="54"/>
        <v>23.64564532</v>
      </c>
      <c r="BC31" s="44">
        <f t="shared" ca="1" si="55"/>
        <v>999</v>
      </c>
      <c r="BD31" s="44">
        <f t="shared" ca="1" si="56"/>
        <v>0</v>
      </c>
      <c r="BE31" s="43">
        <f t="shared" ca="1" si="57"/>
        <v>0</v>
      </c>
      <c r="BF31" s="44">
        <f t="shared" ca="1" si="58"/>
        <v>191.31476667999999</v>
      </c>
    </row>
    <row r="32" spans="1:58" x14ac:dyDescent="0.25">
      <c r="A32">
        <v>18</v>
      </c>
      <c r="B32" s="21" t="str">
        <f t="shared" ca="1" si="15"/>
        <v>20cm</v>
      </c>
      <c r="C32" s="22">
        <f t="shared" ca="1" si="16"/>
        <v>0</v>
      </c>
      <c r="D32" s="22">
        <f t="shared" ca="1" si="16"/>
        <v>0</v>
      </c>
      <c r="E32" s="22">
        <f t="shared" ca="1" si="16"/>
        <v>0</v>
      </c>
      <c r="F32" s="22">
        <f t="shared" ca="1" si="16"/>
        <v>0</v>
      </c>
      <c r="G32" s="22">
        <f t="shared" ca="1" si="17"/>
        <v>938.85789799999998</v>
      </c>
      <c r="H32" s="22">
        <f t="shared" ca="1" si="17"/>
        <v>0</v>
      </c>
      <c r="I32" s="22">
        <f t="shared" ca="1" si="17"/>
        <v>0</v>
      </c>
      <c r="J32" s="22">
        <f t="shared" ca="1" si="17"/>
        <v>921.11078899999995</v>
      </c>
      <c r="K32" s="32"/>
      <c r="L32" s="23" t="str">
        <f t="shared" ca="1" si="18"/>
        <v>BC</v>
      </c>
      <c r="M32" s="24">
        <f t="shared" ca="1" si="19"/>
        <v>21.874546799999997</v>
      </c>
      <c r="N32" s="24">
        <f t="shared" ca="1" si="20"/>
        <v>0</v>
      </c>
      <c r="O32" s="25">
        <f t="shared" ca="1" si="14"/>
        <v>999</v>
      </c>
      <c r="P32" s="25">
        <f t="shared" ca="1" si="21"/>
        <v>0</v>
      </c>
      <c r="Q32" s="24">
        <f t="shared" ca="1" si="22"/>
        <v>0</v>
      </c>
      <c r="R32" s="25">
        <f t="shared" ca="1" si="23"/>
        <v>251.55728819999999</v>
      </c>
      <c r="S32" s="17"/>
      <c r="T32" s="28" t="str">
        <f t="shared" ca="1" si="24"/>
        <v>GS</v>
      </c>
      <c r="U32" s="29">
        <f t="shared" ca="1" si="25"/>
        <v>0</v>
      </c>
      <c r="V32" s="29">
        <f t="shared" ca="1" si="26"/>
        <v>26.136676280000003</v>
      </c>
      <c r="W32" s="30">
        <f t="shared" ca="1" si="27"/>
        <v>999</v>
      </c>
      <c r="X32" s="30">
        <f t="shared" ca="1" si="28"/>
        <v>0</v>
      </c>
      <c r="Y32" s="29">
        <f t="shared" ca="1" si="29"/>
        <v>0</v>
      </c>
      <c r="Z32" s="30">
        <f t="shared" ca="1" si="30"/>
        <v>174.91467971999998</v>
      </c>
      <c r="AA32" s="27"/>
      <c r="AB32" s="33" t="str">
        <f t="shared" ca="1" si="31"/>
        <v>GS</v>
      </c>
      <c r="AC32" s="34">
        <f t="shared" ca="1" si="32"/>
        <v>0</v>
      </c>
      <c r="AD32" s="34">
        <f t="shared" ca="1" si="33"/>
        <v>6.3746486000000004</v>
      </c>
      <c r="AE32" s="35">
        <f t="shared" ca="1" si="34"/>
        <v>999</v>
      </c>
      <c r="AF32" s="35">
        <f t="shared" ca="1" si="35"/>
        <v>0</v>
      </c>
      <c r="AG32" s="34">
        <f t="shared" ca="1" si="36"/>
        <v>0</v>
      </c>
      <c r="AH32" s="35">
        <f t="shared" ca="1" si="37"/>
        <v>312.35778140000002</v>
      </c>
      <c r="AI32" s="17"/>
      <c r="AJ32" s="36" t="str">
        <f t="shared" ca="1" si="38"/>
        <v>TRE</v>
      </c>
      <c r="AK32" s="37">
        <f t="shared" ca="1" si="39"/>
        <v>0</v>
      </c>
      <c r="AL32" s="37">
        <f t="shared" ca="1" si="40"/>
        <v>0</v>
      </c>
      <c r="AM32" s="38">
        <f t="shared" ca="1" si="41"/>
        <v>3</v>
      </c>
      <c r="AN32" s="38">
        <f t="shared" ca="1" si="42"/>
        <v>2</v>
      </c>
      <c r="AO32" s="37">
        <f t="shared" ca="1" si="43"/>
        <v>20</v>
      </c>
      <c r="AP32" s="38">
        <f t="shared" ca="1" si="44"/>
        <v>322.04293200000001</v>
      </c>
      <c r="AQ32" s="17"/>
      <c r="AR32" s="39" t="str">
        <f t="shared" ca="1" si="45"/>
        <v>GS</v>
      </c>
      <c r="AS32" s="40">
        <f t="shared" ca="1" si="46"/>
        <v>0</v>
      </c>
      <c r="AT32" s="40">
        <f t="shared" ca="1" si="47"/>
        <v>27.60047964</v>
      </c>
      <c r="AU32" s="41">
        <f t="shared" ca="1" si="48"/>
        <v>999</v>
      </c>
      <c r="AV32" s="41">
        <f t="shared" ca="1" si="49"/>
        <v>0</v>
      </c>
      <c r="AW32" s="40">
        <f t="shared" ca="1" si="50"/>
        <v>0</v>
      </c>
      <c r="AX32" s="41">
        <f t="shared" ca="1" si="51"/>
        <v>279.07151635999998</v>
      </c>
      <c r="AY32" s="17"/>
      <c r="AZ32" s="42" t="str">
        <f t="shared" ca="1" si="52"/>
        <v>GS</v>
      </c>
      <c r="BA32" s="43">
        <f t="shared" ca="1" si="53"/>
        <v>0</v>
      </c>
      <c r="BB32" s="43">
        <f t="shared" ca="1" si="54"/>
        <v>21.496041200000001</v>
      </c>
      <c r="BC32" s="44">
        <f t="shared" ca="1" si="55"/>
        <v>999</v>
      </c>
      <c r="BD32" s="44">
        <f t="shared" ca="1" si="56"/>
        <v>0</v>
      </c>
      <c r="BE32" s="43">
        <f t="shared" ca="1" si="57"/>
        <v>0</v>
      </c>
      <c r="BF32" s="44">
        <f t="shared" ca="1" si="58"/>
        <v>193.46437079999998</v>
      </c>
    </row>
    <row r="33" spans="1:58" x14ac:dyDescent="0.25">
      <c r="A33">
        <v>19</v>
      </c>
      <c r="B33" s="21" t="str">
        <f t="shared" ca="1" si="15"/>
        <v>20cm</v>
      </c>
      <c r="C33" s="22">
        <f t="shared" ca="1" si="16"/>
        <v>0</v>
      </c>
      <c r="D33" s="22">
        <f t="shared" ca="1" si="16"/>
        <v>0</v>
      </c>
      <c r="E33" s="22">
        <f t="shared" ca="1" si="16"/>
        <v>0</v>
      </c>
      <c r="F33" s="22">
        <f t="shared" ca="1" si="16"/>
        <v>0</v>
      </c>
      <c r="G33" s="22">
        <f t="shared" ca="1" si="17"/>
        <v>938.85789799999998</v>
      </c>
      <c r="H33" s="22">
        <f t="shared" ca="1" si="17"/>
        <v>494.43586399999998</v>
      </c>
      <c r="I33" s="22">
        <f t="shared" ca="1" si="17"/>
        <v>0</v>
      </c>
      <c r="J33" s="22">
        <f t="shared" ca="1" si="17"/>
        <v>921.11078899999995</v>
      </c>
      <c r="K33" s="32"/>
      <c r="L33" s="23" t="str">
        <f t="shared" ca="1" si="18"/>
        <v>GS</v>
      </c>
      <c r="M33" s="24">
        <f t="shared" ca="1" si="19"/>
        <v>0</v>
      </c>
      <c r="N33" s="24">
        <f t="shared" ca="1" si="20"/>
        <v>38.280456899999997</v>
      </c>
      <c r="O33" s="25">
        <f t="shared" ca="1" si="14"/>
        <v>999</v>
      </c>
      <c r="P33" s="25">
        <f t="shared" ca="1" si="21"/>
        <v>0</v>
      </c>
      <c r="Q33" s="24">
        <f t="shared" ca="1" si="22"/>
        <v>0</v>
      </c>
      <c r="R33" s="25">
        <f t="shared" ca="1" si="23"/>
        <v>235.15137809999999</v>
      </c>
      <c r="S33" s="17"/>
      <c r="T33" s="28" t="str">
        <f t="shared" ca="1" si="24"/>
        <v>GS</v>
      </c>
      <c r="U33" s="29">
        <f t="shared" ca="1" si="25"/>
        <v>0</v>
      </c>
      <c r="V33" s="29">
        <f t="shared" ca="1" si="26"/>
        <v>22.115649159999997</v>
      </c>
      <c r="W33" s="30">
        <f t="shared" ca="1" si="27"/>
        <v>999</v>
      </c>
      <c r="X33" s="30">
        <f t="shared" ca="1" si="28"/>
        <v>0</v>
      </c>
      <c r="Y33" s="29">
        <f t="shared" ca="1" si="29"/>
        <v>0</v>
      </c>
      <c r="Z33" s="30">
        <f t="shared" ca="1" si="30"/>
        <v>178.93570683999999</v>
      </c>
      <c r="AA33" s="27"/>
      <c r="AB33" s="33" t="str">
        <f t="shared" ca="1" si="31"/>
        <v>BC</v>
      </c>
      <c r="AC33" s="34">
        <f t="shared" ca="1" si="32"/>
        <v>47.809864500000003</v>
      </c>
      <c r="AD33" s="34">
        <f t="shared" ca="1" si="33"/>
        <v>0</v>
      </c>
      <c r="AE33" s="35">
        <f t="shared" ca="1" si="34"/>
        <v>999</v>
      </c>
      <c r="AF33" s="35">
        <f t="shared" ca="1" si="35"/>
        <v>0</v>
      </c>
      <c r="AG33" s="34">
        <f t="shared" ca="1" si="36"/>
        <v>0</v>
      </c>
      <c r="AH33" s="35">
        <f t="shared" ca="1" si="37"/>
        <v>270.92256550000002</v>
      </c>
      <c r="AI33" s="17"/>
      <c r="AJ33" s="36" t="str">
        <f t="shared" ca="1" si="38"/>
        <v>BC</v>
      </c>
      <c r="AK33" s="37">
        <f t="shared" ca="1" si="39"/>
        <v>12.88171728</v>
      </c>
      <c r="AL33" s="37">
        <f t="shared" ca="1" si="40"/>
        <v>0</v>
      </c>
      <c r="AM33" s="38">
        <f t="shared" ca="1" si="41"/>
        <v>999</v>
      </c>
      <c r="AN33" s="38">
        <f t="shared" ca="1" si="42"/>
        <v>0</v>
      </c>
      <c r="AO33" s="37">
        <f t="shared" ca="1" si="43"/>
        <v>0</v>
      </c>
      <c r="AP33" s="38">
        <f t="shared" ca="1" si="44"/>
        <v>309.16121472000003</v>
      </c>
      <c r="AQ33" s="17"/>
      <c r="AR33" s="39" t="str">
        <f t="shared" ca="1" si="45"/>
        <v>TRE</v>
      </c>
      <c r="AS33" s="40">
        <f t="shared" ca="1" si="46"/>
        <v>0</v>
      </c>
      <c r="AT33" s="40">
        <f t="shared" ca="1" si="47"/>
        <v>0</v>
      </c>
      <c r="AU33" s="41">
        <f t="shared" ca="1" si="48"/>
        <v>0</v>
      </c>
      <c r="AV33" s="41">
        <f t="shared" ca="1" si="49"/>
        <v>0</v>
      </c>
      <c r="AW33" s="40">
        <f t="shared" ca="1" si="50"/>
        <v>0</v>
      </c>
      <c r="AX33" s="41">
        <f t="shared" ca="1" si="51"/>
        <v>306.67199599999998</v>
      </c>
      <c r="AY33" s="17"/>
      <c r="AZ33" s="42" t="str">
        <f t="shared" ca="1" si="52"/>
        <v>BC</v>
      </c>
      <c r="BA33" s="43">
        <f t="shared" ca="1" si="53"/>
        <v>27.944853559999999</v>
      </c>
      <c r="BB33" s="43">
        <f t="shared" ca="1" si="54"/>
        <v>0</v>
      </c>
      <c r="BC33" s="44">
        <f t="shared" ca="1" si="55"/>
        <v>999</v>
      </c>
      <c r="BD33" s="44">
        <f t="shared" ca="1" si="56"/>
        <v>0</v>
      </c>
      <c r="BE33" s="43">
        <f t="shared" ca="1" si="57"/>
        <v>0</v>
      </c>
      <c r="BF33" s="44">
        <f t="shared" ca="1" si="58"/>
        <v>187.01555844000001</v>
      </c>
    </row>
    <row r="34" spans="1:58" x14ac:dyDescent="0.25">
      <c r="A34">
        <v>20</v>
      </c>
      <c r="B34" s="21" t="str">
        <f t="shared" ca="1" si="15"/>
        <v>5cm</v>
      </c>
      <c r="C34" s="22">
        <f t="shared" ca="1" si="16"/>
        <v>0</v>
      </c>
      <c r="D34" s="22">
        <f t="shared" ca="1" si="16"/>
        <v>494.43586399999998</v>
      </c>
      <c r="E34" s="22">
        <f t="shared" ca="1" si="16"/>
        <v>0</v>
      </c>
      <c r="F34" s="22">
        <f t="shared" ca="1" si="16"/>
        <v>0</v>
      </c>
      <c r="G34" s="22">
        <f t="shared" ca="1" si="17"/>
        <v>0</v>
      </c>
      <c r="H34" s="22">
        <f t="shared" ca="1" si="17"/>
        <v>0</v>
      </c>
      <c r="I34" s="22">
        <f t="shared" ca="1" si="17"/>
        <v>0</v>
      </c>
      <c r="J34" s="22">
        <f t="shared" ca="1" si="17"/>
        <v>0</v>
      </c>
      <c r="K34" s="32"/>
      <c r="L34" s="23" t="str">
        <f t="shared" ca="1" si="18"/>
        <v>GS</v>
      </c>
      <c r="M34" s="24">
        <f t="shared" ca="1" si="19"/>
        <v>0</v>
      </c>
      <c r="N34" s="24">
        <f t="shared" ca="1" si="20"/>
        <v>5.4686366999999994</v>
      </c>
      <c r="O34" s="25">
        <f t="shared" ca="1" si="14"/>
        <v>999</v>
      </c>
      <c r="P34" s="25">
        <f t="shared" ca="1" si="21"/>
        <v>0</v>
      </c>
      <c r="Q34" s="24">
        <f t="shared" ca="1" si="22"/>
        <v>0</v>
      </c>
      <c r="R34" s="25">
        <f t="shared" ca="1" si="23"/>
        <v>267.96319829999999</v>
      </c>
      <c r="S34" s="17"/>
      <c r="T34" s="28" t="str">
        <f t="shared" ca="1" si="24"/>
        <v>GS</v>
      </c>
      <c r="U34" s="29">
        <f t="shared" ca="1" si="25"/>
        <v>0</v>
      </c>
      <c r="V34" s="29">
        <f t="shared" ca="1" si="26"/>
        <v>28.147189839999999</v>
      </c>
      <c r="W34" s="30">
        <f t="shared" ca="1" si="27"/>
        <v>999</v>
      </c>
      <c r="X34" s="30">
        <f t="shared" ca="1" si="28"/>
        <v>0</v>
      </c>
      <c r="Y34" s="29">
        <f t="shared" ca="1" si="29"/>
        <v>0</v>
      </c>
      <c r="Z34" s="30">
        <f t="shared" ca="1" si="30"/>
        <v>172.90416615999999</v>
      </c>
      <c r="AA34" s="27"/>
      <c r="AB34" s="33" t="str">
        <f t="shared" ca="1" si="31"/>
        <v>TRE</v>
      </c>
      <c r="AC34" s="34">
        <f t="shared" ca="1" si="32"/>
        <v>0</v>
      </c>
      <c r="AD34" s="34">
        <f t="shared" ca="1" si="33"/>
        <v>0</v>
      </c>
      <c r="AE34" s="35">
        <f t="shared" ca="1" si="34"/>
        <v>5</v>
      </c>
      <c r="AF34" s="35">
        <f t="shared" ca="1" si="35"/>
        <v>4</v>
      </c>
      <c r="AG34" s="34">
        <f t="shared" ca="1" si="36"/>
        <v>40</v>
      </c>
      <c r="AH34" s="35">
        <f t="shared" ca="1" si="37"/>
        <v>318.73243000000002</v>
      </c>
      <c r="AI34" s="17"/>
      <c r="AJ34" s="36" t="str">
        <f t="shared" ca="1" si="38"/>
        <v>BC</v>
      </c>
      <c r="AK34" s="37">
        <f t="shared" ca="1" si="39"/>
        <v>12.88171728</v>
      </c>
      <c r="AL34" s="37">
        <f t="shared" ca="1" si="40"/>
        <v>0</v>
      </c>
      <c r="AM34" s="38">
        <f t="shared" ca="1" si="41"/>
        <v>999</v>
      </c>
      <c r="AN34" s="38">
        <f t="shared" ca="1" si="42"/>
        <v>0</v>
      </c>
      <c r="AO34" s="37">
        <f t="shared" ca="1" si="43"/>
        <v>0</v>
      </c>
      <c r="AP34" s="38">
        <f t="shared" ca="1" si="44"/>
        <v>309.16121472000003</v>
      </c>
      <c r="AQ34" s="17"/>
      <c r="AR34" s="39" t="str">
        <f t="shared" ca="1" si="45"/>
        <v>BC</v>
      </c>
      <c r="AS34" s="40">
        <f t="shared" ca="1" si="46"/>
        <v>42.934079439999998</v>
      </c>
      <c r="AT34" s="40">
        <f t="shared" ca="1" si="47"/>
        <v>0</v>
      </c>
      <c r="AU34" s="41">
        <f t="shared" ca="1" si="48"/>
        <v>999</v>
      </c>
      <c r="AV34" s="41">
        <f t="shared" ca="1" si="49"/>
        <v>0</v>
      </c>
      <c r="AW34" s="40">
        <f t="shared" ca="1" si="50"/>
        <v>0</v>
      </c>
      <c r="AX34" s="41">
        <f t="shared" ca="1" si="51"/>
        <v>263.73791655999997</v>
      </c>
      <c r="AY34" s="17"/>
      <c r="AZ34" s="42" t="str">
        <f t="shared" ca="1" si="52"/>
        <v>TRE</v>
      </c>
      <c r="BA34" s="43">
        <f t="shared" ca="1" si="53"/>
        <v>0</v>
      </c>
      <c r="BB34" s="43">
        <f t="shared" ca="1" si="54"/>
        <v>0</v>
      </c>
      <c r="BC34" s="44">
        <f t="shared" ca="1" si="55"/>
        <v>1</v>
      </c>
      <c r="BD34" s="44">
        <f t="shared" ca="1" si="56"/>
        <v>1</v>
      </c>
      <c r="BE34" s="43">
        <f t="shared" ca="1" si="57"/>
        <v>10</v>
      </c>
      <c r="BF34" s="44">
        <f t="shared" ca="1" si="58"/>
        <v>214.96041199999999</v>
      </c>
    </row>
    <row r="35" spans="1:58" x14ac:dyDescent="0.25">
      <c r="A35">
        <v>21</v>
      </c>
      <c r="B35" s="21" t="str">
        <f t="shared" ca="1" si="15"/>
        <v>20cm</v>
      </c>
      <c r="C35" s="22">
        <f t="shared" ca="1" si="16"/>
        <v>0</v>
      </c>
      <c r="D35" s="22">
        <f t="shared" ca="1" si="16"/>
        <v>0</v>
      </c>
      <c r="E35" s="22">
        <f t="shared" ca="1" si="16"/>
        <v>0</v>
      </c>
      <c r="F35" s="22">
        <f t="shared" ca="1" si="16"/>
        <v>0</v>
      </c>
      <c r="G35" s="22">
        <f t="shared" ca="1" si="17"/>
        <v>0</v>
      </c>
      <c r="H35" s="22">
        <f t="shared" ca="1" si="17"/>
        <v>0</v>
      </c>
      <c r="I35" s="22">
        <f t="shared" ca="1" si="17"/>
        <v>0</v>
      </c>
      <c r="J35" s="22">
        <f t="shared" ca="1" si="17"/>
        <v>921.11078899999995</v>
      </c>
      <c r="K35" s="32"/>
      <c r="L35" s="23" t="str">
        <f t="shared" ca="1" si="18"/>
        <v>BC</v>
      </c>
      <c r="M35" s="24">
        <f t="shared" ca="1" si="19"/>
        <v>41.014775249999992</v>
      </c>
      <c r="N35" s="24">
        <f t="shared" ca="1" si="20"/>
        <v>0</v>
      </c>
      <c r="O35" s="25">
        <f t="shared" ca="1" si="14"/>
        <v>999</v>
      </c>
      <c r="P35" s="25">
        <f t="shared" ca="1" si="21"/>
        <v>0</v>
      </c>
      <c r="Q35" s="24">
        <f t="shared" ca="1" si="22"/>
        <v>0</v>
      </c>
      <c r="R35" s="25">
        <f t="shared" ca="1" si="23"/>
        <v>232.41705974999999</v>
      </c>
      <c r="S35" s="17"/>
      <c r="T35" s="28" t="str">
        <f t="shared" ca="1" si="24"/>
        <v>TRE</v>
      </c>
      <c r="U35" s="29">
        <f t="shared" ca="1" si="25"/>
        <v>0</v>
      </c>
      <c r="V35" s="29">
        <f t="shared" ca="1" si="26"/>
        <v>0</v>
      </c>
      <c r="W35" s="30">
        <f t="shared" ca="1" si="27"/>
        <v>0</v>
      </c>
      <c r="X35" s="30">
        <f t="shared" ca="1" si="28"/>
        <v>0</v>
      </c>
      <c r="Y35" s="29">
        <f t="shared" ca="1" si="29"/>
        <v>0</v>
      </c>
      <c r="Z35" s="30">
        <f t="shared" ca="1" si="30"/>
        <v>201.051356</v>
      </c>
      <c r="AA35" s="27"/>
      <c r="AB35" s="33" t="str">
        <f t="shared" ca="1" si="31"/>
        <v>BC</v>
      </c>
      <c r="AC35" s="34">
        <f t="shared" ca="1" si="32"/>
        <v>6.3746486000000004</v>
      </c>
      <c r="AD35" s="34">
        <f t="shared" ca="1" si="33"/>
        <v>0</v>
      </c>
      <c r="AE35" s="35">
        <f t="shared" ca="1" si="34"/>
        <v>999</v>
      </c>
      <c r="AF35" s="35">
        <f t="shared" ca="1" si="35"/>
        <v>0</v>
      </c>
      <c r="AG35" s="34">
        <f t="shared" ca="1" si="36"/>
        <v>0</v>
      </c>
      <c r="AH35" s="35">
        <f t="shared" ca="1" si="37"/>
        <v>312.35778140000002</v>
      </c>
      <c r="AI35" s="17"/>
      <c r="AJ35" s="36" t="str">
        <f t="shared" ca="1" si="38"/>
        <v>TRE</v>
      </c>
      <c r="AK35" s="37">
        <f t="shared" ca="1" si="39"/>
        <v>0</v>
      </c>
      <c r="AL35" s="37">
        <f t="shared" ca="1" si="40"/>
        <v>0</v>
      </c>
      <c r="AM35" s="38">
        <f t="shared" ca="1" si="41"/>
        <v>1</v>
      </c>
      <c r="AN35" s="38">
        <f t="shared" ca="1" si="42"/>
        <v>1</v>
      </c>
      <c r="AO35" s="37">
        <f t="shared" ca="1" si="43"/>
        <v>10</v>
      </c>
      <c r="AP35" s="38">
        <f t="shared" ca="1" si="44"/>
        <v>322.04293200000001</v>
      </c>
      <c r="AQ35" s="17"/>
      <c r="AR35" s="39" t="str">
        <f t="shared" ca="1" si="45"/>
        <v>BC</v>
      </c>
      <c r="AS35" s="40">
        <f t="shared" ca="1" si="46"/>
        <v>24.533759679999999</v>
      </c>
      <c r="AT35" s="40">
        <f t="shared" ca="1" si="47"/>
        <v>0</v>
      </c>
      <c r="AU35" s="41">
        <f t="shared" ca="1" si="48"/>
        <v>999</v>
      </c>
      <c r="AV35" s="41">
        <f t="shared" ca="1" si="49"/>
        <v>0</v>
      </c>
      <c r="AW35" s="40">
        <f t="shared" ca="1" si="50"/>
        <v>0</v>
      </c>
      <c r="AX35" s="41">
        <f t="shared" ca="1" si="51"/>
        <v>282.13823631999998</v>
      </c>
      <c r="AY35" s="17"/>
      <c r="AZ35" s="42" t="str">
        <f t="shared" ca="1" si="52"/>
        <v>TRE</v>
      </c>
      <c r="BA35" s="43">
        <f t="shared" ca="1" si="53"/>
        <v>0</v>
      </c>
      <c r="BB35" s="43">
        <f t="shared" ca="1" si="54"/>
        <v>0</v>
      </c>
      <c r="BC35" s="44">
        <f t="shared" ca="1" si="55"/>
        <v>1</v>
      </c>
      <c r="BD35" s="44">
        <f t="shared" ca="1" si="56"/>
        <v>1</v>
      </c>
      <c r="BE35" s="43">
        <f t="shared" ca="1" si="57"/>
        <v>10</v>
      </c>
      <c r="BF35" s="44">
        <f t="shared" ca="1" si="58"/>
        <v>214.96041199999999</v>
      </c>
    </row>
    <row r="36" spans="1:58" x14ac:dyDescent="0.25">
      <c r="A36">
        <v>22</v>
      </c>
      <c r="B36" s="21" t="str">
        <f t="shared" ca="1" si="15"/>
        <v>5cm</v>
      </c>
      <c r="C36" s="22">
        <f t="shared" ca="1" si="16"/>
        <v>0</v>
      </c>
      <c r="D36" s="22">
        <f t="shared" ca="1" si="16"/>
        <v>0</v>
      </c>
      <c r="E36" s="22">
        <f t="shared" ca="1" si="16"/>
        <v>505.97920699999997</v>
      </c>
      <c r="F36" s="22">
        <f t="shared" ca="1" si="16"/>
        <v>0</v>
      </c>
      <c r="G36" s="22">
        <f t="shared" ca="1" si="17"/>
        <v>0</v>
      </c>
      <c r="H36" s="22">
        <f t="shared" ca="1" si="17"/>
        <v>0</v>
      </c>
      <c r="I36" s="22">
        <f t="shared" ca="1" si="17"/>
        <v>0</v>
      </c>
      <c r="J36" s="22">
        <f t="shared" ca="1" si="17"/>
        <v>0</v>
      </c>
      <c r="K36" s="32"/>
      <c r="L36" s="23" t="str">
        <f t="shared" ca="1" si="18"/>
        <v>TRE</v>
      </c>
      <c r="M36" s="24">
        <f t="shared" ca="1" si="19"/>
        <v>0</v>
      </c>
      <c r="N36" s="24">
        <f t="shared" ca="1" si="20"/>
        <v>0</v>
      </c>
      <c r="O36" s="25">
        <f t="shared" ca="1" si="14"/>
        <v>3</v>
      </c>
      <c r="P36" s="25">
        <f t="shared" ca="1" si="21"/>
        <v>2</v>
      </c>
      <c r="Q36" s="24">
        <f t="shared" ca="1" si="22"/>
        <v>20</v>
      </c>
      <c r="R36" s="25">
        <f t="shared" ca="1" si="23"/>
        <v>273.43183499999998</v>
      </c>
      <c r="S36" s="17"/>
      <c r="T36" s="28" t="str">
        <f t="shared" ca="1" si="24"/>
        <v>GS</v>
      </c>
      <c r="U36" s="29">
        <f t="shared" ca="1" si="25"/>
        <v>0</v>
      </c>
      <c r="V36" s="29">
        <f t="shared" ca="1" si="26"/>
        <v>6.0315406800000009</v>
      </c>
      <c r="W36" s="30">
        <f t="shared" ca="1" si="27"/>
        <v>999</v>
      </c>
      <c r="X36" s="30">
        <f t="shared" ca="1" si="28"/>
        <v>0</v>
      </c>
      <c r="Y36" s="29">
        <f t="shared" ca="1" si="29"/>
        <v>0</v>
      </c>
      <c r="Z36" s="30">
        <f t="shared" ca="1" si="30"/>
        <v>195.01981531999999</v>
      </c>
      <c r="AA36" s="27"/>
      <c r="AB36" s="33" t="str">
        <f t="shared" ca="1" si="31"/>
        <v>BC</v>
      </c>
      <c r="AC36" s="34">
        <f t="shared" ca="1" si="32"/>
        <v>38.247891600000003</v>
      </c>
      <c r="AD36" s="34">
        <f t="shared" ca="1" si="33"/>
        <v>0</v>
      </c>
      <c r="AE36" s="35">
        <f t="shared" ca="1" si="34"/>
        <v>999</v>
      </c>
      <c r="AF36" s="35">
        <f t="shared" ca="1" si="35"/>
        <v>0</v>
      </c>
      <c r="AG36" s="34">
        <f t="shared" ca="1" si="36"/>
        <v>0</v>
      </c>
      <c r="AH36" s="35">
        <f t="shared" ca="1" si="37"/>
        <v>280.48453840000002</v>
      </c>
      <c r="AI36" s="17"/>
      <c r="AJ36" s="36" t="str">
        <f t="shared" ca="1" si="38"/>
        <v>BC</v>
      </c>
      <c r="AK36" s="37">
        <f t="shared" ca="1" si="39"/>
        <v>12.88171728</v>
      </c>
      <c r="AL36" s="37">
        <f t="shared" ca="1" si="40"/>
        <v>0</v>
      </c>
      <c r="AM36" s="38">
        <f t="shared" ca="1" si="41"/>
        <v>999</v>
      </c>
      <c r="AN36" s="38">
        <f t="shared" ca="1" si="42"/>
        <v>0</v>
      </c>
      <c r="AO36" s="37">
        <f t="shared" ca="1" si="43"/>
        <v>0</v>
      </c>
      <c r="AP36" s="38">
        <f t="shared" ca="1" si="44"/>
        <v>309.16121472000003</v>
      </c>
      <c r="AQ36" s="17"/>
      <c r="AR36" s="39" t="str">
        <f t="shared" ca="1" si="45"/>
        <v>TRE</v>
      </c>
      <c r="AS36" s="40">
        <f t="shared" ca="1" si="46"/>
        <v>0</v>
      </c>
      <c r="AT36" s="40">
        <f t="shared" ca="1" si="47"/>
        <v>0</v>
      </c>
      <c r="AU36" s="41">
        <f t="shared" ca="1" si="48"/>
        <v>6</v>
      </c>
      <c r="AV36" s="41">
        <f t="shared" ca="1" si="49"/>
        <v>4</v>
      </c>
      <c r="AW36" s="40">
        <f t="shared" ca="1" si="50"/>
        <v>40</v>
      </c>
      <c r="AX36" s="41">
        <f t="shared" ca="1" si="51"/>
        <v>306.67199599999998</v>
      </c>
      <c r="AY36" s="17"/>
      <c r="AZ36" s="42" t="str">
        <f t="shared" ca="1" si="52"/>
        <v>GS</v>
      </c>
      <c r="BA36" s="43">
        <f t="shared" ca="1" si="53"/>
        <v>0</v>
      </c>
      <c r="BB36" s="43">
        <f t="shared" ca="1" si="54"/>
        <v>19.346437079999998</v>
      </c>
      <c r="BC36" s="44">
        <f t="shared" ca="1" si="55"/>
        <v>999</v>
      </c>
      <c r="BD36" s="44">
        <f t="shared" ca="1" si="56"/>
        <v>0</v>
      </c>
      <c r="BE36" s="43">
        <f t="shared" ca="1" si="57"/>
        <v>0</v>
      </c>
      <c r="BF36" s="44">
        <f t="shared" ca="1" si="58"/>
        <v>195.61397492</v>
      </c>
    </row>
    <row r="37" spans="1:58" x14ac:dyDescent="0.25">
      <c r="A37">
        <v>23</v>
      </c>
      <c r="B37" s="21" t="str">
        <f t="shared" ca="1" si="15"/>
        <v>20cm</v>
      </c>
      <c r="C37" s="22">
        <f t="shared" ca="1" si="16"/>
        <v>0</v>
      </c>
      <c r="D37" s="22">
        <f t="shared" ca="1" si="16"/>
        <v>0</v>
      </c>
      <c r="E37" s="22">
        <f t="shared" ca="1" si="16"/>
        <v>0</v>
      </c>
      <c r="F37" s="22">
        <f t="shared" ca="1" si="16"/>
        <v>0</v>
      </c>
      <c r="G37" s="22">
        <f t="shared" ca="1" si="17"/>
        <v>0</v>
      </c>
      <c r="H37" s="22">
        <f t="shared" ca="1" si="17"/>
        <v>494.43586399999998</v>
      </c>
      <c r="I37" s="22">
        <f t="shared" ca="1" si="17"/>
        <v>505.97920699999997</v>
      </c>
      <c r="J37" s="22">
        <f t="shared" ca="1" si="17"/>
        <v>921.11078899999995</v>
      </c>
      <c r="K37" s="32"/>
      <c r="L37" s="23" t="str">
        <f t="shared" ca="1" si="18"/>
        <v>GS</v>
      </c>
      <c r="M37" s="24">
        <f t="shared" ca="1" si="19"/>
        <v>0</v>
      </c>
      <c r="N37" s="24">
        <f t="shared" ca="1" si="20"/>
        <v>0</v>
      </c>
      <c r="O37" s="25">
        <f t="shared" ca="1" si="14"/>
        <v>999</v>
      </c>
      <c r="P37" s="25">
        <f t="shared" ca="1" si="21"/>
        <v>0</v>
      </c>
      <c r="Q37" s="24">
        <f t="shared" ca="1" si="22"/>
        <v>0</v>
      </c>
      <c r="R37" s="25">
        <f t="shared" ca="1" si="23"/>
        <v>273.43183499999998</v>
      </c>
      <c r="S37" s="17"/>
      <c r="T37" s="28" t="str">
        <f t="shared" ca="1" si="24"/>
        <v>BC</v>
      </c>
      <c r="U37" s="29">
        <f t="shared" ca="1" si="25"/>
        <v>24.126162720000004</v>
      </c>
      <c r="V37" s="29">
        <f t="shared" ca="1" si="26"/>
        <v>0</v>
      </c>
      <c r="W37" s="30">
        <f t="shared" ca="1" si="27"/>
        <v>999</v>
      </c>
      <c r="X37" s="30">
        <f t="shared" ca="1" si="28"/>
        <v>0</v>
      </c>
      <c r="Y37" s="29">
        <f t="shared" ca="1" si="29"/>
        <v>0</v>
      </c>
      <c r="Z37" s="30">
        <f t="shared" ca="1" si="30"/>
        <v>176.92519328</v>
      </c>
      <c r="AA37" s="27"/>
      <c r="AB37" s="33" t="str">
        <f t="shared" ca="1" si="31"/>
        <v>BC</v>
      </c>
      <c r="AC37" s="34">
        <f t="shared" ca="1" si="32"/>
        <v>35.060567300000002</v>
      </c>
      <c r="AD37" s="34">
        <f t="shared" ca="1" si="33"/>
        <v>0</v>
      </c>
      <c r="AE37" s="35">
        <f t="shared" ca="1" si="34"/>
        <v>999</v>
      </c>
      <c r="AF37" s="35">
        <f t="shared" ca="1" si="35"/>
        <v>0</v>
      </c>
      <c r="AG37" s="34">
        <f t="shared" ca="1" si="36"/>
        <v>0</v>
      </c>
      <c r="AH37" s="35">
        <f t="shared" ca="1" si="37"/>
        <v>283.67186270000002</v>
      </c>
      <c r="AI37" s="17"/>
      <c r="AJ37" s="36" t="str">
        <f t="shared" ca="1" si="38"/>
        <v>GS</v>
      </c>
      <c r="AK37" s="37">
        <f t="shared" ca="1" si="39"/>
        <v>0</v>
      </c>
      <c r="AL37" s="37">
        <f t="shared" ca="1" si="40"/>
        <v>35.424722520000003</v>
      </c>
      <c r="AM37" s="38">
        <f t="shared" ca="1" si="41"/>
        <v>999</v>
      </c>
      <c r="AN37" s="38">
        <f t="shared" ca="1" si="42"/>
        <v>0</v>
      </c>
      <c r="AO37" s="37">
        <f t="shared" ca="1" si="43"/>
        <v>0</v>
      </c>
      <c r="AP37" s="38">
        <f t="shared" ca="1" si="44"/>
        <v>286.61820948000002</v>
      </c>
      <c r="AQ37" s="17"/>
      <c r="AR37" s="39" t="str">
        <f t="shared" ca="1" si="45"/>
        <v>BC</v>
      </c>
      <c r="AS37" s="40">
        <f t="shared" ca="1" si="46"/>
        <v>27.60047964</v>
      </c>
      <c r="AT37" s="40">
        <f t="shared" ca="1" si="47"/>
        <v>0</v>
      </c>
      <c r="AU37" s="41">
        <f t="shared" ca="1" si="48"/>
        <v>999</v>
      </c>
      <c r="AV37" s="41">
        <f t="shared" ca="1" si="49"/>
        <v>0</v>
      </c>
      <c r="AW37" s="40">
        <f t="shared" ca="1" si="50"/>
        <v>0</v>
      </c>
      <c r="AX37" s="41">
        <f t="shared" ca="1" si="51"/>
        <v>279.07151635999998</v>
      </c>
      <c r="AY37" s="17"/>
      <c r="AZ37" s="42" t="str">
        <f t="shared" ca="1" si="52"/>
        <v>TRE</v>
      </c>
      <c r="BA37" s="43">
        <f t="shared" ca="1" si="53"/>
        <v>0</v>
      </c>
      <c r="BB37" s="43">
        <f t="shared" ca="1" si="54"/>
        <v>0</v>
      </c>
      <c r="BC37" s="44">
        <f t="shared" ca="1" si="55"/>
        <v>4</v>
      </c>
      <c r="BD37" s="44">
        <f t="shared" ca="1" si="56"/>
        <v>2</v>
      </c>
      <c r="BE37" s="43">
        <f t="shared" ca="1" si="57"/>
        <v>20</v>
      </c>
      <c r="BF37" s="44">
        <f t="shared" ca="1" si="58"/>
        <v>214.96041199999999</v>
      </c>
    </row>
    <row r="38" spans="1:58" x14ac:dyDescent="0.25">
      <c r="A38">
        <v>24</v>
      </c>
      <c r="B38" s="21" t="str">
        <f t="shared" ca="1" si="15"/>
        <v>5cm</v>
      </c>
      <c r="C38" s="22">
        <f t="shared" ca="1" si="16"/>
        <v>0</v>
      </c>
      <c r="D38" s="22">
        <f t="shared" ca="1" si="16"/>
        <v>494.43586399999998</v>
      </c>
      <c r="E38" s="22">
        <f t="shared" ca="1" si="16"/>
        <v>0</v>
      </c>
      <c r="F38" s="22">
        <f t="shared" ca="1" si="16"/>
        <v>0</v>
      </c>
      <c r="G38" s="22">
        <f t="shared" ca="1" si="17"/>
        <v>0</v>
      </c>
      <c r="H38" s="22">
        <f t="shared" ca="1" si="17"/>
        <v>0</v>
      </c>
      <c r="I38" s="22">
        <f t="shared" ca="1" si="17"/>
        <v>0</v>
      </c>
      <c r="J38" s="22">
        <f t="shared" ca="1" si="17"/>
        <v>0</v>
      </c>
      <c r="K38" s="32"/>
      <c r="L38" s="23" t="str">
        <f t="shared" ca="1" si="18"/>
        <v>BC</v>
      </c>
      <c r="M38" s="24">
        <f t="shared" ca="1" si="19"/>
        <v>21.874546799999997</v>
      </c>
      <c r="N38" s="24">
        <f t="shared" ca="1" si="20"/>
        <v>0</v>
      </c>
      <c r="O38" s="25">
        <f t="shared" ca="1" si="14"/>
        <v>999</v>
      </c>
      <c r="P38" s="25">
        <f t="shared" ca="1" si="21"/>
        <v>0</v>
      </c>
      <c r="Q38" s="24">
        <f t="shared" ca="1" si="22"/>
        <v>0</v>
      </c>
      <c r="R38" s="25">
        <f t="shared" ca="1" si="23"/>
        <v>251.55728819999999</v>
      </c>
      <c r="S38" s="17"/>
      <c r="T38" s="28" t="str">
        <f t="shared" ca="1" si="24"/>
        <v>BC</v>
      </c>
      <c r="U38" s="29">
        <f t="shared" ca="1" si="25"/>
        <v>22.115649159999997</v>
      </c>
      <c r="V38" s="29">
        <f t="shared" ca="1" si="26"/>
        <v>0</v>
      </c>
      <c r="W38" s="30">
        <f t="shared" ca="1" si="27"/>
        <v>999</v>
      </c>
      <c r="X38" s="30">
        <f t="shared" ca="1" si="28"/>
        <v>0</v>
      </c>
      <c r="Y38" s="29">
        <f t="shared" ca="1" si="29"/>
        <v>0</v>
      </c>
      <c r="Z38" s="30">
        <f t="shared" ca="1" si="30"/>
        <v>178.93570683999999</v>
      </c>
      <c r="AA38" s="27"/>
      <c r="AB38" s="33" t="str">
        <f t="shared" ca="1" si="31"/>
        <v>TRE</v>
      </c>
      <c r="AC38" s="34">
        <f t="shared" ca="1" si="32"/>
        <v>0</v>
      </c>
      <c r="AD38" s="34">
        <f t="shared" ca="1" si="33"/>
        <v>0</v>
      </c>
      <c r="AE38" s="35">
        <f t="shared" ca="1" si="34"/>
        <v>6</v>
      </c>
      <c r="AF38" s="35">
        <f t="shared" ca="1" si="35"/>
        <v>5</v>
      </c>
      <c r="AG38" s="34">
        <f t="shared" ca="1" si="36"/>
        <v>50</v>
      </c>
      <c r="AH38" s="35">
        <f t="shared" ca="1" si="37"/>
        <v>318.73243000000002</v>
      </c>
      <c r="AI38" s="17"/>
      <c r="AJ38" s="36" t="str">
        <f t="shared" ca="1" si="38"/>
        <v>BC</v>
      </c>
      <c r="AK38" s="37">
        <f t="shared" ca="1" si="39"/>
        <v>3.22042932</v>
      </c>
      <c r="AL38" s="37">
        <f t="shared" ca="1" si="40"/>
        <v>0</v>
      </c>
      <c r="AM38" s="38">
        <f t="shared" ca="1" si="41"/>
        <v>999</v>
      </c>
      <c r="AN38" s="38">
        <f t="shared" ca="1" si="42"/>
        <v>0</v>
      </c>
      <c r="AO38" s="37">
        <f t="shared" ca="1" si="43"/>
        <v>0</v>
      </c>
      <c r="AP38" s="38">
        <f t="shared" ca="1" si="44"/>
        <v>318.82250268000001</v>
      </c>
      <c r="AQ38" s="17"/>
      <c r="AR38" s="39" t="str">
        <f t="shared" ca="1" si="45"/>
        <v>BC</v>
      </c>
      <c r="AS38" s="40">
        <f t="shared" ca="1" si="46"/>
        <v>18.400319759999999</v>
      </c>
      <c r="AT38" s="40">
        <f t="shared" ca="1" si="47"/>
        <v>0</v>
      </c>
      <c r="AU38" s="41">
        <f t="shared" ca="1" si="48"/>
        <v>999</v>
      </c>
      <c r="AV38" s="41">
        <f t="shared" ca="1" si="49"/>
        <v>0</v>
      </c>
      <c r="AW38" s="40">
        <f t="shared" ca="1" si="50"/>
        <v>0</v>
      </c>
      <c r="AX38" s="41">
        <f t="shared" ca="1" si="51"/>
        <v>288.27167623999998</v>
      </c>
      <c r="AY38" s="17"/>
      <c r="AZ38" s="42" t="str">
        <f t="shared" ca="1" si="52"/>
        <v>BC</v>
      </c>
      <c r="BA38" s="43">
        <f t="shared" ca="1" si="53"/>
        <v>32.244061799999997</v>
      </c>
      <c r="BB38" s="43">
        <f t="shared" ca="1" si="54"/>
        <v>0</v>
      </c>
      <c r="BC38" s="44">
        <f t="shared" ca="1" si="55"/>
        <v>999</v>
      </c>
      <c r="BD38" s="44">
        <f t="shared" ca="1" si="56"/>
        <v>0</v>
      </c>
      <c r="BE38" s="43">
        <f t="shared" ca="1" si="57"/>
        <v>0</v>
      </c>
      <c r="BF38" s="44">
        <f t="shared" ca="1" si="58"/>
        <v>182.71635019999999</v>
      </c>
    </row>
    <row r="39" spans="1:58" x14ac:dyDescent="0.25">
      <c r="A39">
        <v>25</v>
      </c>
      <c r="B39" s="21" t="str">
        <f t="shared" ca="1" si="15"/>
        <v>5cm</v>
      </c>
      <c r="C39" s="22">
        <f t="shared" ca="1" si="16"/>
        <v>0</v>
      </c>
      <c r="D39" s="22">
        <f t="shared" ca="1" si="16"/>
        <v>0</v>
      </c>
      <c r="E39" s="22">
        <f t="shared" ca="1" si="16"/>
        <v>0</v>
      </c>
      <c r="F39" s="22">
        <f t="shared" ca="1" si="16"/>
        <v>0</v>
      </c>
      <c r="G39" s="22">
        <f t="shared" ca="1" si="17"/>
        <v>0</v>
      </c>
      <c r="H39" s="22">
        <f t="shared" ca="1" si="17"/>
        <v>0</v>
      </c>
      <c r="I39" s="22">
        <f t="shared" ca="1" si="17"/>
        <v>0</v>
      </c>
      <c r="J39" s="22">
        <f t="shared" ca="1" si="17"/>
        <v>0</v>
      </c>
      <c r="K39" s="32"/>
      <c r="L39" s="23" t="str">
        <f t="shared" ca="1" si="18"/>
        <v>BC</v>
      </c>
      <c r="M39" s="24">
        <f t="shared" ca="1" si="19"/>
        <v>0</v>
      </c>
      <c r="N39" s="24">
        <f t="shared" ca="1" si="20"/>
        <v>0</v>
      </c>
      <c r="O39" s="25">
        <f t="shared" ca="1" si="14"/>
        <v>999</v>
      </c>
      <c r="P39" s="25">
        <f t="shared" ca="1" si="21"/>
        <v>0</v>
      </c>
      <c r="Q39" s="24">
        <f t="shared" ca="1" si="22"/>
        <v>0</v>
      </c>
      <c r="R39" s="25">
        <f t="shared" ca="1" si="23"/>
        <v>273.43183499999998</v>
      </c>
      <c r="S39" s="17"/>
      <c r="T39" s="28" t="str">
        <f t="shared" ca="1" si="24"/>
        <v>BC</v>
      </c>
      <c r="U39" s="29">
        <f t="shared" ca="1" si="25"/>
        <v>16.084108480000001</v>
      </c>
      <c r="V39" s="29">
        <f t="shared" ca="1" si="26"/>
        <v>0</v>
      </c>
      <c r="W39" s="30">
        <f t="shared" ca="1" si="27"/>
        <v>999</v>
      </c>
      <c r="X39" s="30">
        <f t="shared" ca="1" si="28"/>
        <v>0</v>
      </c>
      <c r="Y39" s="29">
        <f t="shared" ca="1" si="29"/>
        <v>0</v>
      </c>
      <c r="Z39" s="30">
        <f t="shared" ca="1" si="30"/>
        <v>184.96724752</v>
      </c>
      <c r="AA39" s="27"/>
      <c r="AB39" s="33" t="str">
        <f t="shared" ca="1" si="31"/>
        <v>BC</v>
      </c>
      <c r="AC39" s="34">
        <f t="shared" ca="1" si="32"/>
        <v>15.936621500000001</v>
      </c>
      <c r="AD39" s="34">
        <f t="shared" ca="1" si="33"/>
        <v>0</v>
      </c>
      <c r="AE39" s="35">
        <f t="shared" ca="1" si="34"/>
        <v>999</v>
      </c>
      <c r="AF39" s="35">
        <f t="shared" ca="1" si="35"/>
        <v>0</v>
      </c>
      <c r="AG39" s="34">
        <f t="shared" ca="1" si="36"/>
        <v>0</v>
      </c>
      <c r="AH39" s="35">
        <f t="shared" ca="1" si="37"/>
        <v>302.79580850000002</v>
      </c>
      <c r="AI39" s="17"/>
      <c r="AJ39" s="36" t="str">
        <f t="shared" ca="1" si="38"/>
        <v>TRE</v>
      </c>
      <c r="AK39" s="37">
        <f t="shared" ca="1" si="39"/>
        <v>0</v>
      </c>
      <c r="AL39" s="37">
        <f t="shared" ca="1" si="40"/>
        <v>0</v>
      </c>
      <c r="AM39" s="38">
        <f t="shared" ca="1" si="41"/>
        <v>5</v>
      </c>
      <c r="AN39" s="38">
        <f t="shared" ca="1" si="42"/>
        <v>4</v>
      </c>
      <c r="AO39" s="37">
        <f t="shared" ca="1" si="43"/>
        <v>40</v>
      </c>
      <c r="AP39" s="38">
        <f t="shared" ca="1" si="44"/>
        <v>322.04293200000001</v>
      </c>
      <c r="AQ39" s="17"/>
      <c r="AR39" s="39" t="str">
        <f t="shared" ca="1" si="45"/>
        <v>GS</v>
      </c>
      <c r="AS39" s="40">
        <f t="shared" ca="1" si="46"/>
        <v>0</v>
      </c>
      <c r="AT39" s="40">
        <f t="shared" ca="1" si="47"/>
        <v>9.2001598799999993</v>
      </c>
      <c r="AU39" s="41">
        <f t="shared" ca="1" si="48"/>
        <v>999</v>
      </c>
      <c r="AV39" s="41">
        <f t="shared" ca="1" si="49"/>
        <v>0</v>
      </c>
      <c r="AW39" s="40">
        <f t="shared" ca="1" si="50"/>
        <v>0</v>
      </c>
      <c r="AX39" s="41">
        <f t="shared" ca="1" si="51"/>
        <v>297.47183611999998</v>
      </c>
      <c r="AY39" s="17"/>
      <c r="AZ39" s="42" t="str">
        <f t="shared" ca="1" si="52"/>
        <v>GS</v>
      </c>
      <c r="BA39" s="43">
        <f t="shared" ca="1" si="53"/>
        <v>0</v>
      </c>
      <c r="BB39" s="43">
        <f t="shared" ca="1" si="54"/>
        <v>8.5984164799999991</v>
      </c>
      <c r="BC39" s="44">
        <f t="shared" ca="1" si="55"/>
        <v>999</v>
      </c>
      <c r="BD39" s="44">
        <f t="shared" ca="1" si="56"/>
        <v>0</v>
      </c>
      <c r="BE39" s="43">
        <f t="shared" ca="1" si="57"/>
        <v>0</v>
      </c>
      <c r="BF39" s="44">
        <f t="shared" ca="1" si="58"/>
        <v>206.36199551999999</v>
      </c>
    </row>
    <row r="40" spans="1:58" x14ac:dyDescent="0.25">
      <c r="A40">
        <v>26</v>
      </c>
      <c r="B40" s="21" t="str">
        <f t="shared" ca="1" si="15"/>
        <v>5cm</v>
      </c>
      <c r="C40" s="22">
        <f t="shared" ca="1" si="16"/>
        <v>938.85789799999998</v>
      </c>
      <c r="D40" s="22">
        <f t="shared" ca="1" si="16"/>
        <v>494.43586399999998</v>
      </c>
      <c r="E40" s="22">
        <f t="shared" ca="1" si="16"/>
        <v>0</v>
      </c>
      <c r="F40" s="22">
        <f t="shared" ca="1" si="16"/>
        <v>0</v>
      </c>
      <c r="G40" s="22">
        <f t="shared" ca="1" si="17"/>
        <v>0</v>
      </c>
      <c r="H40" s="22">
        <f t="shared" ca="1" si="17"/>
        <v>0</v>
      </c>
      <c r="I40" s="22">
        <f t="shared" ca="1" si="17"/>
        <v>0</v>
      </c>
      <c r="J40" s="22">
        <f t="shared" ca="1" si="17"/>
        <v>0</v>
      </c>
      <c r="K40" s="32"/>
      <c r="L40" s="23" t="str">
        <f t="shared" ca="1" si="18"/>
        <v>BC</v>
      </c>
      <c r="M40" s="24">
        <f t="shared" ca="1" si="19"/>
        <v>21.874546799999997</v>
      </c>
      <c r="N40" s="24">
        <f t="shared" ca="1" si="20"/>
        <v>0</v>
      </c>
      <c r="O40" s="25">
        <f t="shared" ca="1" si="14"/>
        <v>999</v>
      </c>
      <c r="P40" s="25">
        <f t="shared" ca="1" si="21"/>
        <v>0</v>
      </c>
      <c r="Q40" s="24">
        <f t="shared" ca="1" si="22"/>
        <v>0</v>
      </c>
      <c r="R40" s="25">
        <f t="shared" ca="1" si="23"/>
        <v>251.55728819999999</v>
      </c>
      <c r="S40" s="17"/>
      <c r="T40" s="28" t="str">
        <f t="shared" ca="1" si="24"/>
        <v>BC</v>
      </c>
      <c r="U40" s="29">
        <f t="shared" ca="1" si="25"/>
        <v>10.052567799999998</v>
      </c>
      <c r="V40" s="29">
        <f t="shared" ca="1" si="26"/>
        <v>0</v>
      </c>
      <c r="W40" s="30">
        <f t="shared" ca="1" si="27"/>
        <v>999</v>
      </c>
      <c r="X40" s="30">
        <f t="shared" ca="1" si="28"/>
        <v>0</v>
      </c>
      <c r="Y40" s="29">
        <f t="shared" ca="1" si="29"/>
        <v>0</v>
      </c>
      <c r="Z40" s="30">
        <f t="shared" ca="1" si="30"/>
        <v>190.99878820000001</v>
      </c>
      <c r="AA40" s="27"/>
      <c r="AB40" s="33" t="str">
        <f t="shared" ca="1" si="31"/>
        <v>GS</v>
      </c>
      <c r="AC40" s="34">
        <f t="shared" ca="1" si="32"/>
        <v>0</v>
      </c>
      <c r="AD40" s="34">
        <f t="shared" ca="1" si="33"/>
        <v>6.3746486000000004</v>
      </c>
      <c r="AE40" s="35">
        <f t="shared" ca="1" si="34"/>
        <v>999</v>
      </c>
      <c r="AF40" s="35">
        <f t="shared" ca="1" si="35"/>
        <v>0</v>
      </c>
      <c r="AG40" s="34">
        <f t="shared" ca="1" si="36"/>
        <v>0</v>
      </c>
      <c r="AH40" s="35">
        <f t="shared" ca="1" si="37"/>
        <v>312.35778140000002</v>
      </c>
      <c r="AI40" s="17"/>
      <c r="AJ40" s="36" t="str">
        <f t="shared" ca="1" si="38"/>
        <v>BC</v>
      </c>
      <c r="AK40" s="37">
        <f t="shared" ca="1" si="39"/>
        <v>48.3064398</v>
      </c>
      <c r="AL40" s="37">
        <f t="shared" ca="1" si="40"/>
        <v>0</v>
      </c>
      <c r="AM40" s="38">
        <f t="shared" ca="1" si="41"/>
        <v>999</v>
      </c>
      <c r="AN40" s="38">
        <f t="shared" ca="1" si="42"/>
        <v>0</v>
      </c>
      <c r="AO40" s="37">
        <f t="shared" ca="1" si="43"/>
        <v>0</v>
      </c>
      <c r="AP40" s="38">
        <f t="shared" ca="1" si="44"/>
        <v>273.73649219999999</v>
      </c>
      <c r="AQ40" s="17"/>
      <c r="AR40" s="39" t="str">
        <f t="shared" ca="1" si="45"/>
        <v>GS</v>
      </c>
      <c r="AS40" s="40">
        <f t="shared" ca="1" si="46"/>
        <v>0</v>
      </c>
      <c r="AT40" s="40">
        <f t="shared" ca="1" si="47"/>
        <v>46.000799399999998</v>
      </c>
      <c r="AU40" s="41">
        <f t="shared" ca="1" si="48"/>
        <v>999</v>
      </c>
      <c r="AV40" s="41">
        <f t="shared" ca="1" si="49"/>
        <v>0</v>
      </c>
      <c r="AW40" s="40">
        <f t="shared" ca="1" si="50"/>
        <v>0</v>
      </c>
      <c r="AX40" s="41">
        <f t="shared" ca="1" si="51"/>
        <v>260.67119659999997</v>
      </c>
      <c r="AY40" s="17"/>
      <c r="AZ40" s="42" t="str">
        <f t="shared" ca="1" si="52"/>
        <v>BC</v>
      </c>
      <c r="BA40" s="43">
        <f t="shared" ca="1" si="53"/>
        <v>10.7480206</v>
      </c>
      <c r="BB40" s="43">
        <f t="shared" ca="1" si="54"/>
        <v>0</v>
      </c>
      <c r="BC40" s="44">
        <f t="shared" ca="1" si="55"/>
        <v>999</v>
      </c>
      <c r="BD40" s="44">
        <f t="shared" ca="1" si="56"/>
        <v>0</v>
      </c>
      <c r="BE40" s="43">
        <f t="shared" ca="1" si="57"/>
        <v>0</v>
      </c>
      <c r="BF40" s="44">
        <f t="shared" ca="1" si="58"/>
        <v>204.2123914</v>
      </c>
    </row>
    <row r="41" spans="1:58" x14ac:dyDescent="0.25">
      <c r="A41">
        <v>27</v>
      </c>
      <c r="B41" s="21" t="str">
        <f t="shared" ca="1" si="15"/>
        <v>20cm</v>
      </c>
      <c r="C41" s="22">
        <f t="shared" ca="1" si="16"/>
        <v>0</v>
      </c>
      <c r="D41" s="22">
        <f t="shared" ca="1" si="16"/>
        <v>0</v>
      </c>
      <c r="E41" s="22">
        <f t="shared" ca="1" si="16"/>
        <v>0</v>
      </c>
      <c r="F41" s="22">
        <f t="shared" ca="1" si="16"/>
        <v>0</v>
      </c>
      <c r="G41" s="22">
        <f t="shared" ca="1" si="17"/>
        <v>938.85789799999998</v>
      </c>
      <c r="H41" s="22">
        <f t="shared" ca="1" si="17"/>
        <v>494.43586399999998</v>
      </c>
      <c r="I41" s="22">
        <f t="shared" ca="1" si="17"/>
        <v>0</v>
      </c>
      <c r="J41" s="22">
        <f t="shared" ca="1" si="17"/>
        <v>921.11078899999995</v>
      </c>
      <c r="K41" s="32"/>
      <c r="L41" s="23" t="str">
        <f t="shared" ca="1" si="18"/>
        <v>GS</v>
      </c>
      <c r="M41" s="24">
        <f t="shared" ca="1" si="19"/>
        <v>0</v>
      </c>
      <c r="N41" s="24">
        <f t="shared" ca="1" si="20"/>
        <v>13.671591749999997</v>
      </c>
      <c r="O41" s="25">
        <f t="shared" ca="1" si="14"/>
        <v>999</v>
      </c>
      <c r="P41" s="25">
        <f t="shared" ca="1" si="21"/>
        <v>0</v>
      </c>
      <c r="Q41" s="24">
        <f t="shared" ca="1" si="22"/>
        <v>0</v>
      </c>
      <c r="R41" s="25">
        <f t="shared" ca="1" si="23"/>
        <v>259.76024324999997</v>
      </c>
      <c r="S41" s="17"/>
      <c r="T41" s="28" t="str">
        <f t="shared" ca="1" si="24"/>
        <v>BC</v>
      </c>
      <c r="U41" s="29">
        <f t="shared" ca="1" si="25"/>
        <v>24.126162720000004</v>
      </c>
      <c r="V41" s="29">
        <f t="shared" ca="1" si="26"/>
        <v>0</v>
      </c>
      <c r="W41" s="30">
        <f t="shared" ca="1" si="27"/>
        <v>999</v>
      </c>
      <c r="X41" s="30">
        <f t="shared" ca="1" si="28"/>
        <v>0</v>
      </c>
      <c r="Y41" s="29">
        <f t="shared" ca="1" si="29"/>
        <v>0</v>
      </c>
      <c r="Z41" s="30">
        <f t="shared" ca="1" si="30"/>
        <v>176.92519328</v>
      </c>
      <c r="AA41" s="27"/>
      <c r="AB41" s="33" t="str">
        <f t="shared" ca="1" si="31"/>
        <v>BC</v>
      </c>
      <c r="AC41" s="34">
        <f t="shared" ca="1" si="32"/>
        <v>6.3746486000000004</v>
      </c>
      <c r="AD41" s="34">
        <f t="shared" ca="1" si="33"/>
        <v>0</v>
      </c>
      <c r="AE41" s="35">
        <f t="shared" ca="1" si="34"/>
        <v>999</v>
      </c>
      <c r="AF41" s="35">
        <f t="shared" ca="1" si="35"/>
        <v>0</v>
      </c>
      <c r="AG41" s="34">
        <f t="shared" ca="1" si="36"/>
        <v>0</v>
      </c>
      <c r="AH41" s="35">
        <f t="shared" ca="1" si="37"/>
        <v>312.35778140000002</v>
      </c>
      <c r="AI41" s="17"/>
      <c r="AJ41" s="36" t="str">
        <f t="shared" ca="1" si="38"/>
        <v>TRE</v>
      </c>
      <c r="AK41" s="37">
        <f t="shared" ca="1" si="39"/>
        <v>0</v>
      </c>
      <c r="AL41" s="37">
        <f t="shared" ca="1" si="40"/>
        <v>0</v>
      </c>
      <c r="AM41" s="38">
        <f t="shared" ca="1" si="41"/>
        <v>5</v>
      </c>
      <c r="AN41" s="38">
        <f t="shared" ca="1" si="42"/>
        <v>4</v>
      </c>
      <c r="AO41" s="37">
        <f t="shared" ca="1" si="43"/>
        <v>40</v>
      </c>
      <c r="AP41" s="38">
        <f t="shared" ca="1" si="44"/>
        <v>322.04293200000001</v>
      </c>
      <c r="AQ41" s="17"/>
      <c r="AR41" s="39" t="str">
        <f t="shared" ca="1" si="45"/>
        <v>TRE</v>
      </c>
      <c r="AS41" s="40">
        <f t="shared" ca="1" si="46"/>
        <v>0</v>
      </c>
      <c r="AT41" s="40">
        <f t="shared" ca="1" si="47"/>
        <v>0</v>
      </c>
      <c r="AU41" s="41">
        <f t="shared" ca="1" si="48"/>
        <v>6</v>
      </c>
      <c r="AV41" s="41">
        <f t="shared" ca="1" si="49"/>
        <v>4</v>
      </c>
      <c r="AW41" s="40">
        <f t="shared" ca="1" si="50"/>
        <v>40</v>
      </c>
      <c r="AX41" s="41">
        <f t="shared" ca="1" si="51"/>
        <v>306.67199599999998</v>
      </c>
      <c r="AY41" s="17"/>
      <c r="AZ41" s="42" t="str">
        <f t="shared" ca="1" si="52"/>
        <v>TRE</v>
      </c>
      <c r="BA41" s="43">
        <f t="shared" ca="1" si="53"/>
        <v>0</v>
      </c>
      <c r="BB41" s="43">
        <f t="shared" ca="1" si="54"/>
        <v>0</v>
      </c>
      <c r="BC41" s="44">
        <f t="shared" ca="1" si="55"/>
        <v>3</v>
      </c>
      <c r="BD41" s="44">
        <f t="shared" ca="1" si="56"/>
        <v>2</v>
      </c>
      <c r="BE41" s="43">
        <f t="shared" ca="1" si="57"/>
        <v>20</v>
      </c>
      <c r="BF41" s="44">
        <f t="shared" ca="1" si="58"/>
        <v>214.96041199999999</v>
      </c>
    </row>
    <row r="42" spans="1:58" x14ac:dyDescent="0.25">
      <c r="A42">
        <v>28</v>
      </c>
      <c r="B42" s="21" t="str">
        <f t="shared" ca="1" si="15"/>
        <v>5cm</v>
      </c>
      <c r="C42" s="22">
        <f t="shared" ca="1" si="16"/>
        <v>0</v>
      </c>
      <c r="D42" s="22">
        <f t="shared" ca="1" si="16"/>
        <v>494.43586399999998</v>
      </c>
      <c r="E42" s="22">
        <f t="shared" ca="1" si="16"/>
        <v>0</v>
      </c>
      <c r="F42" s="22">
        <f t="shared" ca="1" si="16"/>
        <v>0</v>
      </c>
      <c r="G42" s="22">
        <f t="shared" ca="1" si="17"/>
        <v>0</v>
      </c>
      <c r="H42" s="22">
        <f t="shared" ca="1" si="17"/>
        <v>0</v>
      </c>
      <c r="I42" s="22">
        <f t="shared" ca="1" si="17"/>
        <v>0</v>
      </c>
      <c r="J42" s="22">
        <f t="shared" ca="1" si="17"/>
        <v>0</v>
      </c>
      <c r="K42" s="32"/>
      <c r="L42" s="23" t="str">
        <f t="shared" ca="1" si="18"/>
        <v>BC</v>
      </c>
      <c r="M42" s="24">
        <f t="shared" ca="1" si="19"/>
        <v>13.671591749999997</v>
      </c>
      <c r="N42" s="24">
        <f t="shared" ca="1" si="20"/>
        <v>0</v>
      </c>
      <c r="O42" s="25">
        <f t="shared" ca="1" si="14"/>
        <v>999</v>
      </c>
      <c r="P42" s="25">
        <f t="shared" ca="1" si="21"/>
        <v>0</v>
      </c>
      <c r="Q42" s="24">
        <f t="shared" ca="1" si="22"/>
        <v>0</v>
      </c>
      <c r="R42" s="25">
        <f t="shared" ca="1" si="23"/>
        <v>259.76024324999997</v>
      </c>
      <c r="S42" s="17"/>
      <c r="T42" s="28" t="str">
        <f t="shared" ca="1" si="24"/>
        <v>BC</v>
      </c>
      <c r="U42" s="29">
        <f t="shared" ca="1" si="25"/>
        <v>12.063081360000002</v>
      </c>
      <c r="V42" s="29">
        <f t="shared" ca="1" si="26"/>
        <v>0</v>
      </c>
      <c r="W42" s="30">
        <f t="shared" ca="1" si="27"/>
        <v>999</v>
      </c>
      <c r="X42" s="30">
        <f t="shared" ca="1" si="28"/>
        <v>0</v>
      </c>
      <c r="Y42" s="29">
        <f t="shared" ca="1" si="29"/>
        <v>0</v>
      </c>
      <c r="Z42" s="30">
        <f t="shared" ca="1" si="30"/>
        <v>188.98827463999999</v>
      </c>
      <c r="AA42" s="27"/>
      <c r="AB42" s="33" t="str">
        <f t="shared" ca="1" si="31"/>
        <v>GS</v>
      </c>
      <c r="AC42" s="34">
        <f t="shared" ca="1" si="32"/>
        <v>0</v>
      </c>
      <c r="AD42" s="34">
        <f t="shared" ca="1" si="33"/>
        <v>44.622540200000003</v>
      </c>
      <c r="AE42" s="35">
        <f t="shared" ca="1" si="34"/>
        <v>999</v>
      </c>
      <c r="AF42" s="35">
        <f t="shared" ca="1" si="35"/>
        <v>0</v>
      </c>
      <c r="AG42" s="34">
        <f t="shared" ca="1" si="36"/>
        <v>0</v>
      </c>
      <c r="AH42" s="35">
        <f t="shared" ca="1" si="37"/>
        <v>274.10988980000002</v>
      </c>
      <c r="AI42" s="17"/>
      <c r="AJ42" s="36" t="str">
        <f t="shared" ca="1" si="38"/>
        <v>BC</v>
      </c>
      <c r="AK42" s="37">
        <f t="shared" ca="1" si="39"/>
        <v>3.22042932</v>
      </c>
      <c r="AL42" s="37">
        <f t="shared" ca="1" si="40"/>
        <v>0</v>
      </c>
      <c r="AM42" s="38">
        <f t="shared" ca="1" si="41"/>
        <v>999</v>
      </c>
      <c r="AN42" s="38">
        <f t="shared" ca="1" si="42"/>
        <v>0</v>
      </c>
      <c r="AO42" s="37">
        <f t="shared" ca="1" si="43"/>
        <v>0</v>
      </c>
      <c r="AP42" s="38">
        <f t="shared" ca="1" si="44"/>
        <v>318.82250268000001</v>
      </c>
      <c r="AQ42" s="17"/>
      <c r="AR42" s="39" t="str">
        <f t="shared" ca="1" si="45"/>
        <v>TRE</v>
      </c>
      <c r="AS42" s="40">
        <f t="shared" ca="1" si="46"/>
        <v>0</v>
      </c>
      <c r="AT42" s="40">
        <f t="shared" ca="1" si="47"/>
        <v>0</v>
      </c>
      <c r="AU42" s="41">
        <f t="shared" ca="1" si="48"/>
        <v>0</v>
      </c>
      <c r="AV42" s="41">
        <f t="shared" ca="1" si="49"/>
        <v>0</v>
      </c>
      <c r="AW42" s="40">
        <f t="shared" ca="1" si="50"/>
        <v>0</v>
      </c>
      <c r="AX42" s="41">
        <f t="shared" ca="1" si="51"/>
        <v>306.67199599999998</v>
      </c>
      <c r="AY42" s="17"/>
      <c r="AZ42" s="42" t="str">
        <f t="shared" ca="1" si="52"/>
        <v>TRE</v>
      </c>
      <c r="BA42" s="43">
        <f t="shared" ca="1" si="53"/>
        <v>0</v>
      </c>
      <c r="BB42" s="43">
        <f t="shared" ca="1" si="54"/>
        <v>0</v>
      </c>
      <c r="BC42" s="44">
        <f t="shared" ca="1" si="55"/>
        <v>3</v>
      </c>
      <c r="BD42" s="44">
        <f t="shared" ca="1" si="56"/>
        <v>2</v>
      </c>
      <c r="BE42" s="43">
        <f t="shared" ca="1" si="57"/>
        <v>20</v>
      </c>
      <c r="BF42" s="44">
        <f t="shared" ca="1" si="58"/>
        <v>214.96041199999999</v>
      </c>
    </row>
    <row r="43" spans="1:58" x14ac:dyDescent="0.25">
      <c r="A43">
        <v>29</v>
      </c>
      <c r="B43" s="21" t="str">
        <f t="shared" ca="1" si="15"/>
        <v>20cm</v>
      </c>
      <c r="C43" s="22">
        <f t="shared" ca="1" si="16"/>
        <v>0</v>
      </c>
      <c r="D43" s="22">
        <f t="shared" ca="1" si="16"/>
        <v>0</v>
      </c>
      <c r="E43" s="22">
        <f t="shared" ca="1" si="16"/>
        <v>0</v>
      </c>
      <c r="F43" s="22">
        <f t="shared" ca="1" si="16"/>
        <v>0</v>
      </c>
      <c r="G43" s="22">
        <f t="shared" ca="1" si="17"/>
        <v>0</v>
      </c>
      <c r="H43" s="22">
        <f t="shared" ca="1" si="17"/>
        <v>494.43586399999998</v>
      </c>
      <c r="I43" s="22">
        <f t="shared" ca="1" si="17"/>
        <v>505.97920699999997</v>
      </c>
      <c r="J43" s="22">
        <f t="shared" ca="1" si="17"/>
        <v>921.11078899999995</v>
      </c>
      <c r="K43" s="32"/>
      <c r="L43" s="23" t="str">
        <f t="shared" ca="1" si="18"/>
        <v>GS</v>
      </c>
      <c r="M43" s="24">
        <f t="shared" ca="1" si="19"/>
        <v>0</v>
      </c>
      <c r="N43" s="24">
        <f t="shared" ca="1" si="20"/>
        <v>8.2029550499999999</v>
      </c>
      <c r="O43" s="25">
        <f t="shared" ca="1" si="14"/>
        <v>999</v>
      </c>
      <c r="P43" s="25">
        <f t="shared" ca="1" si="21"/>
        <v>0</v>
      </c>
      <c r="Q43" s="24">
        <f t="shared" ca="1" si="22"/>
        <v>0</v>
      </c>
      <c r="R43" s="25">
        <f t="shared" ca="1" si="23"/>
        <v>265.22887994999996</v>
      </c>
      <c r="S43" s="17"/>
      <c r="T43" s="28" t="str">
        <f t="shared" ca="1" si="24"/>
        <v>BC</v>
      </c>
      <c r="U43" s="29">
        <f t="shared" ca="1" si="25"/>
        <v>8.0420542400000006</v>
      </c>
      <c r="V43" s="29">
        <f t="shared" ca="1" si="26"/>
        <v>0</v>
      </c>
      <c r="W43" s="30">
        <f t="shared" ca="1" si="27"/>
        <v>999</v>
      </c>
      <c r="X43" s="30">
        <f t="shared" ca="1" si="28"/>
        <v>0</v>
      </c>
      <c r="Y43" s="29">
        <f t="shared" ca="1" si="29"/>
        <v>0</v>
      </c>
      <c r="Z43" s="30">
        <f t="shared" ca="1" si="30"/>
        <v>193.00930176</v>
      </c>
      <c r="AA43" s="27"/>
      <c r="AB43" s="33" t="str">
        <f t="shared" ca="1" si="31"/>
        <v>GS</v>
      </c>
      <c r="AC43" s="34">
        <f t="shared" ca="1" si="32"/>
        <v>0</v>
      </c>
      <c r="AD43" s="34">
        <f t="shared" ca="1" si="33"/>
        <v>22.311270100000002</v>
      </c>
      <c r="AE43" s="35">
        <f t="shared" ca="1" si="34"/>
        <v>999</v>
      </c>
      <c r="AF43" s="35">
        <f t="shared" ca="1" si="35"/>
        <v>0</v>
      </c>
      <c r="AG43" s="34">
        <f t="shared" ca="1" si="36"/>
        <v>0</v>
      </c>
      <c r="AH43" s="35">
        <f t="shared" ca="1" si="37"/>
        <v>296.42115990000002</v>
      </c>
      <c r="AI43" s="17"/>
      <c r="AJ43" s="36" t="str">
        <f t="shared" ca="1" si="38"/>
        <v>GS</v>
      </c>
      <c r="AK43" s="37">
        <f t="shared" ca="1" si="39"/>
        <v>0</v>
      </c>
      <c r="AL43" s="37">
        <f t="shared" ca="1" si="40"/>
        <v>25.76343456</v>
      </c>
      <c r="AM43" s="38">
        <f t="shared" ca="1" si="41"/>
        <v>999</v>
      </c>
      <c r="AN43" s="38">
        <f t="shared" ca="1" si="42"/>
        <v>0</v>
      </c>
      <c r="AO43" s="37">
        <f t="shared" ca="1" si="43"/>
        <v>0</v>
      </c>
      <c r="AP43" s="38">
        <f t="shared" ca="1" si="44"/>
        <v>296.27949744</v>
      </c>
      <c r="AQ43" s="17"/>
      <c r="AR43" s="39" t="str">
        <f t="shared" ca="1" si="45"/>
        <v>TRE</v>
      </c>
      <c r="AS43" s="40">
        <f t="shared" ca="1" si="46"/>
        <v>0</v>
      </c>
      <c r="AT43" s="40">
        <f t="shared" ca="1" si="47"/>
        <v>0</v>
      </c>
      <c r="AU43" s="41">
        <f t="shared" ca="1" si="48"/>
        <v>6</v>
      </c>
      <c r="AV43" s="41">
        <f t="shared" ca="1" si="49"/>
        <v>4</v>
      </c>
      <c r="AW43" s="40">
        <f t="shared" ca="1" si="50"/>
        <v>40</v>
      </c>
      <c r="AX43" s="41">
        <f t="shared" ca="1" si="51"/>
        <v>306.67199599999998</v>
      </c>
      <c r="AY43" s="17"/>
      <c r="AZ43" s="42" t="str">
        <f t="shared" ca="1" si="52"/>
        <v>GS</v>
      </c>
      <c r="BA43" s="43">
        <f t="shared" ca="1" si="53"/>
        <v>0</v>
      </c>
      <c r="BB43" s="43">
        <f t="shared" ca="1" si="54"/>
        <v>32.244061799999997</v>
      </c>
      <c r="BC43" s="44">
        <f t="shared" ca="1" si="55"/>
        <v>999</v>
      </c>
      <c r="BD43" s="44">
        <f t="shared" ca="1" si="56"/>
        <v>0</v>
      </c>
      <c r="BE43" s="43">
        <f t="shared" ca="1" si="57"/>
        <v>0</v>
      </c>
      <c r="BF43" s="44">
        <f t="shared" ca="1" si="58"/>
        <v>182.71635019999999</v>
      </c>
    </row>
    <row r="44" spans="1:58" x14ac:dyDescent="0.25">
      <c r="A44">
        <v>30</v>
      </c>
      <c r="B44" s="21" t="str">
        <f t="shared" ca="1" si="15"/>
        <v>5cm</v>
      </c>
      <c r="C44" s="22">
        <f t="shared" ca="1" si="16"/>
        <v>0</v>
      </c>
      <c r="D44" s="22">
        <f t="shared" ca="1" si="16"/>
        <v>494.43586399999998</v>
      </c>
      <c r="E44" s="22">
        <f t="shared" ca="1" si="16"/>
        <v>0</v>
      </c>
      <c r="F44" s="22">
        <f t="shared" ca="1" si="16"/>
        <v>0</v>
      </c>
      <c r="G44" s="22">
        <f t="shared" ca="1" si="17"/>
        <v>0</v>
      </c>
      <c r="H44" s="22">
        <f t="shared" ca="1" si="17"/>
        <v>0</v>
      </c>
      <c r="I44" s="22">
        <f t="shared" ca="1" si="17"/>
        <v>0</v>
      </c>
      <c r="J44" s="22">
        <f t="shared" ca="1" si="17"/>
        <v>0</v>
      </c>
      <c r="K44" s="32"/>
      <c r="L44" s="23" t="str">
        <f t="shared" ca="1" si="18"/>
        <v>BC</v>
      </c>
      <c r="M44" s="24">
        <f t="shared" ca="1" si="19"/>
        <v>38.280456899999997</v>
      </c>
      <c r="N44" s="24">
        <f t="shared" ca="1" si="20"/>
        <v>0</v>
      </c>
      <c r="O44" s="25">
        <f t="shared" ca="1" si="14"/>
        <v>999</v>
      </c>
      <c r="P44" s="25">
        <f t="shared" ca="1" si="21"/>
        <v>0</v>
      </c>
      <c r="Q44" s="24">
        <f t="shared" ca="1" si="22"/>
        <v>0</v>
      </c>
      <c r="R44" s="25">
        <f t="shared" ca="1" si="23"/>
        <v>235.15137809999999</v>
      </c>
      <c r="S44" s="17"/>
      <c r="T44" s="28" t="str">
        <f t="shared" ca="1" si="24"/>
        <v>GS</v>
      </c>
      <c r="U44" s="29">
        <f t="shared" ca="1" si="25"/>
        <v>0</v>
      </c>
      <c r="V44" s="29">
        <f t="shared" ca="1" si="26"/>
        <v>0</v>
      </c>
      <c r="W44" s="30">
        <f t="shared" ca="1" si="27"/>
        <v>999</v>
      </c>
      <c r="X44" s="30">
        <f t="shared" ca="1" si="28"/>
        <v>0</v>
      </c>
      <c r="Y44" s="29">
        <f t="shared" ca="1" si="29"/>
        <v>0</v>
      </c>
      <c r="Z44" s="30">
        <f t="shared" ca="1" si="30"/>
        <v>201.051356</v>
      </c>
      <c r="AA44" s="27"/>
      <c r="AB44" s="33" t="str">
        <f t="shared" ca="1" si="31"/>
        <v>TRE</v>
      </c>
      <c r="AC44" s="34">
        <f t="shared" ca="1" si="32"/>
        <v>0</v>
      </c>
      <c r="AD44" s="34">
        <f t="shared" ca="1" si="33"/>
        <v>0</v>
      </c>
      <c r="AE44" s="35">
        <f t="shared" ca="1" si="34"/>
        <v>0</v>
      </c>
      <c r="AF44" s="35">
        <f t="shared" ca="1" si="35"/>
        <v>0</v>
      </c>
      <c r="AG44" s="34">
        <f t="shared" ca="1" si="36"/>
        <v>0</v>
      </c>
      <c r="AH44" s="35">
        <f t="shared" ca="1" si="37"/>
        <v>318.73243000000002</v>
      </c>
      <c r="AI44" s="17"/>
      <c r="AJ44" s="36" t="str">
        <f t="shared" ca="1" si="38"/>
        <v>GS</v>
      </c>
      <c r="AK44" s="37">
        <f t="shared" ca="1" si="39"/>
        <v>0</v>
      </c>
      <c r="AL44" s="37">
        <f t="shared" ca="1" si="40"/>
        <v>35.424722520000003</v>
      </c>
      <c r="AM44" s="38">
        <f t="shared" ca="1" si="41"/>
        <v>999</v>
      </c>
      <c r="AN44" s="38">
        <f t="shared" ca="1" si="42"/>
        <v>0</v>
      </c>
      <c r="AO44" s="37">
        <f t="shared" ca="1" si="43"/>
        <v>0</v>
      </c>
      <c r="AP44" s="38">
        <f t="shared" ca="1" si="44"/>
        <v>286.61820948000002</v>
      </c>
      <c r="AQ44" s="17"/>
      <c r="AR44" s="39" t="str">
        <f t="shared" ca="1" si="45"/>
        <v>TRE</v>
      </c>
      <c r="AS44" s="40">
        <f t="shared" ca="1" si="46"/>
        <v>0</v>
      </c>
      <c r="AT44" s="40">
        <f t="shared" ca="1" si="47"/>
        <v>0</v>
      </c>
      <c r="AU44" s="41">
        <f t="shared" ca="1" si="48"/>
        <v>3</v>
      </c>
      <c r="AV44" s="41">
        <f t="shared" ca="1" si="49"/>
        <v>2</v>
      </c>
      <c r="AW44" s="40">
        <f t="shared" ca="1" si="50"/>
        <v>20</v>
      </c>
      <c r="AX44" s="41">
        <f t="shared" ca="1" si="51"/>
        <v>306.67199599999998</v>
      </c>
      <c r="AY44" s="17"/>
      <c r="AZ44" s="42" t="str">
        <f t="shared" ca="1" si="52"/>
        <v>BC</v>
      </c>
      <c r="BA44" s="43">
        <f t="shared" ca="1" si="53"/>
        <v>2.1496041199999998</v>
      </c>
      <c r="BB44" s="43">
        <f t="shared" ca="1" si="54"/>
        <v>0</v>
      </c>
      <c r="BC44" s="44">
        <f t="shared" ca="1" si="55"/>
        <v>999</v>
      </c>
      <c r="BD44" s="44">
        <f t="shared" ca="1" si="56"/>
        <v>0</v>
      </c>
      <c r="BE44" s="43">
        <f t="shared" ca="1" si="57"/>
        <v>0</v>
      </c>
      <c r="BF44" s="44">
        <f t="shared" ca="1" si="58"/>
        <v>212.81080788</v>
      </c>
    </row>
    <row r="45" spans="1:58" x14ac:dyDescent="0.25">
      <c r="A45">
        <v>31</v>
      </c>
      <c r="B45" s="21" t="str">
        <f t="shared" ca="1" si="15"/>
        <v>20cm</v>
      </c>
      <c r="C45" s="22">
        <f t="shared" ca="1" si="16"/>
        <v>0</v>
      </c>
      <c r="D45" s="22">
        <f t="shared" ca="1" si="16"/>
        <v>0</v>
      </c>
      <c r="E45" s="22">
        <f t="shared" ca="1" si="16"/>
        <v>0</v>
      </c>
      <c r="F45" s="22">
        <f t="shared" ca="1" si="16"/>
        <v>0</v>
      </c>
      <c r="G45" s="22">
        <f t="shared" ca="1" si="17"/>
        <v>938.85789799999998</v>
      </c>
      <c r="H45" s="22">
        <f t="shared" ca="1" si="17"/>
        <v>0</v>
      </c>
      <c r="I45" s="22">
        <f t="shared" ca="1" si="17"/>
        <v>505.97920699999997</v>
      </c>
      <c r="J45" s="22">
        <f t="shared" ca="1" si="17"/>
        <v>921.11078899999995</v>
      </c>
      <c r="K45" s="32"/>
      <c r="L45" s="23" t="str">
        <f t="shared" ca="1" si="18"/>
        <v>BC</v>
      </c>
      <c r="M45" s="24">
        <f t="shared" ca="1" si="19"/>
        <v>32.8118202</v>
      </c>
      <c r="N45" s="24">
        <f t="shared" ca="1" si="20"/>
        <v>0</v>
      </c>
      <c r="O45" s="25">
        <f t="shared" ca="1" si="14"/>
        <v>999</v>
      </c>
      <c r="P45" s="25">
        <f t="shared" ca="1" si="21"/>
        <v>0</v>
      </c>
      <c r="Q45" s="24">
        <f t="shared" ca="1" si="22"/>
        <v>0</v>
      </c>
      <c r="R45" s="25">
        <f t="shared" ca="1" si="23"/>
        <v>240.62001479999998</v>
      </c>
      <c r="S45" s="17"/>
      <c r="T45" s="28" t="str">
        <f t="shared" ca="1" si="24"/>
        <v>GS</v>
      </c>
      <c r="U45" s="29">
        <f t="shared" ca="1" si="25"/>
        <v>0</v>
      </c>
      <c r="V45" s="29">
        <f t="shared" ca="1" si="26"/>
        <v>20.105135599999997</v>
      </c>
      <c r="W45" s="30">
        <f t="shared" ca="1" si="27"/>
        <v>999</v>
      </c>
      <c r="X45" s="30">
        <f t="shared" ca="1" si="28"/>
        <v>0</v>
      </c>
      <c r="Y45" s="29">
        <f t="shared" ca="1" si="29"/>
        <v>0</v>
      </c>
      <c r="Z45" s="30">
        <f t="shared" ca="1" si="30"/>
        <v>180.94622040000002</v>
      </c>
      <c r="AA45" s="27"/>
      <c r="AB45" s="33" t="str">
        <f t="shared" ca="1" si="31"/>
        <v>GS</v>
      </c>
      <c r="AC45" s="34">
        <f t="shared" ca="1" si="32"/>
        <v>0</v>
      </c>
      <c r="AD45" s="34">
        <f t="shared" ca="1" si="33"/>
        <v>38.247891600000003</v>
      </c>
      <c r="AE45" s="35">
        <f t="shared" ca="1" si="34"/>
        <v>999</v>
      </c>
      <c r="AF45" s="35">
        <f t="shared" ca="1" si="35"/>
        <v>0</v>
      </c>
      <c r="AG45" s="34">
        <f t="shared" ca="1" si="36"/>
        <v>0</v>
      </c>
      <c r="AH45" s="35">
        <f t="shared" ca="1" si="37"/>
        <v>280.48453840000002</v>
      </c>
      <c r="AI45" s="17"/>
      <c r="AJ45" s="36" t="str">
        <f t="shared" ca="1" si="38"/>
        <v>GS</v>
      </c>
      <c r="AK45" s="37">
        <f t="shared" ca="1" si="39"/>
        <v>0</v>
      </c>
      <c r="AL45" s="37">
        <f t="shared" ca="1" si="40"/>
        <v>45.086010480000006</v>
      </c>
      <c r="AM45" s="38">
        <f t="shared" ca="1" si="41"/>
        <v>999</v>
      </c>
      <c r="AN45" s="38">
        <f t="shared" ca="1" si="42"/>
        <v>0</v>
      </c>
      <c r="AO45" s="37">
        <f t="shared" ca="1" si="43"/>
        <v>0</v>
      </c>
      <c r="AP45" s="38">
        <f t="shared" ca="1" si="44"/>
        <v>276.95692151999998</v>
      </c>
      <c r="AQ45" s="17"/>
      <c r="AR45" s="39" t="str">
        <f t="shared" ca="1" si="45"/>
        <v>TRE</v>
      </c>
      <c r="AS45" s="40">
        <f t="shared" ca="1" si="46"/>
        <v>0</v>
      </c>
      <c r="AT45" s="40">
        <f t="shared" ca="1" si="47"/>
        <v>0</v>
      </c>
      <c r="AU45" s="41">
        <f t="shared" ca="1" si="48"/>
        <v>2</v>
      </c>
      <c r="AV45" s="41">
        <f t="shared" ca="1" si="49"/>
        <v>1</v>
      </c>
      <c r="AW45" s="40">
        <f t="shared" ca="1" si="50"/>
        <v>10</v>
      </c>
      <c r="AX45" s="41">
        <f t="shared" ca="1" si="51"/>
        <v>306.67199599999998</v>
      </c>
      <c r="AY45" s="17"/>
      <c r="AZ45" s="42" t="str">
        <f t="shared" ca="1" si="52"/>
        <v>GS</v>
      </c>
      <c r="BA45" s="43">
        <f t="shared" ca="1" si="53"/>
        <v>0</v>
      </c>
      <c r="BB45" s="43">
        <f t="shared" ca="1" si="54"/>
        <v>12.89762472</v>
      </c>
      <c r="BC45" s="44">
        <f t="shared" ca="1" si="55"/>
        <v>999</v>
      </c>
      <c r="BD45" s="44">
        <f t="shared" ca="1" si="56"/>
        <v>0</v>
      </c>
      <c r="BE45" s="43">
        <f t="shared" ca="1" si="57"/>
        <v>0</v>
      </c>
      <c r="BF45" s="44">
        <f t="shared" ca="1" si="58"/>
        <v>202.06278727999998</v>
      </c>
    </row>
    <row r="46" spans="1:58" x14ac:dyDescent="0.25">
      <c r="A46">
        <v>32</v>
      </c>
      <c r="B46" s="21" t="str">
        <f t="shared" ca="1" si="15"/>
        <v>5cm</v>
      </c>
      <c r="C46" s="22">
        <f t="shared" ca="1" si="16"/>
        <v>938.85789799999998</v>
      </c>
      <c r="D46" s="22">
        <f t="shared" ca="1" si="16"/>
        <v>494.43586399999998</v>
      </c>
      <c r="E46" s="22">
        <f t="shared" ca="1" si="16"/>
        <v>505.97920699999997</v>
      </c>
      <c r="F46" s="22">
        <f t="shared" ca="1" si="16"/>
        <v>0</v>
      </c>
      <c r="G46" s="22">
        <f t="shared" ca="1" si="17"/>
        <v>0</v>
      </c>
      <c r="H46" s="22">
        <f t="shared" ca="1" si="17"/>
        <v>0</v>
      </c>
      <c r="I46" s="22">
        <f t="shared" ca="1" si="17"/>
        <v>0</v>
      </c>
      <c r="J46" s="22">
        <f t="shared" ca="1" si="17"/>
        <v>0</v>
      </c>
      <c r="K46" s="32"/>
      <c r="L46" s="23" t="str">
        <f t="shared" ca="1" si="18"/>
        <v>GS</v>
      </c>
      <c r="M46" s="24">
        <f t="shared" ca="1" si="19"/>
        <v>0</v>
      </c>
      <c r="N46" s="24">
        <f t="shared" ca="1" si="20"/>
        <v>16.4059101</v>
      </c>
      <c r="O46" s="25">
        <f t="shared" ca="1" si="14"/>
        <v>999</v>
      </c>
      <c r="P46" s="25">
        <f t="shared" ca="1" si="21"/>
        <v>0</v>
      </c>
      <c r="Q46" s="24">
        <f t="shared" ca="1" si="22"/>
        <v>0</v>
      </c>
      <c r="R46" s="25">
        <f t="shared" ca="1" si="23"/>
        <v>257.02592489999995</v>
      </c>
      <c r="S46" s="17"/>
      <c r="T46" s="28" t="str">
        <f t="shared" ca="1" si="24"/>
        <v>BC</v>
      </c>
      <c r="U46" s="29">
        <f t="shared" ca="1" si="25"/>
        <v>10.052567799999998</v>
      </c>
      <c r="V46" s="29">
        <f t="shared" ca="1" si="26"/>
        <v>0</v>
      </c>
      <c r="W46" s="30">
        <f t="shared" ca="1" si="27"/>
        <v>999</v>
      </c>
      <c r="X46" s="30">
        <f t="shared" ca="1" si="28"/>
        <v>0</v>
      </c>
      <c r="Y46" s="29">
        <f t="shared" ca="1" si="29"/>
        <v>0</v>
      </c>
      <c r="Z46" s="30">
        <f t="shared" ca="1" si="30"/>
        <v>190.99878820000001</v>
      </c>
      <c r="AA46" s="27"/>
      <c r="AB46" s="33" t="str">
        <f t="shared" ca="1" si="31"/>
        <v>BC</v>
      </c>
      <c r="AC46" s="34">
        <f t="shared" ca="1" si="32"/>
        <v>47.809864500000003</v>
      </c>
      <c r="AD46" s="34">
        <f t="shared" ca="1" si="33"/>
        <v>0</v>
      </c>
      <c r="AE46" s="35">
        <f t="shared" ca="1" si="34"/>
        <v>999</v>
      </c>
      <c r="AF46" s="35">
        <f t="shared" ca="1" si="35"/>
        <v>0</v>
      </c>
      <c r="AG46" s="34">
        <f t="shared" ca="1" si="36"/>
        <v>0</v>
      </c>
      <c r="AH46" s="35">
        <f t="shared" ca="1" si="37"/>
        <v>270.92256550000002</v>
      </c>
      <c r="AI46" s="17"/>
      <c r="AJ46" s="36" t="str">
        <f t="shared" ca="1" si="38"/>
        <v>BC</v>
      </c>
      <c r="AK46" s="37">
        <f t="shared" ca="1" si="39"/>
        <v>38.645151839999997</v>
      </c>
      <c r="AL46" s="37">
        <f t="shared" ca="1" si="40"/>
        <v>0</v>
      </c>
      <c r="AM46" s="38">
        <f t="shared" ca="1" si="41"/>
        <v>999</v>
      </c>
      <c r="AN46" s="38">
        <f t="shared" ca="1" si="42"/>
        <v>0</v>
      </c>
      <c r="AO46" s="37">
        <f t="shared" ca="1" si="43"/>
        <v>0</v>
      </c>
      <c r="AP46" s="38">
        <f t="shared" ca="1" si="44"/>
        <v>283.39778016000002</v>
      </c>
      <c r="AQ46" s="17"/>
      <c r="AR46" s="39" t="str">
        <f t="shared" ca="1" si="45"/>
        <v>BC</v>
      </c>
      <c r="AS46" s="40">
        <f t="shared" ca="1" si="46"/>
        <v>24.533759679999999</v>
      </c>
      <c r="AT46" s="40">
        <f t="shared" ca="1" si="47"/>
        <v>0</v>
      </c>
      <c r="AU46" s="41">
        <f t="shared" ca="1" si="48"/>
        <v>999</v>
      </c>
      <c r="AV46" s="41">
        <f t="shared" ca="1" si="49"/>
        <v>0</v>
      </c>
      <c r="AW46" s="40">
        <f t="shared" ca="1" si="50"/>
        <v>0</v>
      </c>
      <c r="AX46" s="41">
        <f t="shared" ca="1" si="51"/>
        <v>282.13823631999998</v>
      </c>
      <c r="AY46" s="17"/>
      <c r="AZ46" s="42" t="str">
        <f t="shared" ca="1" si="52"/>
        <v>GS</v>
      </c>
      <c r="BA46" s="43">
        <f t="shared" ca="1" si="53"/>
        <v>0</v>
      </c>
      <c r="BB46" s="43">
        <f t="shared" ca="1" si="54"/>
        <v>25.795249439999999</v>
      </c>
      <c r="BC46" s="44">
        <f t="shared" ca="1" si="55"/>
        <v>999</v>
      </c>
      <c r="BD46" s="44">
        <f t="shared" ca="1" si="56"/>
        <v>0</v>
      </c>
      <c r="BE46" s="43">
        <f t="shared" ca="1" si="57"/>
        <v>0</v>
      </c>
      <c r="BF46" s="44">
        <f t="shared" ca="1" si="58"/>
        <v>189.16516256</v>
      </c>
    </row>
    <row r="47" spans="1:58" x14ac:dyDescent="0.25">
      <c r="A47">
        <v>33</v>
      </c>
      <c r="B47" s="21" t="str">
        <f t="shared" ca="1" si="15"/>
        <v>5cm</v>
      </c>
      <c r="C47" s="22">
        <f t="shared" ca="1" si="16"/>
        <v>0</v>
      </c>
      <c r="D47" s="22">
        <f t="shared" ca="1" si="16"/>
        <v>0</v>
      </c>
      <c r="E47" s="22">
        <f t="shared" ca="1" si="16"/>
        <v>0</v>
      </c>
      <c r="F47" s="22">
        <f t="shared" ca="1" si="16"/>
        <v>921.11078899999995</v>
      </c>
      <c r="G47" s="22">
        <f t="shared" ca="1" si="17"/>
        <v>0</v>
      </c>
      <c r="H47" s="22">
        <f t="shared" ca="1" si="17"/>
        <v>0</v>
      </c>
      <c r="I47" s="22">
        <f t="shared" ca="1" si="17"/>
        <v>0</v>
      </c>
      <c r="J47" s="22">
        <f t="shared" ca="1" si="17"/>
        <v>0</v>
      </c>
      <c r="K47" s="32"/>
      <c r="L47" s="23" t="str">
        <f t="shared" ca="1" si="18"/>
        <v>GS</v>
      </c>
      <c r="M47" s="24">
        <f t="shared" ca="1" si="19"/>
        <v>0</v>
      </c>
      <c r="N47" s="24">
        <f t="shared" ca="1" si="20"/>
        <v>27.343183499999995</v>
      </c>
      <c r="O47" s="25">
        <f t="shared" ca="1" si="14"/>
        <v>999</v>
      </c>
      <c r="P47" s="25">
        <f t="shared" ca="1" si="21"/>
        <v>0</v>
      </c>
      <c r="Q47" s="24">
        <f t="shared" ca="1" si="22"/>
        <v>0</v>
      </c>
      <c r="R47" s="25">
        <f t="shared" ca="1" si="23"/>
        <v>246.08865149999997</v>
      </c>
      <c r="S47" s="17"/>
      <c r="T47" s="28" t="str">
        <f t="shared" ca="1" si="24"/>
        <v>BC</v>
      </c>
      <c r="U47" s="29">
        <f t="shared" ca="1" si="25"/>
        <v>4.0210271200000003</v>
      </c>
      <c r="V47" s="29">
        <f t="shared" ca="1" si="26"/>
        <v>0</v>
      </c>
      <c r="W47" s="30">
        <f t="shared" ca="1" si="27"/>
        <v>999</v>
      </c>
      <c r="X47" s="30">
        <f t="shared" ca="1" si="28"/>
        <v>0</v>
      </c>
      <c r="Y47" s="29">
        <f t="shared" ca="1" si="29"/>
        <v>0</v>
      </c>
      <c r="Z47" s="30">
        <f t="shared" ca="1" si="30"/>
        <v>197.03032887999998</v>
      </c>
      <c r="AA47" s="27"/>
      <c r="AB47" s="33" t="str">
        <f t="shared" ca="1" si="31"/>
        <v>GS</v>
      </c>
      <c r="AC47" s="34">
        <f t="shared" ca="1" si="32"/>
        <v>0</v>
      </c>
      <c r="AD47" s="34">
        <f t="shared" ca="1" si="33"/>
        <v>47.809864500000003</v>
      </c>
      <c r="AE47" s="35">
        <f t="shared" ca="1" si="34"/>
        <v>999</v>
      </c>
      <c r="AF47" s="35">
        <f t="shared" ca="1" si="35"/>
        <v>0</v>
      </c>
      <c r="AG47" s="34">
        <f t="shared" ca="1" si="36"/>
        <v>0</v>
      </c>
      <c r="AH47" s="35">
        <f t="shared" ca="1" si="37"/>
        <v>270.92256550000002</v>
      </c>
      <c r="AI47" s="17"/>
      <c r="AJ47" s="36" t="str">
        <f t="shared" ca="1" si="38"/>
        <v>TRE</v>
      </c>
      <c r="AK47" s="37">
        <f t="shared" ca="1" si="39"/>
        <v>0</v>
      </c>
      <c r="AL47" s="37">
        <f t="shared" ca="1" si="40"/>
        <v>0</v>
      </c>
      <c r="AM47" s="38">
        <f t="shared" ca="1" si="41"/>
        <v>1</v>
      </c>
      <c r="AN47" s="38">
        <f t="shared" ca="1" si="42"/>
        <v>1</v>
      </c>
      <c r="AO47" s="37">
        <f t="shared" ca="1" si="43"/>
        <v>10</v>
      </c>
      <c r="AP47" s="38">
        <f t="shared" ca="1" si="44"/>
        <v>322.04293200000001</v>
      </c>
      <c r="AQ47" s="17"/>
      <c r="AR47" s="39" t="str">
        <f t="shared" ca="1" si="45"/>
        <v>GS</v>
      </c>
      <c r="AS47" s="40">
        <f t="shared" ca="1" si="46"/>
        <v>0</v>
      </c>
      <c r="AT47" s="40">
        <f t="shared" ca="1" si="47"/>
        <v>27.60047964</v>
      </c>
      <c r="AU47" s="41">
        <f t="shared" ca="1" si="48"/>
        <v>999</v>
      </c>
      <c r="AV47" s="41">
        <f t="shared" ca="1" si="49"/>
        <v>0</v>
      </c>
      <c r="AW47" s="40">
        <f t="shared" ca="1" si="50"/>
        <v>0</v>
      </c>
      <c r="AX47" s="41">
        <f t="shared" ca="1" si="51"/>
        <v>279.07151635999998</v>
      </c>
      <c r="AY47" s="17"/>
      <c r="AZ47" s="42" t="str">
        <f t="shared" ca="1" si="52"/>
        <v>TRE</v>
      </c>
      <c r="BA47" s="43">
        <f t="shared" ca="1" si="53"/>
        <v>0</v>
      </c>
      <c r="BB47" s="43">
        <f t="shared" ca="1" si="54"/>
        <v>0</v>
      </c>
      <c r="BC47" s="44">
        <f t="shared" ca="1" si="55"/>
        <v>3</v>
      </c>
      <c r="BD47" s="44">
        <f t="shared" ca="1" si="56"/>
        <v>2</v>
      </c>
      <c r="BE47" s="43">
        <f t="shared" ca="1" si="57"/>
        <v>20</v>
      </c>
      <c r="BF47" s="44">
        <f t="shared" ca="1" si="58"/>
        <v>214.96041199999999</v>
      </c>
    </row>
    <row r="48" spans="1:58" x14ac:dyDescent="0.25">
      <c r="A48">
        <v>34</v>
      </c>
      <c r="B48" s="21" t="str">
        <f t="shared" ca="1" si="15"/>
        <v>5cm</v>
      </c>
      <c r="C48" s="22">
        <f t="shared" ref="C48:F79" ca="1" si="59">IF($B48="5cm", (IF(RANDBETWEEN(0,1)=1,C$7,0)), 0)</f>
        <v>938.85789799999998</v>
      </c>
      <c r="D48" s="22">
        <f t="shared" ca="1" si="59"/>
        <v>494.43586399999998</v>
      </c>
      <c r="E48" s="22">
        <f t="shared" ca="1" si="59"/>
        <v>0</v>
      </c>
      <c r="F48" s="22">
        <f t="shared" ca="1" si="59"/>
        <v>0</v>
      </c>
      <c r="G48" s="22">
        <f t="shared" ref="G48:J79" ca="1" si="60">IF($B48="20cm", IF(RANDBETWEEN(0,1)=1,G$7,0), 0)</f>
        <v>0</v>
      </c>
      <c r="H48" s="22">
        <f t="shared" ca="1" si="60"/>
        <v>0</v>
      </c>
      <c r="I48" s="22">
        <f t="shared" ca="1" si="60"/>
        <v>0</v>
      </c>
      <c r="J48" s="22">
        <f t="shared" ca="1" si="60"/>
        <v>0</v>
      </c>
      <c r="K48" s="32"/>
      <c r="L48" s="23" t="str">
        <f t="shared" ca="1" si="18"/>
        <v>BC</v>
      </c>
      <c r="M48" s="24">
        <f t="shared" ca="1" si="19"/>
        <v>13.671591749999997</v>
      </c>
      <c r="N48" s="24">
        <f t="shared" ca="1" si="20"/>
        <v>0</v>
      </c>
      <c r="O48" s="25">
        <f t="shared" ca="1" si="14"/>
        <v>999</v>
      </c>
      <c r="P48" s="25">
        <f t="shared" ca="1" si="21"/>
        <v>0</v>
      </c>
      <c r="Q48" s="24">
        <f t="shared" ca="1" si="22"/>
        <v>0</v>
      </c>
      <c r="R48" s="25">
        <f t="shared" ca="1" si="23"/>
        <v>259.76024324999997</v>
      </c>
      <c r="S48" s="17"/>
      <c r="T48" s="28" t="str">
        <f t="shared" ca="1" si="24"/>
        <v>TRE</v>
      </c>
      <c r="U48" s="29">
        <f t="shared" ca="1" si="25"/>
        <v>0</v>
      </c>
      <c r="V48" s="29">
        <f t="shared" ca="1" si="26"/>
        <v>0</v>
      </c>
      <c r="W48" s="30">
        <f t="shared" ca="1" si="27"/>
        <v>4</v>
      </c>
      <c r="X48" s="30">
        <f t="shared" ca="1" si="28"/>
        <v>3</v>
      </c>
      <c r="Y48" s="29">
        <f t="shared" ca="1" si="29"/>
        <v>30</v>
      </c>
      <c r="Z48" s="30">
        <f t="shared" ca="1" si="30"/>
        <v>201.051356</v>
      </c>
      <c r="AA48" s="27"/>
      <c r="AB48" s="33" t="str">
        <f t="shared" ca="1" si="31"/>
        <v>BC</v>
      </c>
      <c r="AC48" s="34">
        <f t="shared" ca="1" si="32"/>
        <v>38.247891600000003</v>
      </c>
      <c r="AD48" s="34">
        <f t="shared" ca="1" si="33"/>
        <v>0</v>
      </c>
      <c r="AE48" s="35">
        <f t="shared" ca="1" si="34"/>
        <v>999</v>
      </c>
      <c r="AF48" s="35">
        <f t="shared" ca="1" si="35"/>
        <v>0</v>
      </c>
      <c r="AG48" s="34">
        <f t="shared" ca="1" si="36"/>
        <v>0</v>
      </c>
      <c r="AH48" s="35">
        <f t="shared" ca="1" si="37"/>
        <v>280.48453840000002</v>
      </c>
      <c r="AI48" s="17"/>
      <c r="AJ48" s="36" t="str">
        <f t="shared" ca="1" si="38"/>
        <v>BC</v>
      </c>
      <c r="AK48" s="37">
        <f t="shared" ca="1" si="39"/>
        <v>45.086010480000006</v>
      </c>
      <c r="AL48" s="37">
        <f t="shared" ca="1" si="40"/>
        <v>0</v>
      </c>
      <c r="AM48" s="38">
        <f t="shared" ca="1" si="41"/>
        <v>999</v>
      </c>
      <c r="AN48" s="38">
        <f t="shared" ca="1" si="42"/>
        <v>0</v>
      </c>
      <c r="AO48" s="37">
        <f t="shared" ca="1" si="43"/>
        <v>0</v>
      </c>
      <c r="AP48" s="38">
        <f t="shared" ca="1" si="44"/>
        <v>276.95692151999998</v>
      </c>
      <c r="AQ48" s="17"/>
      <c r="AR48" s="39" t="str">
        <f t="shared" ca="1" si="45"/>
        <v>GS</v>
      </c>
      <c r="AS48" s="40">
        <f t="shared" ca="1" si="46"/>
        <v>0</v>
      </c>
      <c r="AT48" s="40">
        <f t="shared" ca="1" si="47"/>
        <v>36.800639519999997</v>
      </c>
      <c r="AU48" s="41">
        <f t="shared" ca="1" si="48"/>
        <v>999</v>
      </c>
      <c r="AV48" s="41">
        <f t="shared" ca="1" si="49"/>
        <v>0</v>
      </c>
      <c r="AW48" s="40">
        <f t="shared" ca="1" si="50"/>
        <v>0</v>
      </c>
      <c r="AX48" s="41">
        <f t="shared" ca="1" si="51"/>
        <v>269.87135647999997</v>
      </c>
      <c r="AY48" s="17"/>
      <c r="AZ48" s="42" t="str">
        <f t="shared" ca="1" si="52"/>
        <v>GS</v>
      </c>
      <c r="BA48" s="43">
        <f t="shared" ca="1" si="53"/>
        <v>0</v>
      </c>
      <c r="BB48" s="43">
        <f t="shared" ca="1" si="54"/>
        <v>2.1496041199999998</v>
      </c>
      <c r="BC48" s="44">
        <f t="shared" ca="1" si="55"/>
        <v>999</v>
      </c>
      <c r="BD48" s="44">
        <f t="shared" ca="1" si="56"/>
        <v>0</v>
      </c>
      <c r="BE48" s="43">
        <f t="shared" ca="1" si="57"/>
        <v>0</v>
      </c>
      <c r="BF48" s="44">
        <f t="shared" ca="1" si="58"/>
        <v>212.81080788</v>
      </c>
    </row>
    <row r="49" spans="1:58" x14ac:dyDescent="0.25">
      <c r="A49">
        <v>35</v>
      </c>
      <c r="B49" s="21" t="str">
        <f t="shared" ca="1" si="15"/>
        <v>20cm</v>
      </c>
      <c r="C49" s="22">
        <f t="shared" ca="1" si="59"/>
        <v>0</v>
      </c>
      <c r="D49" s="22">
        <f t="shared" ca="1" si="59"/>
        <v>0</v>
      </c>
      <c r="E49" s="22">
        <f t="shared" ca="1" si="59"/>
        <v>0</v>
      </c>
      <c r="F49" s="22">
        <f t="shared" ca="1" si="59"/>
        <v>0</v>
      </c>
      <c r="G49" s="22">
        <f t="shared" ca="1" si="60"/>
        <v>0</v>
      </c>
      <c r="H49" s="22">
        <f t="shared" ca="1" si="60"/>
        <v>494.43586399999998</v>
      </c>
      <c r="I49" s="22">
        <f t="shared" ca="1" si="60"/>
        <v>0</v>
      </c>
      <c r="J49" s="22">
        <f t="shared" ca="1" si="60"/>
        <v>921.11078899999995</v>
      </c>
      <c r="K49" s="32"/>
      <c r="L49" s="23" t="str">
        <f t="shared" ca="1" si="18"/>
        <v>TRE</v>
      </c>
      <c r="M49" s="24">
        <f t="shared" ca="1" si="19"/>
        <v>0</v>
      </c>
      <c r="N49" s="24">
        <f t="shared" ca="1" si="20"/>
        <v>0</v>
      </c>
      <c r="O49" s="25">
        <f t="shared" ca="1" si="14"/>
        <v>3</v>
      </c>
      <c r="P49" s="25">
        <f t="shared" ca="1" si="21"/>
        <v>2</v>
      </c>
      <c r="Q49" s="24">
        <f t="shared" ca="1" si="22"/>
        <v>20</v>
      </c>
      <c r="R49" s="25">
        <f t="shared" ca="1" si="23"/>
        <v>273.43183499999998</v>
      </c>
      <c r="S49" s="17"/>
      <c r="T49" s="28" t="str">
        <f t="shared" ca="1" si="24"/>
        <v>BC</v>
      </c>
      <c r="U49" s="29">
        <f t="shared" ca="1" si="25"/>
        <v>20.105135599999997</v>
      </c>
      <c r="V49" s="29">
        <f t="shared" ca="1" si="26"/>
        <v>0</v>
      </c>
      <c r="W49" s="30">
        <f t="shared" ca="1" si="27"/>
        <v>999</v>
      </c>
      <c r="X49" s="30">
        <f t="shared" ca="1" si="28"/>
        <v>0</v>
      </c>
      <c r="Y49" s="29">
        <f t="shared" ca="1" si="29"/>
        <v>0</v>
      </c>
      <c r="Z49" s="30">
        <f t="shared" ca="1" si="30"/>
        <v>180.94622040000002</v>
      </c>
      <c r="AA49" s="27"/>
      <c r="AB49" s="33" t="str">
        <f t="shared" ca="1" si="31"/>
        <v>GS</v>
      </c>
      <c r="AC49" s="34">
        <f t="shared" ca="1" si="32"/>
        <v>0</v>
      </c>
      <c r="AD49" s="34">
        <f t="shared" ca="1" si="33"/>
        <v>12.749297200000001</v>
      </c>
      <c r="AE49" s="35">
        <f t="shared" ca="1" si="34"/>
        <v>999</v>
      </c>
      <c r="AF49" s="35">
        <f t="shared" ca="1" si="35"/>
        <v>0</v>
      </c>
      <c r="AG49" s="34">
        <f t="shared" ca="1" si="36"/>
        <v>0</v>
      </c>
      <c r="AH49" s="35">
        <f t="shared" ca="1" si="37"/>
        <v>305.98313280000002</v>
      </c>
      <c r="AI49" s="17"/>
      <c r="AJ49" s="36" t="str">
        <f t="shared" ca="1" si="38"/>
        <v>GS</v>
      </c>
      <c r="AK49" s="37">
        <f t="shared" ca="1" si="39"/>
        <v>0</v>
      </c>
      <c r="AL49" s="37">
        <f t="shared" ca="1" si="40"/>
        <v>45.086010480000006</v>
      </c>
      <c r="AM49" s="38">
        <f t="shared" ca="1" si="41"/>
        <v>999</v>
      </c>
      <c r="AN49" s="38">
        <f t="shared" ca="1" si="42"/>
        <v>0</v>
      </c>
      <c r="AO49" s="37">
        <f t="shared" ca="1" si="43"/>
        <v>0</v>
      </c>
      <c r="AP49" s="38">
        <f t="shared" ca="1" si="44"/>
        <v>276.95692151999998</v>
      </c>
      <c r="AQ49" s="17"/>
      <c r="AR49" s="39" t="str">
        <f t="shared" ca="1" si="45"/>
        <v>TRE</v>
      </c>
      <c r="AS49" s="40">
        <f t="shared" ca="1" si="46"/>
        <v>0</v>
      </c>
      <c r="AT49" s="40">
        <f t="shared" ca="1" si="47"/>
        <v>0</v>
      </c>
      <c r="AU49" s="41">
        <f t="shared" ca="1" si="48"/>
        <v>4</v>
      </c>
      <c r="AV49" s="41">
        <f t="shared" ca="1" si="49"/>
        <v>3</v>
      </c>
      <c r="AW49" s="40">
        <f t="shared" ca="1" si="50"/>
        <v>30</v>
      </c>
      <c r="AX49" s="41">
        <f t="shared" ca="1" si="51"/>
        <v>306.67199599999998</v>
      </c>
      <c r="AY49" s="17"/>
      <c r="AZ49" s="42" t="str">
        <f t="shared" ca="1" si="52"/>
        <v>GS</v>
      </c>
      <c r="BA49" s="43">
        <f t="shared" ca="1" si="53"/>
        <v>0</v>
      </c>
      <c r="BB49" s="43">
        <f t="shared" ca="1" si="54"/>
        <v>25.795249439999999</v>
      </c>
      <c r="BC49" s="44">
        <f t="shared" ca="1" si="55"/>
        <v>999</v>
      </c>
      <c r="BD49" s="44">
        <f t="shared" ca="1" si="56"/>
        <v>0</v>
      </c>
      <c r="BE49" s="43">
        <f t="shared" ca="1" si="57"/>
        <v>0</v>
      </c>
      <c r="BF49" s="44">
        <f t="shared" ca="1" si="58"/>
        <v>189.16516256</v>
      </c>
    </row>
    <row r="50" spans="1:58" x14ac:dyDescent="0.25">
      <c r="A50">
        <v>36</v>
      </c>
      <c r="B50" s="21" t="str">
        <f t="shared" ca="1" si="15"/>
        <v>20cm</v>
      </c>
      <c r="C50" s="22">
        <f t="shared" ca="1" si="59"/>
        <v>0</v>
      </c>
      <c r="D50" s="22">
        <f t="shared" ca="1" si="59"/>
        <v>0</v>
      </c>
      <c r="E50" s="22">
        <f t="shared" ca="1" si="59"/>
        <v>0</v>
      </c>
      <c r="F50" s="22">
        <f t="shared" ca="1" si="59"/>
        <v>0</v>
      </c>
      <c r="G50" s="22">
        <f t="shared" ca="1" si="60"/>
        <v>0</v>
      </c>
      <c r="H50" s="22">
        <f t="shared" ca="1" si="60"/>
        <v>0</v>
      </c>
      <c r="I50" s="22">
        <f t="shared" ca="1" si="60"/>
        <v>505.97920699999997</v>
      </c>
      <c r="J50" s="22">
        <f t="shared" ca="1" si="60"/>
        <v>921.11078899999995</v>
      </c>
      <c r="K50" s="32"/>
      <c r="L50" s="23" t="str">
        <f t="shared" ca="1" si="18"/>
        <v>GS</v>
      </c>
      <c r="M50" s="24">
        <f t="shared" ca="1" si="19"/>
        <v>0</v>
      </c>
      <c r="N50" s="24">
        <f t="shared" ca="1" si="20"/>
        <v>35.546138549999995</v>
      </c>
      <c r="O50" s="25">
        <f t="shared" ca="1" si="14"/>
        <v>999</v>
      </c>
      <c r="P50" s="25">
        <f t="shared" ca="1" si="21"/>
        <v>0</v>
      </c>
      <c r="Q50" s="24">
        <f t="shared" ca="1" si="22"/>
        <v>0</v>
      </c>
      <c r="R50" s="25">
        <f t="shared" ca="1" si="23"/>
        <v>237.88569644999998</v>
      </c>
      <c r="S50" s="17"/>
      <c r="T50" s="28" t="str">
        <f t="shared" ca="1" si="24"/>
        <v>BC</v>
      </c>
      <c r="U50" s="29">
        <f t="shared" ca="1" si="25"/>
        <v>6.0315406800000009</v>
      </c>
      <c r="V50" s="29">
        <f t="shared" ca="1" si="26"/>
        <v>0</v>
      </c>
      <c r="W50" s="30">
        <f t="shared" ca="1" si="27"/>
        <v>999</v>
      </c>
      <c r="X50" s="30">
        <f t="shared" ca="1" si="28"/>
        <v>0</v>
      </c>
      <c r="Y50" s="29">
        <f t="shared" ca="1" si="29"/>
        <v>0</v>
      </c>
      <c r="Z50" s="30">
        <f t="shared" ca="1" si="30"/>
        <v>195.01981531999999</v>
      </c>
      <c r="AA50" s="27"/>
      <c r="AB50" s="33" t="str">
        <f t="shared" ca="1" si="31"/>
        <v>BC</v>
      </c>
      <c r="AC50" s="34">
        <f t="shared" ca="1" si="32"/>
        <v>9.5619729000000007</v>
      </c>
      <c r="AD50" s="34">
        <f t="shared" ca="1" si="33"/>
        <v>0</v>
      </c>
      <c r="AE50" s="35">
        <f t="shared" ca="1" si="34"/>
        <v>999</v>
      </c>
      <c r="AF50" s="35">
        <f t="shared" ca="1" si="35"/>
        <v>0</v>
      </c>
      <c r="AG50" s="34">
        <f t="shared" ca="1" si="36"/>
        <v>0</v>
      </c>
      <c r="AH50" s="35">
        <f t="shared" ca="1" si="37"/>
        <v>309.17045710000002</v>
      </c>
      <c r="AI50" s="17"/>
      <c r="AJ50" s="36" t="str">
        <f t="shared" ca="1" si="38"/>
        <v>BC</v>
      </c>
      <c r="AK50" s="37">
        <f t="shared" ca="1" si="39"/>
        <v>25.76343456</v>
      </c>
      <c r="AL50" s="37">
        <f t="shared" ca="1" si="40"/>
        <v>0</v>
      </c>
      <c r="AM50" s="38">
        <f t="shared" ca="1" si="41"/>
        <v>999</v>
      </c>
      <c r="AN50" s="38">
        <f t="shared" ca="1" si="42"/>
        <v>0</v>
      </c>
      <c r="AO50" s="37">
        <f t="shared" ca="1" si="43"/>
        <v>0</v>
      </c>
      <c r="AP50" s="38">
        <f t="shared" ca="1" si="44"/>
        <v>296.27949744</v>
      </c>
      <c r="AQ50" s="17"/>
      <c r="AR50" s="39" t="str">
        <f t="shared" ca="1" si="45"/>
        <v>GS</v>
      </c>
      <c r="AS50" s="40">
        <f t="shared" ca="1" si="46"/>
        <v>0</v>
      </c>
      <c r="AT50" s="40">
        <f t="shared" ca="1" si="47"/>
        <v>0</v>
      </c>
      <c r="AU50" s="41">
        <f t="shared" ca="1" si="48"/>
        <v>999</v>
      </c>
      <c r="AV50" s="41">
        <f t="shared" ca="1" si="49"/>
        <v>0</v>
      </c>
      <c r="AW50" s="40">
        <f t="shared" ca="1" si="50"/>
        <v>0</v>
      </c>
      <c r="AX50" s="41">
        <f t="shared" ca="1" si="51"/>
        <v>306.67199599999998</v>
      </c>
      <c r="AY50" s="17"/>
      <c r="AZ50" s="42" t="str">
        <f t="shared" ca="1" si="52"/>
        <v>BC</v>
      </c>
      <c r="BA50" s="43">
        <f t="shared" ca="1" si="53"/>
        <v>4.2992082399999996</v>
      </c>
      <c r="BB50" s="43">
        <f t="shared" ca="1" si="54"/>
        <v>0</v>
      </c>
      <c r="BC50" s="44">
        <f t="shared" ca="1" si="55"/>
        <v>999</v>
      </c>
      <c r="BD50" s="44">
        <f t="shared" ca="1" si="56"/>
        <v>0</v>
      </c>
      <c r="BE50" s="43">
        <f t="shared" ca="1" si="57"/>
        <v>0</v>
      </c>
      <c r="BF50" s="44">
        <f t="shared" ca="1" si="58"/>
        <v>210.66120375999998</v>
      </c>
    </row>
    <row r="51" spans="1:58" x14ac:dyDescent="0.25">
      <c r="A51">
        <v>37</v>
      </c>
      <c r="B51" s="21" t="str">
        <f t="shared" ca="1" si="15"/>
        <v>5cm</v>
      </c>
      <c r="C51" s="22">
        <f t="shared" ca="1" si="59"/>
        <v>938.85789799999998</v>
      </c>
      <c r="D51" s="22">
        <f t="shared" ca="1" si="59"/>
        <v>494.43586399999998</v>
      </c>
      <c r="E51" s="22">
        <f t="shared" ca="1" si="59"/>
        <v>505.97920699999997</v>
      </c>
      <c r="F51" s="22">
        <f t="shared" ca="1" si="59"/>
        <v>921.11078899999995</v>
      </c>
      <c r="G51" s="22">
        <f t="shared" ca="1" si="60"/>
        <v>0</v>
      </c>
      <c r="H51" s="22">
        <f t="shared" ca="1" si="60"/>
        <v>0</v>
      </c>
      <c r="I51" s="22">
        <f t="shared" ca="1" si="60"/>
        <v>0</v>
      </c>
      <c r="J51" s="22">
        <f t="shared" ca="1" si="60"/>
        <v>0</v>
      </c>
      <c r="K51" s="32"/>
      <c r="L51" s="23" t="str">
        <f t="shared" ca="1" si="18"/>
        <v>GS</v>
      </c>
      <c r="M51" s="24">
        <f t="shared" ca="1" si="19"/>
        <v>0</v>
      </c>
      <c r="N51" s="24">
        <f t="shared" ca="1" si="20"/>
        <v>19.140228449999999</v>
      </c>
      <c r="O51" s="25">
        <f t="shared" ca="1" si="14"/>
        <v>999</v>
      </c>
      <c r="P51" s="25">
        <f t="shared" ca="1" si="21"/>
        <v>0</v>
      </c>
      <c r="Q51" s="24">
        <f t="shared" ca="1" si="22"/>
        <v>0</v>
      </c>
      <c r="R51" s="25">
        <f t="shared" ca="1" si="23"/>
        <v>254.29160654999998</v>
      </c>
      <c r="S51" s="17"/>
      <c r="T51" s="28" t="str">
        <f t="shared" ca="1" si="24"/>
        <v>GS</v>
      </c>
      <c r="U51" s="29">
        <f t="shared" ca="1" si="25"/>
        <v>0</v>
      </c>
      <c r="V51" s="29">
        <f t="shared" ca="1" si="26"/>
        <v>22.115649159999997</v>
      </c>
      <c r="W51" s="30">
        <f t="shared" ca="1" si="27"/>
        <v>999</v>
      </c>
      <c r="X51" s="30">
        <f t="shared" ca="1" si="28"/>
        <v>0</v>
      </c>
      <c r="Y51" s="29">
        <f t="shared" ca="1" si="29"/>
        <v>0</v>
      </c>
      <c r="Z51" s="30">
        <f t="shared" ca="1" si="30"/>
        <v>178.93570683999999</v>
      </c>
      <c r="AA51" s="27"/>
      <c r="AB51" s="33" t="str">
        <f t="shared" ca="1" si="31"/>
        <v>BC</v>
      </c>
      <c r="AC51" s="34">
        <f t="shared" ca="1" si="32"/>
        <v>44.622540200000003</v>
      </c>
      <c r="AD51" s="34">
        <f t="shared" ca="1" si="33"/>
        <v>0</v>
      </c>
      <c r="AE51" s="35">
        <f t="shared" ca="1" si="34"/>
        <v>999</v>
      </c>
      <c r="AF51" s="35">
        <f t="shared" ca="1" si="35"/>
        <v>0</v>
      </c>
      <c r="AG51" s="34">
        <f t="shared" ca="1" si="36"/>
        <v>0</v>
      </c>
      <c r="AH51" s="35">
        <f t="shared" ca="1" si="37"/>
        <v>274.10988980000002</v>
      </c>
      <c r="AI51" s="17"/>
      <c r="AJ51" s="36" t="str">
        <f t="shared" ca="1" si="38"/>
        <v>BC</v>
      </c>
      <c r="AK51" s="37">
        <f t="shared" ca="1" si="39"/>
        <v>28.983863879999998</v>
      </c>
      <c r="AL51" s="37">
        <f t="shared" ca="1" si="40"/>
        <v>0</v>
      </c>
      <c r="AM51" s="38">
        <f t="shared" ca="1" si="41"/>
        <v>999</v>
      </c>
      <c r="AN51" s="38">
        <f t="shared" ca="1" si="42"/>
        <v>0</v>
      </c>
      <c r="AO51" s="37">
        <f t="shared" ca="1" si="43"/>
        <v>0</v>
      </c>
      <c r="AP51" s="38">
        <f t="shared" ca="1" si="44"/>
        <v>293.05906812000001</v>
      </c>
      <c r="AQ51" s="17"/>
      <c r="AR51" s="39" t="str">
        <f t="shared" ca="1" si="45"/>
        <v>TRE</v>
      </c>
      <c r="AS51" s="40">
        <f t="shared" ca="1" si="46"/>
        <v>0</v>
      </c>
      <c r="AT51" s="40">
        <f t="shared" ca="1" si="47"/>
        <v>0</v>
      </c>
      <c r="AU51" s="41">
        <f t="shared" ca="1" si="48"/>
        <v>2</v>
      </c>
      <c r="AV51" s="41">
        <f t="shared" ca="1" si="49"/>
        <v>1</v>
      </c>
      <c r="AW51" s="40">
        <f t="shared" ca="1" si="50"/>
        <v>10</v>
      </c>
      <c r="AX51" s="41">
        <f t="shared" ca="1" si="51"/>
        <v>306.67199599999998</v>
      </c>
      <c r="AY51" s="17"/>
      <c r="AZ51" s="42" t="str">
        <f t="shared" ca="1" si="52"/>
        <v>GS</v>
      </c>
      <c r="BA51" s="43">
        <f t="shared" ca="1" si="53"/>
        <v>0</v>
      </c>
      <c r="BB51" s="43">
        <f t="shared" ca="1" si="54"/>
        <v>6.4488123599999998</v>
      </c>
      <c r="BC51" s="44">
        <f t="shared" ca="1" si="55"/>
        <v>999</v>
      </c>
      <c r="BD51" s="44">
        <f t="shared" ca="1" si="56"/>
        <v>0</v>
      </c>
      <c r="BE51" s="43">
        <f t="shared" ca="1" si="57"/>
        <v>0</v>
      </c>
      <c r="BF51" s="44">
        <f t="shared" ca="1" si="58"/>
        <v>208.51159963999999</v>
      </c>
    </row>
    <row r="52" spans="1:58" x14ac:dyDescent="0.25">
      <c r="A52">
        <v>38</v>
      </c>
      <c r="B52" s="21" t="str">
        <f t="shared" ca="1" si="15"/>
        <v>20cm</v>
      </c>
      <c r="C52" s="22">
        <f t="shared" ca="1" si="59"/>
        <v>0</v>
      </c>
      <c r="D52" s="22">
        <f t="shared" ca="1" si="59"/>
        <v>0</v>
      </c>
      <c r="E52" s="22">
        <f t="shared" ca="1" si="59"/>
        <v>0</v>
      </c>
      <c r="F52" s="22">
        <f t="shared" ca="1" si="59"/>
        <v>0</v>
      </c>
      <c r="G52" s="22">
        <f t="shared" ca="1" si="60"/>
        <v>0</v>
      </c>
      <c r="H52" s="22">
        <f t="shared" ca="1" si="60"/>
        <v>0</v>
      </c>
      <c r="I52" s="22">
        <f t="shared" ca="1" si="60"/>
        <v>505.97920699999997</v>
      </c>
      <c r="J52" s="22">
        <f t="shared" ca="1" si="60"/>
        <v>0</v>
      </c>
      <c r="K52" s="32"/>
      <c r="L52" s="23" t="str">
        <f t="shared" ca="1" si="18"/>
        <v>GS</v>
      </c>
      <c r="M52" s="24">
        <f t="shared" ca="1" si="19"/>
        <v>0</v>
      </c>
      <c r="N52" s="24">
        <f t="shared" ca="1" si="20"/>
        <v>0</v>
      </c>
      <c r="O52" s="25">
        <f t="shared" ca="1" si="14"/>
        <v>999</v>
      </c>
      <c r="P52" s="25">
        <f t="shared" ca="1" si="21"/>
        <v>0</v>
      </c>
      <c r="Q52" s="24">
        <f t="shared" ca="1" si="22"/>
        <v>0</v>
      </c>
      <c r="R52" s="25">
        <f t="shared" ca="1" si="23"/>
        <v>273.43183499999998</v>
      </c>
      <c r="S52" s="17"/>
      <c r="T52" s="28" t="str">
        <f t="shared" ca="1" si="24"/>
        <v>TRE</v>
      </c>
      <c r="U52" s="29">
        <f t="shared" ca="1" si="25"/>
        <v>0</v>
      </c>
      <c r="V52" s="29">
        <f t="shared" ca="1" si="26"/>
        <v>0</v>
      </c>
      <c r="W52" s="30">
        <f t="shared" ca="1" si="27"/>
        <v>3</v>
      </c>
      <c r="X52" s="30">
        <f t="shared" ca="1" si="28"/>
        <v>2</v>
      </c>
      <c r="Y52" s="29">
        <f t="shared" ca="1" si="29"/>
        <v>20</v>
      </c>
      <c r="Z52" s="30">
        <f t="shared" ca="1" si="30"/>
        <v>201.051356</v>
      </c>
      <c r="AA52" s="27"/>
      <c r="AB52" s="33" t="str">
        <f t="shared" ca="1" si="31"/>
        <v>BC</v>
      </c>
      <c r="AC52" s="34">
        <f t="shared" ca="1" si="32"/>
        <v>38.247891600000003</v>
      </c>
      <c r="AD52" s="34">
        <f t="shared" ca="1" si="33"/>
        <v>0</v>
      </c>
      <c r="AE52" s="35">
        <f t="shared" ca="1" si="34"/>
        <v>999</v>
      </c>
      <c r="AF52" s="35">
        <f t="shared" ca="1" si="35"/>
        <v>0</v>
      </c>
      <c r="AG52" s="34">
        <f t="shared" ca="1" si="36"/>
        <v>0</v>
      </c>
      <c r="AH52" s="35">
        <f t="shared" ca="1" si="37"/>
        <v>280.48453840000002</v>
      </c>
      <c r="AI52" s="17"/>
      <c r="AJ52" s="36" t="str">
        <f t="shared" ca="1" si="38"/>
        <v>BC</v>
      </c>
      <c r="AK52" s="37">
        <f t="shared" ca="1" si="39"/>
        <v>48.3064398</v>
      </c>
      <c r="AL52" s="37">
        <f t="shared" ca="1" si="40"/>
        <v>0</v>
      </c>
      <c r="AM52" s="38">
        <f t="shared" ca="1" si="41"/>
        <v>999</v>
      </c>
      <c r="AN52" s="38">
        <f t="shared" ca="1" si="42"/>
        <v>0</v>
      </c>
      <c r="AO52" s="37">
        <f t="shared" ca="1" si="43"/>
        <v>0</v>
      </c>
      <c r="AP52" s="38">
        <f t="shared" ca="1" si="44"/>
        <v>273.73649219999999</v>
      </c>
      <c r="AQ52" s="17"/>
      <c r="AR52" s="39" t="str">
        <f t="shared" ca="1" si="45"/>
        <v>GS</v>
      </c>
      <c r="AS52" s="40">
        <f t="shared" ca="1" si="46"/>
        <v>0</v>
      </c>
      <c r="AT52" s="40">
        <f t="shared" ca="1" si="47"/>
        <v>6.1334399199999998</v>
      </c>
      <c r="AU52" s="41">
        <f t="shared" ca="1" si="48"/>
        <v>999</v>
      </c>
      <c r="AV52" s="41">
        <f t="shared" ca="1" si="49"/>
        <v>0</v>
      </c>
      <c r="AW52" s="40">
        <f t="shared" ca="1" si="50"/>
        <v>0</v>
      </c>
      <c r="AX52" s="41">
        <f t="shared" ca="1" si="51"/>
        <v>300.53855607999998</v>
      </c>
      <c r="AY52" s="17"/>
      <c r="AZ52" s="42" t="str">
        <f t="shared" ca="1" si="52"/>
        <v>TRE</v>
      </c>
      <c r="BA52" s="43">
        <f t="shared" ca="1" si="53"/>
        <v>0</v>
      </c>
      <c r="BB52" s="43">
        <f t="shared" ca="1" si="54"/>
        <v>0</v>
      </c>
      <c r="BC52" s="44">
        <f t="shared" ca="1" si="55"/>
        <v>5</v>
      </c>
      <c r="BD52" s="44">
        <f t="shared" ca="1" si="56"/>
        <v>3</v>
      </c>
      <c r="BE52" s="43">
        <f t="shared" ca="1" si="57"/>
        <v>30</v>
      </c>
      <c r="BF52" s="44">
        <f t="shared" ca="1" si="58"/>
        <v>214.96041199999999</v>
      </c>
    </row>
    <row r="53" spans="1:58" x14ac:dyDescent="0.25">
      <c r="A53">
        <v>39</v>
      </c>
      <c r="B53" s="21" t="str">
        <f t="shared" ca="1" si="15"/>
        <v>20cm</v>
      </c>
      <c r="C53" s="22">
        <f t="shared" ca="1" si="59"/>
        <v>0</v>
      </c>
      <c r="D53" s="22">
        <f t="shared" ca="1" si="59"/>
        <v>0</v>
      </c>
      <c r="E53" s="22">
        <f t="shared" ca="1" si="59"/>
        <v>0</v>
      </c>
      <c r="F53" s="22">
        <f t="shared" ca="1" si="59"/>
        <v>0</v>
      </c>
      <c r="G53" s="22">
        <f t="shared" ca="1" si="60"/>
        <v>938.85789799999998</v>
      </c>
      <c r="H53" s="22">
        <f t="shared" ca="1" si="60"/>
        <v>0</v>
      </c>
      <c r="I53" s="22">
        <f t="shared" ca="1" si="60"/>
        <v>505.97920699999997</v>
      </c>
      <c r="J53" s="22">
        <f t="shared" ca="1" si="60"/>
        <v>0</v>
      </c>
      <c r="K53" s="32"/>
      <c r="L53" s="23" t="str">
        <f t="shared" ca="1" si="18"/>
        <v>GS</v>
      </c>
      <c r="M53" s="24">
        <f t="shared" ca="1" si="19"/>
        <v>0</v>
      </c>
      <c r="N53" s="24">
        <f t="shared" ca="1" si="20"/>
        <v>30.077501849999997</v>
      </c>
      <c r="O53" s="25">
        <f t="shared" ca="1" si="14"/>
        <v>999</v>
      </c>
      <c r="P53" s="25">
        <f t="shared" ca="1" si="21"/>
        <v>0</v>
      </c>
      <c r="Q53" s="24">
        <f t="shared" ca="1" si="22"/>
        <v>0</v>
      </c>
      <c r="R53" s="25">
        <f t="shared" ca="1" si="23"/>
        <v>243.35433314999997</v>
      </c>
      <c r="S53" s="17"/>
      <c r="T53" s="28" t="str">
        <f t="shared" ca="1" si="24"/>
        <v>BC</v>
      </c>
      <c r="U53" s="29">
        <f t="shared" ca="1" si="25"/>
        <v>22.115649159999997</v>
      </c>
      <c r="V53" s="29">
        <f t="shared" ca="1" si="26"/>
        <v>0</v>
      </c>
      <c r="W53" s="30">
        <f t="shared" ca="1" si="27"/>
        <v>999</v>
      </c>
      <c r="X53" s="30">
        <f t="shared" ca="1" si="28"/>
        <v>0</v>
      </c>
      <c r="Y53" s="29">
        <f t="shared" ca="1" si="29"/>
        <v>0</v>
      </c>
      <c r="Z53" s="30">
        <f t="shared" ca="1" si="30"/>
        <v>178.93570683999999</v>
      </c>
      <c r="AA53" s="27"/>
      <c r="AB53" s="33" t="str">
        <f t="shared" ca="1" si="31"/>
        <v>BC</v>
      </c>
      <c r="AC53" s="34">
        <f t="shared" ca="1" si="32"/>
        <v>44.622540200000003</v>
      </c>
      <c r="AD53" s="34">
        <f t="shared" ca="1" si="33"/>
        <v>0</v>
      </c>
      <c r="AE53" s="35">
        <f t="shared" ca="1" si="34"/>
        <v>999</v>
      </c>
      <c r="AF53" s="35">
        <f t="shared" ca="1" si="35"/>
        <v>0</v>
      </c>
      <c r="AG53" s="34">
        <f t="shared" ca="1" si="36"/>
        <v>0</v>
      </c>
      <c r="AH53" s="35">
        <f t="shared" ca="1" si="37"/>
        <v>274.10988980000002</v>
      </c>
      <c r="AI53" s="17"/>
      <c r="AJ53" s="36" t="str">
        <f t="shared" ca="1" si="38"/>
        <v>GS</v>
      </c>
      <c r="AK53" s="37">
        <f t="shared" ca="1" si="39"/>
        <v>0</v>
      </c>
      <c r="AL53" s="37">
        <f t="shared" ca="1" si="40"/>
        <v>12.88171728</v>
      </c>
      <c r="AM53" s="38">
        <f t="shared" ca="1" si="41"/>
        <v>999</v>
      </c>
      <c r="AN53" s="38">
        <f t="shared" ca="1" si="42"/>
        <v>0</v>
      </c>
      <c r="AO53" s="37">
        <f t="shared" ca="1" si="43"/>
        <v>0</v>
      </c>
      <c r="AP53" s="38">
        <f t="shared" ca="1" si="44"/>
        <v>309.16121472000003</v>
      </c>
      <c r="AQ53" s="17"/>
      <c r="AR53" s="39" t="str">
        <f t="shared" ca="1" si="45"/>
        <v>GS</v>
      </c>
      <c r="AS53" s="40">
        <f t="shared" ca="1" si="46"/>
        <v>0</v>
      </c>
      <c r="AT53" s="40">
        <f t="shared" ca="1" si="47"/>
        <v>24.533759679999999</v>
      </c>
      <c r="AU53" s="41">
        <f t="shared" ca="1" si="48"/>
        <v>999</v>
      </c>
      <c r="AV53" s="41">
        <f t="shared" ca="1" si="49"/>
        <v>0</v>
      </c>
      <c r="AW53" s="40">
        <f t="shared" ca="1" si="50"/>
        <v>0</v>
      </c>
      <c r="AX53" s="41">
        <f t="shared" ca="1" si="51"/>
        <v>282.13823631999998</v>
      </c>
      <c r="AY53" s="17"/>
      <c r="AZ53" s="42" t="str">
        <f t="shared" ca="1" si="52"/>
        <v>BC</v>
      </c>
      <c r="BA53" s="43">
        <f t="shared" ca="1" si="53"/>
        <v>12.89762472</v>
      </c>
      <c r="BB53" s="43">
        <f t="shared" ca="1" si="54"/>
        <v>0</v>
      </c>
      <c r="BC53" s="44">
        <f t="shared" ca="1" si="55"/>
        <v>999</v>
      </c>
      <c r="BD53" s="44">
        <f t="shared" ca="1" si="56"/>
        <v>0</v>
      </c>
      <c r="BE53" s="43">
        <f t="shared" ca="1" si="57"/>
        <v>0</v>
      </c>
      <c r="BF53" s="44">
        <f t="shared" ca="1" si="58"/>
        <v>202.06278727999998</v>
      </c>
    </row>
    <row r="54" spans="1:58" x14ac:dyDescent="0.25">
      <c r="A54">
        <v>40</v>
      </c>
      <c r="B54" s="21" t="str">
        <f t="shared" ca="1" si="15"/>
        <v>20cm</v>
      </c>
      <c r="C54" s="22">
        <f t="shared" ca="1" si="59"/>
        <v>0</v>
      </c>
      <c r="D54" s="22">
        <f t="shared" ca="1" si="59"/>
        <v>0</v>
      </c>
      <c r="E54" s="22">
        <f t="shared" ca="1" si="59"/>
        <v>0</v>
      </c>
      <c r="F54" s="22">
        <f t="shared" ca="1" si="59"/>
        <v>0</v>
      </c>
      <c r="G54" s="22">
        <f t="shared" ca="1" si="60"/>
        <v>938.85789799999998</v>
      </c>
      <c r="H54" s="22">
        <f t="shared" ca="1" si="60"/>
        <v>0</v>
      </c>
      <c r="I54" s="22">
        <f t="shared" ca="1" si="60"/>
        <v>0</v>
      </c>
      <c r="J54" s="22">
        <f t="shared" ca="1" si="60"/>
        <v>0</v>
      </c>
      <c r="K54" s="32"/>
      <c r="L54" s="23" t="str">
        <f t="shared" ca="1" si="18"/>
        <v>BC</v>
      </c>
      <c r="M54" s="24">
        <f t="shared" ca="1" si="19"/>
        <v>38.280456899999997</v>
      </c>
      <c r="N54" s="24">
        <f t="shared" ca="1" si="20"/>
        <v>0</v>
      </c>
      <c r="O54" s="25">
        <f t="shared" ca="1" si="14"/>
        <v>999</v>
      </c>
      <c r="P54" s="25">
        <f t="shared" ca="1" si="21"/>
        <v>0</v>
      </c>
      <c r="Q54" s="24">
        <f t="shared" ca="1" si="22"/>
        <v>0</v>
      </c>
      <c r="R54" s="25">
        <f t="shared" ca="1" si="23"/>
        <v>235.15137809999999</v>
      </c>
      <c r="S54" s="17"/>
      <c r="T54" s="28" t="str">
        <f t="shared" ca="1" si="24"/>
        <v>GS</v>
      </c>
      <c r="U54" s="29">
        <f t="shared" ca="1" si="25"/>
        <v>0</v>
      </c>
      <c r="V54" s="29">
        <f t="shared" ca="1" si="26"/>
        <v>22.115649159999997</v>
      </c>
      <c r="W54" s="30">
        <f t="shared" ca="1" si="27"/>
        <v>999</v>
      </c>
      <c r="X54" s="30">
        <f t="shared" ca="1" si="28"/>
        <v>0</v>
      </c>
      <c r="Y54" s="29">
        <f t="shared" ca="1" si="29"/>
        <v>0</v>
      </c>
      <c r="Z54" s="30">
        <f t="shared" ca="1" si="30"/>
        <v>178.93570683999999</v>
      </c>
      <c r="AA54" s="27"/>
      <c r="AB54" s="33" t="str">
        <f t="shared" ca="1" si="31"/>
        <v>GS</v>
      </c>
      <c r="AC54" s="34">
        <f t="shared" ca="1" si="32"/>
        <v>0</v>
      </c>
      <c r="AD54" s="34">
        <f t="shared" ca="1" si="33"/>
        <v>44.622540200000003</v>
      </c>
      <c r="AE54" s="35">
        <f t="shared" ca="1" si="34"/>
        <v>999</v>
      </c>
      <c r="AF54" s="35">
        <f t="shared" ca="1" si="35"/>
        <v>0</v>
      </c>
      <c r="AG54" s="34">
        <f t="shared" ca="1" si="36"/>
        <v>0</v>
      </c>
      <c r="AH54" s="35">
        <f t="shared" ca="1" si="37"/>
        <v>274.10988980000002</v>
      </c>
      <c r="AI54" s="17"/>
      <c r="AJ54" s="36" t="str">
        <f t="shared" ca="1" si="38"/>
        <v>TRE</v>
      </c>
      <c r="AK54" s="37">
        <f t="shared" ca="1" si="39"/>
        <v>0</v>
      </c>
      <c r="AL54" s="37">
        <f t="shared" ca="1" si="40"/>
        <v>0</v>
      </c>
      <c r="AM54" s="38">
        <f t="shared" ca="1" si="41"/>
        <v>6</v>
      </c>
      <c r="AN54" s="38">
        <f t="shared" ca="1" si="42"/>
        <v>5</v>
      </c>
      <c r="AO54" s="37">
        <f t="shared" ca="1" si="43"/>
        <v>50</v>
      </c>
      <c r="AP54" s="38">
        <f t="shared" ca="1" si="44"/>
        <v>322.04293200000001</v>
      </c>
      <c r="AQ54" s="17"/>
      <c r="AR54" s="39" t="str">
        <f t="shared" ca="1" si="45"/>
        <v>GS</v>
      </c>
      <c r="AS54" s="40">
        <f t="shared" ca="1" si="46"/>
        <v>0</v>
      </c>
      <c r="AT54" s="40">
        <f t="shared" ca="1" si="47"/>
        <v>42.934079439999998</v>
      </c>
      <c r="AU54" s="41">
        <f t="shared" ca="1" si="48"/>
        <v>999</v>
      </c>
      <c r="AV54" s="41">
        <f t="shared" ca="1" si="49"/>
        <v>0</v>
      </c>
      <c r="AW54" s="40">
        <f t="shared" ca="1" si="50"/>
        <v>0</v>
      </c>
      <c r="AX54" s="41">
        <f t="shared" ca="1" si="51"/>
        <v>263.73791655999997</v>
      </c>
      <c r="AY54" s="17"/>
      <c r="AZ54" s="42" t="str">
        <f t="shared" ca="1" si="52"/>
        <v>BC</v>
      </c>
      <c r="BA54" s="43">
        <f t="shared" ca="1" si="53"/>
        <v>4.2992082399999996</v>
      </c>
      <c r="BB54" s="43">
        <f t="shared" ca="1" si="54"/>
        <v>0</v>
      </c>
      <c r="BC54" s="44">
        <f t="shared" ca="1" si="55"/>
        <v>999</v>
      </c>
      <c r="BD54" s="44">
        <f t="shared" ca="1" si="56"/>
        <v>0</v>
      </c>
      <c r="BE54" s="43">
        <f t="shared" ca="1" si="57"/>
        <v>0</v>
      </c>
      <c r="BF54" s="44">
        <f t="shared" ca="1" si="58"/>
        <v>210.66120375999998</v>
      </c>
    </row>
    <row r="55" spans="1:58" x14ac:dyDescent="0.25">
      <c r="A55">
        <v>41</v>
      </c>
      <c r="B55" s="21" t="str">
        <f t="shared" ca="1" si="15"/>
        <v>20cm</v>
      </c>
      <c r="C55" s="22">
        <f t="shared" ca="1" si="59"/>
        <v>0</v>
      </c>
      <c r="D55" s="22">
        <f t="shared" ca="1" si="59"/>
        <v>0</v>
      </c>
      <c r="E55" s="22">
        <f t="shared" ca="1" si="59"/>
        <v>0</v>
      </c>
      <c r="F55" s="22">
        <f t="shared" ca="1" si="59"/>
        <v>0</v>
      </c>
      <c r="G55" s="22">
        <f t="shared" ca="1" si="60"/>
        <v>938.85789799999998</v>
      </c>
      <c r="H55" s="22">
        <f t="shared" ca="1" si="60"/>
        <v>0</v>
      </c>
      <c r="I55" s="22">
        <f t="shared" ca="1" si="60"/>
        <v>505.97920699999997</v>
      </c>
      <c r="J55" s="22">
        <f t="shared" ca="1" si="60"/>
        <v>0</v>
      </c>
      <c r="K55" s="32"/>
      <c r="L55" s="23" t="str">
        <f t="shared" ca="1" si="18"/>
        <v>GS</v>
      </c>
      <c r="M55" s="24">
        <f t="shared" ca="1" si="19"/>
        <v>0</v>
      </c>
      <c r="N55" s="24">
        <f t="shared" ca="1" si="20"/>
        <v>21.874546799999997</v>
      </c>
      <c r="O55" s="25">
        <f t="shared" ca="1" si="14"/>
        <v>999</v>
      </c>
      <c r="P55" s="25">
        <f t="shared" ca="1" si="21"/>
        <v>0</v>
      </c>
      <c r="Q55" s="24">
        <f t="shared" ca="1" si="22"/>
        <v>0</v>
      </c>
      <c r="R55" s="25">
        <f t="shared" ca="1" si="23"/>
        <v>251.55728819999999</v>
      </c>
      <c r="S55" s="17"/>
      <c r="T55" s="28" t="str">
        <f t="shared" ca="1" si="24"/>
        <v>TRE</v>
      </c>
      <c r="U55" s="29">
        <f t="shared" ca="1" si="25"/>
        <v>0</v>
      </c>
      <c r="V55" s="29">
        <f t="shared" ca="1" si="26"/>
        <v>0</v>
      </c>
      <c r="W55" s="30">
        <f t="shared" ca="1" si="27"/>
        <v>3</v>
      </c>
      <c r="X55" s="30">
        <f t="shared" ca="1" si="28"/>
        <v>2</v>
      </c>
      <c r="Y55" s="29">
        <f t="shared" ca="1" si="29"/>
        <v>20</v>
      </c>
      <c r="Z55" s="30">
        <f t="shared" ca="1" si="30"/>
        <v>201.051356</v>
      </c>
      <c r="AA55" s="27"/>
      <c r="AB55" s="33" t="str">
        <f t="shared" ca="1" si="31"/>
        <v>GS</v>
      </c>
      <c r="AC55" s="34">
        <f t="shared" ca="1" si="32"/>
        <v>0</v>
      </c>
      <c r="AD55" s="34">
        <f t="shared" ca="1" si="33"/>
        <v>19.123945800000001</v>
      </c>
      <c r="AE55" s="35">
        <f t="shared" ca="1" si="34"/>
        <v>999</v>
      </c>
      <c r="AF55" s="35">
        <f t="shared" ca="1" si="35"/>
        <v>0</v>
      </c>
      <c r="AG55" s="34">
        <f t="shared" ca="1" si="36"/>
        <v>0</v>
      </c>
      <c r="AH55" s="35">
        <f t="shared" ca="1" si="37"/>
        <v>299.60848420000002</v>
      </c>
      <c r="AI55" s="17"/>
      <c r="AJ55" s="36" t="str">
        <f t="shared" ca="1" si="38"/>
        <v>GS</v>
      </c>
      <c r="AK55" s="37">
        <f t="shared" ca="1" si="39"/>
        <v>0</v>
      </c>
      <c r="AL55" s="37">
        <f t="shared" ca="1" si="40"/>
        <v>9.6612879599999992</v>
      </c>
      <c r="AM55" s="38">
        <f t="shared" ca="1" si="41"/>
        <v>999</v>
      </c>
      <c r="AN55" s="38">
        <f t="shared" ca="1" si="42"/>
        <v>0</v>
      </c>
      <c r="AO55" s="37">
        <f t="shared" ca="1" si="43"/>
        <v>0</v>
      </c>
      <c r="AP55" s="38">
        <f t="shared" ca="1" si="44"/>
        <v>312.38164404000003</v>
      </c>
      <c r="AQ55" s="17"/>
      <c r="AR55" s="39" t="str">
        <f t="shared" ca="1" si="45"/>
        <v>BC</v>
      </c>
      <c r="AS55" s="40">
        <f t="shared" ca="1" si="46"/>
        <v>3.0667199599999999</v>
      </c>
      <c r="AT55" s="40">
        <f t="shared" ca="1" si="47"/>
        <v>0</v>
      </c>
      <c r="AU55" s="41">
        <f t="shared" ca="1" si="48"/>
        <v>999</v>
      </c>
      <c r="AV55" s="41">
        <f t="shared" ca="1" si="49"/>
        <v>0</v>
      </c>
      <c r="AW55" s="40">
        <f t="shared" ca="1" si="50"/>
        <v>0</v>
      </c>
      <c r="AX55" s="41">
        <f t="shared" ca="1" si="51"/>
        <v>303.60527603999998</v>
      </c>
      <c r="AY55" s="17"/>
      <c r="AZ55" s="42" t="str">
        <f t="shared" ca="1" si="52"/>
        <v>BC</v>
      </c>
      <c r="BA55" s="43">
        <f t="shared" ca="1" si="53"/>
        <v>32.244061799999997</v>
      </c>
      <c r="BB55" s="43">
        <f t="shared" ca="1" si="54"/>
        <v>0</v>
      </c>
      <c r="BC55" s="44">
        <f t="shared" ca="1" si="55"/>
        <v>999</v>
      </c>
      <c r="BD55" s="44">
        <f t="shared" ca="1" si="56"/>
        <v>0</v>
      </c>
      <c r="BE55" s="43">
        <f t="shared" ca="1" si="57"/>
        <v>0</v>
      </c>
      <c r="BF55" s="44">
        <f t="shared" ca="1" si="58"/>
        <v>182.71635019999999</v>
      </c>
    </row>
    <row r="56" spans="1:58" x14ac:dyDescent="0.25">
      <c r="A56">
        <v>42</v>
      </c>
      <c r="B56" s="21" t="str">
        <f t="shared" ca="1" si="15"/>
        <v>20cm</v>
      </c>
      <c r="C56" s="22">
        <f t="shared" ca="1" si="59"/>
        <v>0</v>
      </c>
      <c r="D56" s="22">
        <f t="shared" ca="1" si="59"/>
        <v>0</v>
      </c>
      <c r="E56" s="22">
        <f t="shared" ca="1" si="59"/>
        <v>0</v>
      </c>
      <c r="F56" s="22">
        <f t="shared" ca="1" si="59"/>
        <v>0</v>
      </c>
      <c r="G56" s="22">
        <f t="shared" ca="1" si="60"/>
        <v>938.85789799999998</v>
      </c>
      <c r="H56" s="22">
        <f t="shared" ca="1" si="60"/>
        <v>0</v>
      </c>
      <c r="I56" s="22">
        <f t="shared" ca="1" si="60"/>
        <v>0</v>
      </c>
      <c r="J56" s="22">
        <f t="shared" ca="1" si="60"/>
        <v>921.11078899999995</v>
      </c>
      <c r="K56" s="32"/>
      <c r="L56" s="23" t="str">
        <f t="shared" ca="1" si="18"/>
        <v>BC</v>
      </c>
      <c r="M56" s="24">
        <f t="shared" ca="1" si="19"/>
        <v>41.014775249999992</v>
      </c>
      <c r="N56" s="24">
        <f t="shared" ca="1" si="20"/>
        <v>0</v>
      </c>
      <c r="O56" s="25">
        <f t="shared" ca="1" si="14"/>
        <v>999</v>
      </c>
      <c r="P56" s="25">
        <f t="shared" ca="1" si="21"/>
        <v>0</v>
      </c>
      <c r="Q56" s="24">
        <f t="shared" ca="1" si="22"/>
        <v>0</v>
      </c>
      <c r="R56" s="25">
        <f t="shared" ca="1" si="23"/>
        <v>232.41705974999999</v>
      </c>
      <c r="S56" s="17"/>
      <c r="T56" s="28" t="str">
        <f t="shared" ca="1" si="24"/>
        <v>BC</v>
      </c>
      <c r="U56" s="29">
        <f t="shared" ca="1" si="25"/>
        <v>18.094622040000001</v>
      </c>
      <c r="V56" s="29">
        <f t="shared" ca="1" si="26"/>
        <v>0</v>
      </c>
      <c r="W56" s="30">
        <f t="shared" ca="1" si="27"/>
        <v>999</v>
      </c>
      <c r="X56" s="30">
        <f t="shared" ca="1" si="28"/>
        <v>0</v>
      </c>
      <c r="Y56" s="29">
        <f t="shared" ca="1" si="29"/>
        <v>0</v>
      </c>
      <c r="Z56" s="30">
        <f t="shared" ca="1" si="30"/>
        <v>182.95673396000001</v>
      </c>
      <c r="AA56" s="27"/>
      <c r="AB56" s="33" t="str">
        <f t="shared" ca="1" si="31"/>
        <v>BC</v>
      </c>
      <c r="AC56" s="34">
        <f t="shared" ca="1" si="32"/>
        <v>25.498594400000002</v>
      </c>
      <c r="AD56" s="34">
        <f t="shared" ca="1" si="33"/>
        <v>0</v>
      </c>
      <c r="AE56" s="35">
        <f t="shared" ca="1" si="34"/>
        <v>999</v>
      </c>
      <c r="AF56" s="35">
        <f t="shared" ca="1" si="35"/>
        <v>0</v>
      </c>
      <c r="AG56" s="34">
        <f t="shared" ca="1" si="36"/>
        <v>0</v>
      </c>
      <c r="AH56" s="35">
        <f t="shared" ca="1" si="37"/>
        <v>293.23383560000002</v>
      </c>
      <c r="AI56" s="17"/>
      <c r="AJ56" s="36" t="str">
        <f t="shared" ca="1" si="38"/>
        <v>GS</v>
      </c>
      <c r="AK56" s="37">
        <f t="shared" ca="1" si="39"/>
        <v>0</v>
      </c>
      <c r="AL56" s="37">
        <f t="shared" ca="1" si="40"/>
        <v>32.204293200000002</v>
      </c>
      <c r="AM56" s="38">
        <f t="shared" ca="1" si="41"/>
        <v>999</v>
      </c>
      <c r="AN56" s="38">
        <f t="shared" ca="1" si="42"/>
        <v>0</v>
      </c>
      <c r="AO56" s="37">
        <f t="shared" ca="1" si="43"/>
        <v>0</v>
      </c>
      <c r="AP56" s="38">
        <f t="shared" ca="1" si="44"/>
        <v>289.83863880000001</v>
      </c>
      <c r="AQ56" s="17"/>
      <c r="AR56" s="39" t="str">
        <f t="shared" ca="1" si="45"/>
        <v>GS</v>
      </c>
      <c r="AS56" s="40">
        <f t="shared" ca="1" si="46"/>
        <v>0</v>
      </c>
      <c r="AT56" s="40">
        <f t="shared" ca="1" si="47"/>
        <v>36.800639519999997</v>
      </c>
      <c r="AU56" s="41">
        <f t="shared" ca="1" si="48"/>
        <v>999</v>
      </c>
      <c r="AV56" s="41">
        <f t="shared" ca="1" si="49"/>
        <v>0</v>
      </c>
      <c r="AW56" s="40">
        <f t="shared" ca="1" si="50"/>
        <v>0</v>
      </c>
      <c r="AX56" s="41">
        <f t="shared" ca="1" si="51"/>
        <v>269.87135647999997</v>
      </c>
      <c r="AY56" s="17"/>
      <c r="AZ56" s="42" t="str">
        <f t="shared" ca="1" si="52"/>
        <v>BC</v>
      </c>
      <c r="BA56" s="43">
        <f t="shared" ca="1" si="53"/>
        <v>32.244061799999997</v>
      </c>
      <c r="BB56" s="43">
        <f t="shared" ca="1" si="54"/>
        <v>0</v>
      </c>
      <c r="BC56" s="44">
        <f t="shared" ca="1" si="55"/>
        <v>999</v>
      </c>
      <c r="BD56" s="44">
        <f t="shared" ca="1" si="56"/>
        <v>0</v>
      </c>
      <c r="BE56" s="43">
        <f t="shared" ca="1" si="57"/>
        <v>0</v>
      </c>
      <c r="BF56" s="44">
        <f t="shared" ca="1" si="58"/>
        <v>182.71635019999999</v>
      </c>
    </row>
    <row r="57" spans="1:58" x14ac:dyDescent="0.25">
      <c r="A57">
        <v>43</v>
      </c>
      <c r="B57" s="21" t="str">
        <f t="shared" ca="1" si="15"/>
        <v>5cm</v>
      </c>
      <c r="C57" s="22">
        <f t="shared" ca="1" si="59"/>
        <v>0</v>
      </c>
      <c r="D57" s="22">
        <f t="shared" ca="1" si="59"/>
        <v>0</v>
      </c>
      <c r="E57" s="22">
        <f t="shared" ca="1" si="59"/>
        <v>0</v>
      </c>
      <c r="F57" s="22">
        <f t="shared" ca="1" si="59"/>
        <v>921.11078899999995</v>
      </c>
      <c r="G57" s="22">
        <f t="shared" ca="1" si="60"/>
        <v>0</v>
      </c>
      <c r="H57" s="22">
        <f t="shared" ca="1" si="60"/>
        <v>0</v>
      </c>
      <c r="I57" s="22">
        <f t="shared" ca="1" si="60"/>
        <v>0</v>
      </c>
      <c r="J57" s="22">
        <f t="shared" ca="1" si="60"/>
        <v>0</v>
      </c>
      <c r="K57" s="32"/>
      <c r="L57" s="23" t="str">
        <f t="shared" ca="1" si="18"/>
        <v>GS</v>
      </c>
      <c r="M57" s="24">
        <f t="shared" ca="1" si="19"/>
        <v>0</v>
      </c>
      <c r="N57" s="24">
        <f t="shared" ca="1" si="20"/>
        <v>41.014775249999992</v>
      </c>
      <c r="O57" s="25">
        <f t="shared" ca="1" si="14"/>
        <v>999</v>
      </c>
      <c r="P57" s="25">
        <f t="shared" ca="1" si="21"/>
        <v>0</v>
      </c>
      <c r="Q57" s="24">
        <f t="shared" ca="1" si="22"/>
        <v>0</v>
      </c>
      <c r="R57" s="25">
        <f t="shared" ca="1" si="23"/>
        <v>232.41705974999999</v>
      </c>
      <c r="S57" s="17"/>
      <c r="T57" s="28" t="str">
        <f t="shared" ca="1" si="24"/>
        <v>BC</v>
      </c>
      <c r="U57" s="29">
        <f t="shared" ca="1" si="25"/>
        <v>22.115649159999997</v>
      </c>
      <c r="V57" s="29">
        <f t="shared" ca="1" si="26"/>
        <v>0</v>
      </c>
      <c r="W57" s="30">
        <f t="shared" ca="1" si="27"/>
        <v>999</v>
      </c>
      <c r="X57" s="30">
        <f t="shared" ca="1" si="28"/>
        <v>0</v>
      </c>
      <c r="Y57" s="29">
        <f t="shared" ca="1" si="29"/>
        <v>0</v>
      </c>
      <c r="Z57" s="30">
        <f t="shared" ca="1" si="30"/>
        <v>178.93570683999999</v>
      </c>
      <c r="AA57" s="27"/>
      <c r="AB57" s="33" t="str">
        <f t="shared" ca="1" si="31"/>
        <v>GS</v>
      </c>
      <c r="AC57" s="34">
        <f t="shared" ca="1" si="32"/>
        <v>0</v>
      </c>
      <c r="AD57" s="34">
        <f t="shared" ca="1" si="33"/>
        <v>9.5619729000000007</v>
      </c>
      <c r="AE57" s="35">
        <f t="shared" ca="1" si="34"/>
        <v>999</v>
      </c>
      <c r="AF57" s="35">
        <f t="shared" ca="1" si="35"/>
        <v>0</v>
      </c>
      <c r="AG57" s="34">
        <f t="shared" ca="1" si="36"/>
        <v>0</v>
      </c>
      <c r="AH57" s="35">
        <f t="shared" ca="1" si="37"/>
        <v>309.17045710000002</v>
      </c>
      <c r="AI57" s="17"/>
      <c r="AJ57" s="36" t="str">
        <f t="shared" ca="1" si="38"/>
        <v>GS</v>
      </c>
      <c r="AK57" s="37">
        <f t="shared" ca="1" si="39"/>
        <v>0</v>
      </c>
      <c r="AL57" s="37">
        <f t="shared" ca="1" si="40"/>
        <v>28.983863879999998</v>
      </c>
      <c r="AM57" s="38">
        <f t="shared" ca="1" si="41"/>
        <v>999</v>
      </c>
      <c r="AN57" s="38">
        <f t="shared" ca="1" si="42"/>
        <v>0</v>
      </c>
      <c r="AO57" s="37">
        <f t="shared" ca="1" si="43"/>
        <v>0</v>
      </c>
      <c r="AP57" s="38">
        <f t="shared" ca="1" si="44"/>
        <v>293.05906812000001</v>
      </c>
      <c r="AQ57" s="17"/>
      <c r="AR57" s="39" t="str">
        <f t="shared" ca="1" si="45"/>
        <v>GS</v>
      </c>
      <c r="AS57" s="40">
        <f t="shared" ca="1" si="46"/>
        <v>0</v>
      </c>
      <c r="AT57" s="40">
        <f t="shared" ca="1" si="47"/>
        <v>27.60047964</v>
      </c>
      <c r="AU57" s="41">
        <f t="shared" ca="1" si="48"/>
        <v>999</v>
      </c>
      <c r="AV57" s="41">
        <f t="shared" ca="1" si="49"/>
        <v>0</v>
      </c>
      <c r="AW57" s="40">
        <f t="shared" ca="1" si="50"/>
        <v>0</v>
      </c>
      <c r="AX57" s="41">
        <f t="shared" ca="1" si="51"/>
        <v>279.07151635999998</v>
      </c>
      <c r="AY57" s="17"/>
      <c r="AZ57" s="42" t="str">
        <f t="shared" ca="1" si="52"/>
        <v>GS</v>
      </c>
      <c r="BA57" s="43">
        <f t="shared" ca="1" si="53"/>
        <v>0</v>
      </c>
      <c r="BB57" s="43">
        <f t="shared" ca="1" si="54"/>
        <v>25.795249439999999</v>
      </c>
      <c r="BC57" s="44">
        <f t="shared" ca="1" si="55"/>
        <v>999</v>
      </c>
      <c r="BD57" s="44">
        <f t="shared" ca="1" si="56"/>
        <v>0</v>
      </c>
      <c r="BE57" s="43">
        <f t="shared" ca="1" si="57"/>
        <v>0</v>
      </c>
      <c r="BF57" s="44">
        <f t="shared" ca="1" si="58"/>
        <v>189.16516256</v>
      </c>
    </row>
    <row r="58" spans="1:58" x14ac:dyDescent="0.25">
      <c r="A58">
        <v>44</v>
      </c>
      <c r="B58" s="21" t="str">
        <f t="shared" ca="1" si="15"/>
        <v>5cm</v>
      </c>
      <c r="C58" s="22">
        <f t="shared" ca="1" si="59"/>
        <v>0</v>
      </c>
      <c r="D58" s="22">
        <f t="shared" ca="1" si="59"/>
        <v>494.43586399999998</v>
      </c>
      <c r="E58" s="22">
        <f t="shared" ca="1" si="59"/>
        <v>0</v>
      </c>
      <c r="F58" s="22">
        <f t="shared" ca="1" si="59"/>
        <v>921.11078899999995</v>
      </c>
      <c r="G58" s="22">
        <f t="shared" ca="1" si="60"/>
        <v>0</v>
      </c>
      <c r="H58" s="22">
        <f t="shared" ca="1" si="60"/>
        <v>0</v>
      </c>
      <c r="I58" s="22">
        <f t="shared" ca="1" si="60"/>
        <v>0</v>
      </c>
      <c r="J58" s="22">
        <f t="shared" ca="1" si="60"/>
        <v>0</v>
      </c>
      <c r="K58" s="32"/>
      <c r="L58" s="23" t="str">
        <f t="shared" ca="1" si="18"/>
        <v>BC</v>
      </c>
      <c r="M58" s="24">
        <f t="shared" ca="1" si="19"/>
        <v>8.2029550499999999</v>
      </c>
      <c r="N58" s="24">
        <f t="shared" ca="1" si="20"/>
        <v>0</v>
      </c>
      <c r="O58" s="25">
        <f t="shared" ca="1" si="14"/>
        <v>999</v>
      </c>
      <c r="P58" s="25">
        <f t="shared" ca="1" si="21"/>
        <v>0</v>
      </c>
      <c r="Q58" s="24">
        <f t="shared" ca="1" si="22"/>
        <v>0</v>
      </c>
      <c r="R58" s="25">
        <f t="shared" ca="1" si="23"/>
        <v>265.22887994999996</v>
      </c>
      <c r="S58" s="17"/>
      <c r="T58" s="28" t="str">
        <f t="shared" ca="1" si="24"/>
        <v>BC</v>
      </c>
      <c r="U58" s="29">
        <f t="shared" ca="1" si="25"/>
        <v>26.136676280000003</v>
      </c>
      <c r="V58" s="29">
        <f t="shared" ca="1" si="26"/>
        <v>0</v>
      </c>
      <c r="W58" s="30">
        <f t="shared" ca="1" si="27"/>
        <v>999</v>
      </c>
      <c r="X58" s="30">
        <f t="shared" ca="1" si="28"/>
        <v>0</v>
      </c>
      <c r="Y58" s="29">
        <f t="shared" ca="1" si="29"/>
        <v>0</v>
      </c>
      <c r="Z58" s="30">
        <f t="shared" ca="1" si="30"/>
        <v>174.91467971999998</v>
      </c>
      <c r="AA58" s="27"/>
      <c r="AB58" s="33" t="str">
        <f t="shared" ca="1" si="31"/>
        <v>BC</v>
      </c>
      <c r="AC58" s="34">
        <f t="shared" ca="1" si="32"/>
        <v>44.622540200000003</v>
      </c>
      <c r="AD58" s="34">
        <f t="shared" ca="1" si="33"/>
        <v>0</v>
      </c>
      <c r="AE58" s="35">
        <f t="shared" ca="1" si="34"/>
        <v>999</v>
      </c>
      <c r="AF58" s="35">
        <f t="shared" ca="1" si="35"/>
        <v>0</v>
      </c>
      <c r="AG58" s="34">
        <f t="shared" ca="1" si="36"/>
        <v>0</v>
      </c>
      <c r="AH58" s="35">
        <f t="shared" ca="1" si="37"/>
        <v>274.10988980000002</v>
      </c>
      <c r="AI58" s="17"/>
      <c r="AJ58" s="36" t="str">
        <f t="shared" ca="1" si="38"/>
        <v>GS</v>
      </c>
      <c r="AK58" s="37">
        <f t="shared" ca="1" si="39"/>
        <v>0</v>
      </c>
      <c r="AL58" s="37">
        <f t="shared" ca="1" si="40"/>
        <v>16.102146600000001</v>
      </c>
      <c r="AM58" s="38">
        <f t="shared" ca="1" si="41"/>
        <v>999</v>
      </c>
      <c r="AN58" s="38">
        <f t="shared" ca="1" si="42"/>
        <v>0</v>
      </c>
      <c r="AO58" s="37">
        <f t="shared" ca="1" si="43"/>
        <v>0</v>
      </c>
      <c r="AP58" s="38">
        <f t="shared" ca="1" si="44"/>
        <v>305.94078539999998</v>
      </c>
      <c r="AQ58" s="17"/>
      <c r="AR58" s="39" t="str">
        <f t="shared" ca="1" si="45"/>
        <v>BC</v>
      </c>
      <c r="AS58" s="40">
        <f t="shared" ca="1" si="46"/>
        <v>0</v>
      </c>
      <c r="AT58" s="40">
        <f t="shared" ca="1" si="47"/>
        <v>0</v>
      </c>
      <c r="AU58" s="41">
        <f t="shared" ca="1" si="48"/>
        <v>999</v>
      </c>
      <c r="AV58" s="41">
        <f t="shared" ca="1" si="49"/>
        <v>0</v>
      </c>
      <c r="AW58" s="40">
        <f t="shared" ca="1" si="50"/>
        <v>0</v>
      </c>
      <c r="AX58" s="41">
        <f t="shared" ca="1" si="51"/>
        <v>306.67199599999998</v>
      </c>
      <c r="AY58" s="17"/>
      <c r="AZ58" s="42" t="str">
        <f t="shared" ca="1" si="52"/>
        <v>GS</v>
      </c>
      <c r="BA58" s="43">
        <f t="shared" ca="1" si="53"/>
        <v>0</v>
      </c>
      <c r="BB58" s="43">
        <f t="shared" ca="1" si="54"/>
        <v>15.047228840000001</v>
      </c>
      <c r="BC58" s="44">
        <f t="shared" ca="1" si="55"/>
        <v>999</v>
      </c>
      <c r="BD58" s="44">
        <f t="shared" ca="1" si="56"/>
        <v>0</v>
      </c>
      <c r="BE58" s="43">
        <f t="shared" ca="1" si="57"/>
        <v>0</v>
      </c>
      <c r="BF58" s="44">
        <f t="shared" ca="1" si="58"/>
        <v>199.91318315999999</v>
      </c>
    </row>
    <row r="59" spans="1:58" x14ac:dyDescent="0.25">
      <c r="A59">
        <v>45</v>
      </c>
      <c r="B59" s="21" t="str">
        <f t="shared" ca="1" si="15"/>
        <v>5cm</v>
      </c>
      <c r="C59" s="22">
        <f t="shared" ca="1" si="59"/>
        <v>0</v>
      </c>
      <c r="D59" s="22">
        <f t="shared" ca="1" si="59"/>
        <v>494.43586399999998</v>
      </c>
      <c r="E59" s="22">
        <f t="shared" ca="1" si="59"/>
        <v>0</v>
      </c>
      <c r="F59" s="22">
        <f t="shared" ca="1" si="59"/>
        <v>0</v>
      </c>
      <c r="G59" s="22">
        <f t="shared" ca="1" si="60"/>
        <v>0</v>
      </c>
      <c r="H59" s="22">
        <f t="shared" ca="1" si="60"/>
        <v>0</v>
      </c>
      <c r="I59" s="22">
        <f t="shared" ca="1" si="60"/>
        <v>0</v>
      </c>
      <c r="J59" s="22">
        <f t="shared" ca="1" si="60"/>
        <v>0</v>
      </c>
      <c r="K59" s="32"/>
      <c r="L59" s="23" t="str">
        <f t="shared" ca="1" si="18"/>
        <v>GS</v>
      </c>
      <c r="M59" s="24">
        <f t="shared" ca="1" si="19"/>
        <v>0</v>
      </c>
      <c r="N59" s="24">
        <f t="shared" ca="1" si="20"/>
        <v>10.937273399999999</v>
      </c>
      <c r="O59" s="25">
        <f t="shared" ca="1" si="14"/>
        <v>999</v>
      </c>
      <c r="P59" s="25">
        <f t="shared" ca="1" si="21"/>
        <v>0</v>
      </c>
      <c r="Q59" s="24">
        <f t="shared" ca="1" si="22"/>
        <v>0</v>
      </c>
      <c r="R59" s="25">
        <f t="shared" ca="1" si="23"/>
        <v>262.4945616</v>
      </c>
      <c r="S59" s="17"/>
      <c r="T59" s="28" t="str">
        <f t="shared" ca="1" si="24"/>
        <v>BC</v>
      </c>
      <c r="U59" s="29">
        <f t="shared" ca="1" si="25"/>
        <v>26.136676280000003</v>
      </c>
      <c r="V59" s="29">
        <f t="shared" ca="1" si="26"/>
        <v>0</v>
      </c>
      <c r="W59" s="30">
        <f t="shared" ca="1" si="27"/>
        <v>999</v>
      </c>
      <c r="X59" s="30">
        <f t="shared" ca="1" si="28"/>
        <v>0</v>
      </c>
      <c r="Y59" s="29">
        <f t="shared" ca="1" si="29"/>
        <v>0</v>
      </c>
      <c r="Z59" s="30">
        <f t="shared" ca="1" si="30"/>
        <v>174.91467971999998</v>
      </c>
      <c r="AA59" s="27"/>
      <c r="AB59" s="33" t="str">
        <f t="shared" ca="1" si="31"/>
        <v>BC</v>
      </c>
      <c r="AC59" s="34">
        <f t="shared" ca="1" si="32"/>
        <v>25.498594400000002</v>
      </c>
      <c r="AD59" s="34">
        <f t="shared" ca="1" si="33"/>
        <v>0</v>
      </c>
      <c r="AE59" s="35">
        <f t="shared" ca="1" si="34"/>
        <v>999</v>
      </c>
      <c r="AF59" s="35">
        <f t="shared" ca="1" si="35"/>
        <v>0</v>
      </c>
      <c r="AG59" s="34">
        <f t="shared" ca="1" si="36"/>
        <v>0</v>
      </c>
      <c r="AH59" s="35">
        <f t="shared" ca="1" si="37"/>
        <v>293.23383560000002</v>
      </c>
      <c r="AI59" s="17"/>
      <c r="AJ59" s="36" t="str">
        <f t="shared" ca="1" si="38"/>
        <v>TRE</v>
      </c>
      <c r="AK59" s="37">
        <f t="shared" ca="1" si="39"/>
        <v>0</v>
      </c>
      <c r="AL59" s="37">
        <f t="shared" ca="1" si="40"/>
        <v>0</v>
      </c>
      <c r="AM59" s="38">
        <f t="shared" ca="1" si="41"/>
        <v>1</v>
      </c>
      <c r="AN59" s="38">
        <f t="shared" ca="1" si="42"/>
        <v>1</v>
      </c>
      <c r="AO59" s="37">
        <f t="shared" ca="1" si="43"/>
        <v>10</v>
      </c>
      <c r="AP59" s="38">
        <f t="shared" ca="1" si="44"/>
        <v>322.04293200000001</v>
      </c>
      <c r="AQ59" s="17"/>
      <c r="AR59" s="39" t="str">
        <f t="shared" ca="1" si="45"/>
        <v>BC</v>
      </c>
      <c r="AS59" s="40">
        <f t="shared" ca="1" si="46"/>
        <v>30.6671996</v>
      </c>
      <c r="AT59" s="40">
        <f t="shared" ca="1" si="47"/>
        <v>0</v>
      </c>
      <c r="AU59" s="41">
        <f t="shared" ca="1" si="48"/>
        <v>999</v>
      </c>
      <c r="AV59" s="41">
        <f t="shared" ca="1" si="49"/>
        <v>0</v>
      </c>
      <c r="AW59" s="40">
        <f t="shared" ca="1" si="50"/>
        <v>0</v>
      </c>
      <c r="AX59" s="41">
        <f t="shared" ca="1" si="51"/>
        <v>276.00479639999998</v>
      </c>
      <c r="AY59" s="17"/>
      <c r="AZ59" s="42" t="str">
        <f t="shared" ca="1" si="52"/>
        <v>TRE</v>
      </c>
      <c r="BA59" s="43">
        <f t="shared" ca="1" si="53"/>
        <v>0</v>
      </c>
      <c r="BB59" s="43">
        <f t="shared" ca="1" si="54"/>
        <v>0</v>
      </c>
      <c r="BC59" s="44">
        <f t="shared" ca="1" si="55"/>
        <v>0</v>
      </c>
      <c r="BD59" s="44">
        <f t="shared" ca="1" si="56"/>
        <v>0</v>
      </c>
      <c r="BE59" s="43">
        <f t="shared" ca="1" si="57"/>
        <v>0</v>
      </c>
      <c r="BF59" s="44">
        <f t="shared" ca="1" si="58"/>
        <v>214.96041199999999</v>
      </c>
    </row>
    <row r="60" spans="1:58" x14ac:dyDescent="0.25">
      <c r="A60">
        <v>46</v>
      </c>
      <c r="B60" s="21" t="str">
        <f t="shared" ca="1" si="15"/>
        <v>20cm</v>
      </c>
      <c r="C60" s="22">
        <f t="shared" ca="1" si="59"/>
        <v>0</v>
      </c>
      <c r="D60" s="22">
        <f t="shared" ca="1" si="59"/>
        <v>0</v>
      </c>
      <c r="E60" s="22">
        <f t="shared" ca="1" si="59"/>
        <v>0</v>
      </c>
      <c r="F60" s="22">
        <f t="shared" ca="1" si="59"/>
        <v>0</v>
      </c>
      <c r="G60" s="22">
        <f t="shared" ca="1" si="60"/>
        <v>0</v>
      </c>
      <c r="H60" s="22">
        <f t="shared" ca="1" si="60"/>
        <v>494.43586399999998</v>
      </c>
      <c r="I60" s="22">
        <f t="shared" ca="1" si="60"/>
        <v>505.97920699999997</v>
      </c>
      <c r="J60" s="22">
        <f t="shared" ca="1" si="60"/>
        <v>0</v>
      </c>
      <c r="K60" s="32"/>
      <c r="L60" s="23" t="str">
        <f t="shared" ca="1" si="18"/>
        <v>BC</v>
      </c>
      <c r="M60" s="24">
        <f t="shared" ca="1" si="19"/>
        <v>13.671591749999997</v>
      </c>
      <c r="N60" s="24">
        <f t="shared" ca="1" si="20"/>
        <v>0</v>
      </c>
      <c r="O60" s="25">
        <f t="shared" ca="1" si="14"/>
        <v>999</v>
      </c>
      <c r="P60" s="25">
        <f t="shared" ca="1" si="21"/>
        <v>0</v>
      </c>
      <c r="Q60" s="24">
        <f t="shared" ca="1" si="22"/>
        <v>0</v>
      </c>
      <c r="R60" s="25">
        <f t="shared" ca="1" si="23"/>
        <v>259.76024324999997</v>
      </c>
      <c r="S60" s="17"/>
      <c r="T60" s="28" t="str">
        <f t="shared" ca="1" si="24"/>
        <v>GS</v>
      </c>
      <c r="U60" s="29">
        <f t="shared" ca="1" si="25"/>
        <v>0</v>
      </c>
      <c r="V60" s="29">
        <f t="shared" ca="1" si="26"/>
        <v>28.147189839999999</v>
      </c>
      <c r="W60" s="30">
        <f t="shared" ca="1" si="27"/>
        <v>999</v>
      </c>
      <c r="X60" s="30">
        <f t="shared" ca="1" si="28"/>
        <v>0</v>
      </c>
      <c r="Y60" s="29">
        <f t="shared" ca="1" si="29"/>
        <v>0</v>
      </c>
      <c r="Z60" s="30">
        <f t="shared" ca="1" si="30"/>
        <v>172.90416615999999</v>
      </c>
      <c r="AA60" s="27"/>
      <c r="AB60" s="33" t="str">
        <f t="shared" ca="1" si="31"/>
        <v>GS</v>
      </c>
      <c r="AC60" s="34">
        <f t="shared" ca="1" si="32"/>
        <v>0</v>
      </c>
      <c r="AD60" s="34">
        <f t="shared" ca="1" si="33"/>
        <v>41.435215900000003</v>
      </c>
      <c r="AE60" s="35">
        <f t="shared" ca="1" si="34"/>
        <v>999</v>
      </c>
      <c r="AF60" s="35">
        <f t="shared" ca="1" si="35"/>
        <v>0</v>
      </c>
      <c r="AG60" s="34">
        <f t="shared" ca="1" si="36"/>
        <v>0</v>
      </c>
      <c r="AH60" s="35">
        <f t="shared" ca="1" si="37"/>
        <v>277.29721410000002</v>
      </c>
      <c r="AI60" s="17"/>
      <c r="AJ60" s="36" t="str">
        <f t="shared" ca="1" si="38"/>
        <v>TRE</v>
      </c>
      <c r="AK60" s="37">
        <f t="shared" ca="1" si="39"/>
        <v>0</v>
      </c>
      <c r="AL60" s="37">
        <f t="shared" ca="1" si="40"/>
        <v>0</v>
      </c>
      <c r="AM60" s="38">
        <f t="shared" ca="1" si="41"/>
        <v>1</v>
      </c>
      <c r="AN60" s="38">
        <f t="shared" ca="1" si="42"/>
        <v>1</v>
      </c>
      <c r="AO60" s="37">
        <f t="shared" ca="1" si="43"/>
        <v>10</v>
      </c>
      <c r="AP60" s="38">
        <f t="shared" ca="1" si="44"/>
        <v>322.04293200000001</v>
      </c>
      <c r="AQ60" s="17"/>
      <c r="AR60" s="39" t="str">
        <f t="shared" ca="1" si="45"/>
        <v>GS</v>
      </c>
      <c r="AS60" s="40">
        <f t="shared" ca="1" si="46"/>
        <v>0</v>
      </c>
      <c r="AT60" s="40">
        <f t="shared" ca="1" si="47"/>
        <v>36.800639519999997</v>
      </c>
      <c r="AU60" s="41">
        <f t="shared" ca="1" si="48"/>
        <v>999</v>
      </c>
      <c r="AV60" s="41">
        <f t="shared" ca="1" si="49"/>
        <v>0</v>
      </c>
      <c r="AW60" s="40">
        <f t="shared" ca="1" si="50"/>
        <v>0</v>
      </c>
      <c r="AX60" s="41">
        <f t="shared" ca="1" si="51"/>
        <v>269.87135647999997</v>
      </c>
      <c r="AY60" s="17"/>
      <c r="AZ60" s="42" t="str">
        <f t="shared" ca="1" si="52"/>
        <v>BC</v>
      </c>
      <c r="BA60" s="43">
        <f t="shared" ca="1" si="53"/>
        <v>10.7480206</v>
      </c>
      <c r="BB60" s="43">
        <f t="shared" ca="1" si="54"/>
        <v>0</v>
      </c>
      <c r="BC60" s="44">
        <f t="shared" ca="1" si="55"/>
        <v>999</v>
      </c>
      <c r="BD60" s="44">
        <f t="shared" ca="1" si="56"/>
        <v>0</v>
      </c>
      <c r="BE60" s="43">
        <f t="shared" ca="1" si="57"/>
        <v>0</v>
      </c>
      <c r="BF60" s="44">
        <f t="shared" ca="1" si="58"/>
        <v>204.2123914</v>
      </c>
    </row>
    <row r="61" spans="1:58" x14ac:dyDescent="0.25">
      <c r="A61">
        <v>47</v>
      </c>
      <c r="B61" s="21" t="str">
        <f t="shared" ca="1" si="15"/>
        <v>20cm</v>
      </c>
      <c r="C61" s="22">
        <f t="shared" ca="1" si="59"/>
        <v>0</v>
      </c>
      <c r="D61" s="22">
        <f t="shared" ca="1" si="59"/>
        <v>0</v>
      </c>
      <c r="E61" s="22">
        <f t="shared" ca="1" si="59"/>
        <v>0</v>
      </c>
      <c r="F61" s="22">
        <f t="shared" ca="1" si="59"/>
        <v>0</v>
      </c>
      <c r="G61" s="22">
        <f t="shared" ca="1" si="60"/>
        <v>0</v>
      </c>
      <c r="H61" s="22">
        <f t="shared" ca="1" si="60"/>
        <v>0</v>
      </c>
      <c r="I61" s="22">
        <f t="shared" ca="1" si="60"/>
        <v>0</v>
      </c>
      <c r="J61" s="22">
        <f t="shared" ca="1" si="60"/>
        <v>921.11078899999995</v>
      </c>
      <c r="K61" s="32"/>
      <c r="L61" s="23" t="str">
        <f t="shared" ca="1" si="18"/>
        <v>GS</v>
      </c>
      <c r="M61" s="24">
        <f t="shared" ca="1" si="19"/>
        <v>0</v>
      </c>
      <c r="N61" s="24">
        <f t="shared" ca="1" si="20"/>
        <v>21.874546799999997</v>
      </c>
      <c r="O61" s="25">
        <f t="shared" ca="1" si="14"/>
        <v>999</v>
      </c>
      <c r="P61" s="25">
        <f t="shared" ca="1" si="21"/>
        <v>0</v>
      </c>
      <c r="Q61" s="24">
        <f t="shared" ca="1" si="22"/>
        <v>0</v>
      </c>
      <c r="R61" s="25">
        <f t="shared" ca="1" si="23"/>
        <v>251.55728819999999</v>
      </c>
      <c r="S61" s="17"/>
      <c r="T61" s="28" t="str">
        <f t="shared" ca="1" si="24"/>
        <v>TRE</v>
      </c>
      <c r="U61" s="29">
        <f t="shared" ca="1" si="25"/>
        <v>0</v>
      </c>
      <c r="V61" s="29">
        <f t="shared" ca="1" si="26"/>
        <v>0</v>
      </c>
      <c r="W61" s="30">
        <f t="shared" ca="1" si="27"/>
        <v>2</v>
      </c>
      <c r="X61" s="30">
        <f t="shared" ca="1" si="28"/>
        <v>1</v>
      </c>
      <c r="Y61" s="29">
        <f t="shared" ca="1" si="29"/>
        <v>10</v>
      </c>
      <c r="Z61" s="30">
        <f t="shared" ca="1" si="30"/>
        <v>201.051356</v>
      </c>
      <c r="AA61" s="27"/>
      <c r="AB61" s="33" t="str">
        <f t="shared" ca="1" si="31"/>
        <v>GS</v>
      </c>
      <c r="AC61" s="34">
        <f t="shared" ca="1" si="32"/>
        <v>0</v>
      </c>
      <c r="AD61" s="34">
        <f t="shared" ca="1" si="33"/>
        <v>38.247891600000003</v>
      </c>
      <c r="AE61" s="35">
        <f t="shared" ca="1" si="34"/>
        <v>999</v>
      </c>
      <c r="AF61" s="35">
        <f t="shared" ca="1" si="35"/>
        <v>0</v>
      </c>
      <c r="AG61" s="34">
        <f t="shared" ca="1" si="36"/>
        <v>0</v>
      </c>
      <c r="AH61" s="35">
        <f t="shared" ca="1" si="37"/>
        <v>280.48453840000002</v>
      </c>
      <c r="AI61" s="17"/>
      <c r="AJ61" s="36" t="str">
        <f t="shared" ca="1" si="38"/>
        <v>GS</v>
      </c>
      <c r="AK61" s="37">
        <f t="shared" ca="1" si="39"/>
        <v>0</v>
      </c>
      <c r="AL61" s="37">
        <f t="shared" ca="1" si="40"/>
        <v>0</v>
      </c>
      <c r="AM61" s="38">
        <f t="shared" ca="1" si="41"/>
        <v>999</v>
      </c>
      <c r="AN61" s="38">
        <f t="shared" ca="1" si="42"/>
        <v>0</v>
      </c>
      <c r="AO61" s="37">
        <f t="shared" ca="1" si="43"/>
        <v>0</v>
      </c>
      <c r="AP61" s="38">
        <f t="shared" ca="1" si="44"/>
        <v>322.04293200000001</v>
      </c>
      <c r="AQ61" s="17"/>
      <c r="AR61" s="39" t="str">
        <f t="shared" ca="1" si="45"/>
        <v>GS</v>
      </c>
      <c r="AS61" s="40">
        <f t="shared" ca="1" si="46"/>
        <v>0</v>
      </c>
      <c r="AT61" s="40">
        <f t="shared" ca="1" si="47"/>
        <v>18.400319759999999</v>
      </c>
      <c r="AU61" s="41">
        <f t="shared" ca="1" si="48"/>
        <v>999</v>
      </c>
      <c r="AV61" s="41">
        <f t="shared" ca="1" si="49"/>
        <v>0</v>
      </c>
      <c r="AW61" s="40">
        <f t="shared" ca="1" si="50"/>
        <v>0</v>
      </c>
      <c r="AX61" s="41">
        <f t="shared" ca="1" si="51"/>
        <v>288.27167623999998</v>
      </c>
      <c r="AY61" s="17"/>
      <c r="AZ61" s="42" t="str">
        <f t="shared" ca="1" si="52"/>
        <v>GS</v>
      </c>
      <c r="BA61" s="43">
        <f t="shared" ca="1" si="53"/>
        <v>0</v>
      </c>
      <c r="BB61" s="43">
        <f t="shared" ca="1" si="54"/>
        <v>21.496041200000001</v>
      </c>
      <c r="BC61" s="44">
        <f t="shared" ca="1" si="55"/>
        <v>999</v>
      </c>
      <c r="BD61" s="44">
        <f t="shared" ca="1" si="56"/>
        <v>0</v>
      </c>
      <c r="BE61" s="43">
        <f t="shared" ca="1" si="57"/>
        <v>0</v>
      </c>
      <c r="BF61" s="44">
        <f t="shared" ca="1" si="58"/>
        <v>193.46437079999998</v>
      </c>
    </row>
    <row r="62" spans="1:58" x14ac:dyDescent="0.25">
      <c r="A62">
        <v>48</v>
      </c>
      <c r="B62" s="21" t="str">
        <f t="shared" ca="1" si="15"/>
        <v>5cm</v>
      </c>
      <c r="C62" s="22">
        <f t="shared" ca="1" si="59"/>
        <v>0</v>
      </c>
      <c r="D62" s="22">
        <f t="shared" ca="1" si="59"/>
        <v>494.43586399999998</v>
      </c>
      <c r="E62" s="22">
        <f t="shared" ca="1" si="59"/>
        <v>505.97920699999997</v>
      </c>
      <c r="F62" s="22">
        <f t="shared" ca="1" si="59"/>
        <v>0</v>
      </c>
      <c r="G62" s="22">
        <f t="shared" ca="1" si="60"/>
        <v>0</v>
      </c>
      <c r="H62" s="22">
        <f t="shared" ca="1" si="60"/>
        <v>0</v>
      </c>
      <c r="I62" s="22">
        <f t="shared" ca="1" si="60"/>
        <v>0</v>
      </c>
      <c r="J62" s="22">
        <f t="shared" ca="1" si="60"/>
        <v>0</v>
      </c>
      <c r="K62" s="32"/>
      <c r="L62" s="23" t="str">
        <f t="shared" ca="1" si="18"/>
        <v>TRE</v>
      </c>
      <c r="M62" s="24">
        <f t="shared" ca="1" si="19"/>
        <v>0</v>
      </c>
      <c r="N62" s="24">
        <f t="shared" ca="1" si="20"/>
        <v>0</v>
      </c>
      <c r="O62" s="25">
        <f t="shared" ca="1" si="14"/>
        <v>2</v>
      </c>
      <c r="P62" s="25">
        <f t="shared" ca="1" si="21"/>
        <v>2</v>
      </c>
      <c r="Q62" s="24">
        <f t="shared" ca="1" si="22"/>
        <v>20</v>
      </c>
      <c r="R62" s="25">
        <f t="shared" ca="1" si="23"/>
        <v>273.43183499999998</v>
      </c>
      <c r="S62" s="17"/>
      <c r="T62" s="28" t="str">
        <f t="shared" ca="1" si="24"/>
        <v>TRE</v>
      </c>
      <c r="U62" s="29">
        <f t="shared" ca="1" si="25"/>
        <v>0</v>
      </c>
      <c r="V62" s="29">
        <f t="shared" ca="1" si="26"/>
        <v>0</v>
      </c>
      <c r="W62" s="30">
        <f t="shared" ca="1" si="27"/>
        <v>4</v>
      </c>
      <c r="X62" s="30">
        <f t="shared" ca="1" si="28"/>
        <v>3</v>
      </c>
      <c r="Y62" s="29">
        <f t="shared" ca="1" si="29"/>
        <v>30</v>
      </c>
      <c r="Z62" s="30">
        <f t="shared" ca="1" si="30"/>
        <v>201.051356</v>
      </c>
      <c r="AA62" s="27"/>
      <c r="AB62" s="33" t="str">
        <f t="shared" ca="1" si="31"/>
        <v>GS</v>
      </c>
      <c r="AC62" s="34">
        <f t="shared" ca="1" si="32"/>
        <v>0</v>
      </c>
      <c r="AD62" s="34">
        <f t="shared" ca="1" si="33"/>
        <v>19.123945800000001</v>
      </c>
      <c r="AE62" s="35">
        <f t="shared" ca="1" si="34"/>
        <v>999</v>
      </c>
      <c r="AF62" s="35">
        <f t="shared" ca="1" si="35"/>
        <v>0</v>
      </c>
      <c r="AG62" s="34">
        <f t="shared" ca="1" si="36"/>
        <v>0</v>
      </c>
      <c r="AH62" s="35">
        <f t="shared" ca="1" si="37"/>
        <v>299.60848420000002</v>
      </c>
      <c r="AI62" s="17"/>
      <c r="AJ62" s="36" t="str">
        <f t="shared" ca="1" si="38"/>
        <v>GS</v>
      </c>
      <c r="AK62" s="37">
        <f t="shared" ca="1" si="39"/>
        <v>0</v>
      </c>
      <c r="AL62" s="37">
        <f t="shared" ca="1" si="40"/>
        <v>38.645151839999997</v>
      </c>
      <c r="AM62" s="38">
        <f t="shared" ca="1" si="41"/>
        <v>999</v>
      </c>
      <c r="AN62" s="38">
        <f t="shared" ca="1" si="42"/>
        <v>0</v>
      </c>
      <c r="AO62" s="37">
        <f t="shared" ca="1" si="43"/>
        <v>0</v>
      </c>
      <c r="AP62" s="38">
        <f t="shared" ca="1" si="44"/>
        <v>283.39778016000002</v>
      </c>
      <c r="AQ62" s="17"/>
      <c r="AR62" s="39" t="str">
        <f t="shared" ca="1" si="45"/>
        <v>BC</v>
      </c>
      <c r="AS62" s="40">
        <f t="shared" ca="1" si="46"/>
        <v>12.26687984</v>
      </c>
      <c r="AT62" s="40">
        <f t="shared" ca="1" si="47"/>
        <v>0</v>
      </c>
      <c r="AU62" s="41">
        <f t="shared" ca="1" si="48"/>
        <v>999</v>
      </c>
      <c r="AV62" s="41">
        <f t="shared" ca="1" si="49"/>
        <v>0</v>
      </c>
      <c r="AW62" s="40">
        <f t="shared" ca="1" si="50"/>
        <v>0</v>
      </c>
      <c r="AX62" s="41">
        <f t="shared" ca="1" si="51"/>
        <v>294.40511615999998</v>
      </c>
      <c r="AY62" s="17"/>
      <c r="AZ62" s="42" t="str">
        <f t="shared" ca="1" si="52"/>
        <v>GS</v>
      </c>
      <c r="BA62" s="43">
        <f t="shared" ca="1" si="53"/>
        <v>0</v>
      </c>
      <c r="BB62" s="43">
        <f t="shared" ca="1" si="54"/>
        <v>23.64564532</v>
      </c>
      <c r="BC62" s="44">
        <f t="shared" ca="1" si="55"/>
        <v>999</v>
      </c>
      <c r="BD62" s="44">
        <f t="shared" ca="1" si="56"/>
        <v>0</v>
      </c>
      <c r="BE62" s="43">
        <f t="shared" ca="1" si="57"/>
        <v>0</v>
      </c>
      <c r="BF62" s="44">
        <f t="shared" ca="1" si="58"/>
        <v>191.31476667999999</v>
      </c>
    </row>
    <row r="63" spans="1:58" x14ac:dyDescent="0.25">
      <c r="A63">
        <v>49</v>
      </c>
      <c r="B63" s="21" t="str">
        <f t="shared" ca="1" si="15"/>
        <v>5cm</v>
      </c>
      <c r="C63" s="22">
        <f t="shared" ca="1" si="59"/>
        <v>938.85789799999998</v>
      </c>
      <c r="D63" s="22">
        <f t="shared" ca="1" si="59"/>
        <v>494.43586399999998</v>
      </c>
      <c r="E63" s="22">
        <f t="shared" ca="1" si="59"/>
        <v>505.97920699999997</v>
      </c>
      <c r="F63" s="22">
        <f t="shared" ca="1" si="59"/>
        <v>921.11078899999995</v>
      </c>
      <c r="G63" s="22">
        <f t="shared" ca="1" si="60"/>
        <v>0</v>
      </c>
      <c r="H63" s="22">
        <f t="shared" ca="1" si="60"/>
        <v>0</v>
      </c>
      <c r="I63" s="22">
        <f t="shared" ca="1" si="60"/>
        <v>0</v>
      </c>
      <c r="J63" s="22">
        <f t="shared" ca="1" si="60"/>
        <v>0</v>
      </c>
      <c r="K63" s="32"/>
      <c r="L63" s="23" t="str">
        <f t="shared" ca="1" si="18"/>
        <v>GS</v>
      </c>
      <c r="M63" s="24">
        <f t="shared" ca="1" si="19"/>
        <v>0</v>
      </c>
      <c r="N63" s="24">
        <f t="shared" ca="1" si="20"/>
        <v>24.608865149999996</v>
      </c>
      <c r="O63" s="25">
        <f t="shared" ca="1" si="14"/>
        <v>999</v>
      </c>
      <c r="P63" s="25">
        <f t="shared" ca="1" si="21"/>
        <v>0</v>
      </c>
      <c r="Q63" s="24">
        <f t="shared" ca="1" si="22"/>
        <v>0</v>
      </c>
      <c r="R63" s="25">
        <f t="shared" ca="1" si="23"/>
        <v>248.82296984999999</v>
      </c>
      <c r="S63" s="17"/>
      <c r="T63" s="28" t="str">
        <f t="shared" ca="1" si="24"/>
        <v>BC</v>
      </c>
      <c r="U63" s="29">
        <f t="shared" ca="1" si="25"/>
        <v>18.094622040000001</v>
      </c>
      <c r="V63" s="29">
        <f t="shared" ca="1" si="26"/>
        <v>0</v>
      </c>
      <c r="W63" s="30">
        <f t="shared" ca="1" si="27"/>
        <v>999</v>
      </c>
      <c r="X63" s="30">
        <f t="shared" ca="1" si="28"/>
        <v>0</v>
      </c>
      <c r="Y63" s="29">
        <f t="shared" ca="1" si="29"/>
        <v>0</v>
      </c>
      <c r="Z63" s="30">
        <f t="shared" ca="1" si="30"/>
        <v>182.95673396000001</v>
      </c>
      <c r="AA63" s="27"/>
      <c r="AB63" s="33" t="str">
        <f t="shared" ca="1" si="31"/>
        <v>TRE</v>
      </c>
      <c r="AC63" s="34">
        <f t="shared" ca="1" si="32"/>
        <v>0</v>
      </c>
      <c r="AD63" s="34">
        <f t="shared" ca="1" si="33"/>
        <v>0</v>
      </c>
      <c r="AE63" s="35">
        <f t="shared" ca="1" si="34"/>
        <v>5</v>
      </c>
      <c r="AF63" s="35">
        <f t="shared" ca="1" si="35"/>
        <v>4</v>
      </c>
      <c r="AG63" s="34">
        <f t="shared" ca="1" si="36"/>
        <v>40</v>
      </c>
      <c r="AH63" s="35">
        <f t="shared" ca="1" si="37"/>
        <v>318.73243000000002</v>
      </c>
      <c r="AI63" s="17"/>
      <c r="AJ63" s="36" t="str">
        <f t="shared" ca="1" si="38"/>
        <v>BC</v>
      </c>
      <c r="AK63" s="37">
        <f t="shared" ca="1" si="39"/>
        <v>16.102146600000001</v>
      </c>
      <c r="AL63" s="37">
        <f t="shared" ca="1" si="40"/>
        <v>0</v>
      </c>
      <c r="AM63" s="38">
        <f t="shared" ca="1" si="41"/>
        <v>999</v>
      </c>
      <c r="AN63" s="38">
        <f t="shared" ca="1" si="42"/>
        <v>0</v>
      </c>
      <c r="AO63" s="37">
        <f t="shared" ca="1" si="43"/>
        <v>0</v>
      </c>
      <c r="AP63" s="38">
        <f t="shared" ca="1" si="44"/>
        <v>305.94078539999998</v>
      </c>
      <c r="AQ63" s="17"/>
      <c r="AR63" s="39" t="str">
        <f t="shared" ca="1" si="45"/>
        <v>BC</v>
      </c>
      <c r="AS63" s="40">
        <f t="shared" ca="1" si="46"/>
        <v>36.800639519999997</v>
      </c>
      <c r="AT63" s="40">
        <f t="shared" ca="1" si="47"/>
        <v>0</v>
      </c>
      <c r="AU63" s="41">
        <f t="shared" ca="1" si="48"/>
        <v>999</v>
      </c>
      <c r="AV63" s="41">
        <f t="shared" ca="1" si="49"/>
        <v>0</v>
      </c>
      <c r="AW63" s="40">
        <f t="shared" ca="1" si="50"/>
        <v>0</v>
      </c>
      <c r="AX63" s="41">
        <f t="shared" ca="1" si="51"/>
        <v>269.87135647999997</v>
      </c>
      <c r="AY63" s="17"/>
      <c r="AZ63" s="42" t="str">
        <f t="shared" ca="1" si="52"/>
        <v>BC</v>
      </c>
      <c r="BA63" s="43">
        <f t="shared" ca="1" si="53"/>
        <v>4.2992082399999996</v>
      </c>
      <c r="BB63" s="43">
        <f t="shared" ca="1" si="54"/>
        <v>0</v>
      </c>
      <c r="BC63" s="44">
        <f t="shared" ca="1" si="55"/>
        <v>999</v>
      </c>
      <c r="BD63" s="44">
        <f t="shared" ca="1" si="56"/>
        <v>0</v>
      </c>
      <c r="BE63" s="43">
        <f t="shared" ca="1" si="57"/>
        <v>0</v>
      </c>
      <c r="BF63" s="44">
        <f t="shared" ca="1" si="58"/>
        <v>210.66120375999998</v>
      </c>
    </row>
    <row r="64" spans="1:58" x14ac:dyDescent="0.25">
      <c r="A64">
        <v>50</v>
      </c>
      <c r="B64" s="21" t="str">
        <f t="shared" ca="1" si="15"/>
        <v>20cm</v>
      </c>
      <c r="C64" s="22">
        <f t="shared" ca="1" si="59"/>
        <v>0</v>
      </c>
      <c r="D64" s="22">
        <f t="shared" ca="1" si="59"/>
        <v>0</v>
      </c>
      <c r="E64" s="22">
        <f t="shared" ca="1" si="59"/>
        <v>0</v>
      </c>
      <c r="F64" s="22">
        <f t="shared" ca="1" si="59"/>
        <v>0</v>
      </c>
      <c r="G64" s="22">
        <f t="shared" ca="1" si="60"/>
        <v>0</v>
      </c>
      <c r="H64" s="22">
        <f t="shared" ca="1" si="60"/>
        <v>494.43586399999998</v>
      </c>
      <c r="I64" s="22">
        <f t="shared" ca="1" si="60"/>
        <v>505.97920699999997</v>
      </c>
      <c r="J64" s="22">
        <f t="shared" ca="1" si="60"/>
        <v>921.11078899999995</v>
      </c>
      <c r="K64" s="32"/>
      <c r="L64" s="23" t="str">
        <f t="shared" ca="1" si="18"/>
        <v>TRE</v>
      </c>
      <c r="M64" s="24">
        <f t="shared" ca="1" si="19"/>
        <v>0</v>
      </c>
      <c r="N64" s="24">
        <f t="shared" ca="1" si="20"/>
        <v>0</v>
      </c>
      <c r="O64" s="25">
        <f t="shared" ca="1" si="14"/>
        <v>2</v>
      </c>
      <c r="P64" s="25">
        <f t="shared" ca="1" si="21"/>
        <v>2</v>
      </c>
      <c r="Q64" s="24">
        <f t="shared" ca="1" si="22"/>
        <v>20</v>
      </c>
      <c r="R64" s="25">
        <f t="shared" ca="1" si="23"/>
        <v>273.43183499999998</v>
      </c>
      <c r="S64" s="17"/>
      <c r="T64" s="28" t="str">
        <f t="shared" ca="1" si="24"/>
        <v>TRE</v>
      </c>
      <c r="U64" s="29">
        <f t="shared" ca="1" si="25"/>
        <v>0</v>
      </c>
      <c r="V64" s="29">
        <f t="shared" ca="1" si="26"/>
        <v>0</v>
      </c>
      <c r="W64" s="30">
        <f t="shared" ca="1" si="27"/>
        <v>0</v>
      </c>
      <c r="X64" s="30">
        <f t="shared" ca="1" si="28"/>
        <v>0</v>
      </c>
      <c r="Y64" s="29">
        <f t="shared" ca="1" si="29"/>
        <v>0</v>
      </c>
      <c r="Z64" s="30">
        <f t="shared" ca="1" si="30"/>
        <v>201.051356</v>
      </c>
      <c r="AA64" s="27"/>
      <c r="AB64" s="33" t="str">
        <f t="shared" ca="1" si="31"/>
        <v>BC</v>
      </c>
      <c r="AC64" s="34">
        <f t="shared" ca="1" si="32"/>
        <v>3.1873243000000002</v>
      </c>
      <c r="AD64" s="34">
        <f t="shared" ca="1" si="33"/>
        <v>0</v>
      </c>
      <c r="AE64" s="35">
        <f t="shared" ca="1" si="34"/>
        <v>999</v>
      </c>
      <c r="AF64" s="35">
        <f t="shared" ca="1" si="35"/>
        <v>0</v>
      </c>
      <c r="AG64" s="34">
        <f t="shared" ca="1" si="36"/>
        <v>0</v>
      </c>
      <c r="AH64" s="35">
        <f t="shared" ca="1" si="37"/>
        <v>315.54510570000002</v>
      </c>
      <c r="AI64" s="17"/>
      <c r="AJ64" s="36" t="str">
        <f t="shared" ca="1" si="38"/>
        <v>TRE</v>
      </c>
      <c r="AK64" s="37">
        <f t="shared" ca="1" si="39"/>
        <v>0</v>
      </c>
      <c r="AL64" s="37">
        <f t="shared" ca="1" si="40"/>
        <v>0</v>
      </c>
      <c r="AM64" s="38">
        <f t="shared" ca="1" si="41"/>
        <v>1</v>
      </c>
      <c r="AN64" s="38">
        <f t="shared" ca="1" si="42"/>
        <v>1</v>
      </c>
      <c r="AO64" s="37">
        <f t="shared" ca="1" si="43"/>
        <v>10</v>
      </c>
      <c r="AP64" s="38">
        <f t="shared" ca="1" si="44"/>
        <v>322.04293200000001</v>
      </c>
      <c r="AQ64" s="17"/>
      <c r="AR64" s="39" t="str">
        <f t="shared" ca="1" si="45"/>
        <v>GS</v>
      </c>
      <c r="AS64" s="40">
        <f t="shared" ca="1" si="46"/>
        <v>0</v>
      </c>
      <c r="AT64" s="40">
        <f t="shared" ca="1" si="47"/>
        <v>24.533759679999999</v>
      </c>
      <c r="AU64" s="41">
        <f t="shared" ca="1" si="48"/>
        <v>999</v>
      </c>
      <c r="AV64" s="41">
        <f t="shared" ca="1" si="49"/>
        <v>0</v>
      </c>
      <c r="AW64" s="40">
        <f t="shared" ca="1" si="50"/>
        <v>0</v>
      </c>
      <c r="AX64" s="41">
        <f t="shared" ca="1" si="51"/>
        <v>282.13823631999998</v>
      </c>
      <c r="AY64" s="17"/>
      <c r="AZ64" s="42" t="str">
        <f t="shared" ca="1" si="52"/>
        <v>GS</v>
      </c>
      <c r="BA64" s="43">
        <f t="shared" ca="1" si="53"/>
        <v>0</v>
      </c>
      <c r="BB64" s="43">
        <f t="shared" ca="1" si="54"/>
        <v>10.7480206</v>
      </c>
      <c r="BC64" s="44">
        <f t="shared" ca="1" si="55"/>
        <v>999</v>
      </c>
      <c r="BD64" s="44">
        <f t="shared" ca="1" si="56"/>
        <v>0</v>
      </c>
      <c r="BE64" s="43">
        <f t="shared" ca="1" si="57"/>
        <v>0</v>
      </c>
      <c r="BF64" s="44">
        <f t="shared" ca="1" si="58"/>
        <v>204.2123914</v>
      </c>
    </row>
    <row r="65" spans="1:58" x14ac:dyDescent="0.25">
      <c r="A65">
        <v>51</v>
      </c>
      <c r="B65" s="21" t="str">
        <f t="shared" ca="1" si="15"/>
        <v>5cm</v>
      </c>
      <c r="C65" s="22">
        <f t="shared" ca="1" si="59"/>
        <v>0</v>
      </c>
      <c r="D65" s="22">
        <f t="shared" ca="1" si="59"/>
        <v>0</v>
      </c>
      <c r="E65" s="22">
        <f t="shared" ca="1" si="59"/>
        <v>505.97920699999997</v>
      </c>
      <c r="F65" s="22">
        <f t="shared" ca="1" si="59"/>
        <v>0</v>
      </c>
      <c r="G65" s="22">
        <f t="shared" ca="1" si="60"/>
        <v>0</v>
      </c>
      <c r="H65" s="22">
        <f t="shared" ca="1" si="60"/>
        <v>0</v>
      </c>
      <c r="I65" s="22">
        <f t="shared" ca="1" si="60"/>
        <v>0</v>
      </c>
      <c r="J65" s="22">
        <f t="shared" ca="1" si="60"/>
        <v>0</v>
      </c>
      <c r="K65" s="32"/>
      <c r="L65" s="23" t="str">
        <f t="shared" ca="1" si="18"/>
        <v>GS</v>
      </c>
      <c r="M65" s="24">
        <f t="shared" ca="1" si="19"/>
        <v>0</v>
      </c>
      <c r="N65" s="24">
        <f t="shared" ca="1" si="20"/>
        <v>30.077501849999997</v>
      </c>
      <c r="O65" s="25">
        <f t="shared" ca="1" si="14"/>
        <v>999</v>
      </c>
      <c r="P65" s="25">
        <f t="shared" ca="1" si="21"/>
        <v>0</v>
      </c>
      <c r="Q65" s="24">
        <f t="shared" ca="1" si="22"/>
        <v>0</v>
      </c>
      <c r="R65" s="25">
        <f t="shared" ca="1" si="23"/>
        <v>243.35433314999997</v>
      </c>
      <c r="S65" s="17"/>
      <c r="T65" s="28" t="str">
        <f t="shared" ca="1" si="24"/>
        <v>BC</v>
      </c>
      <c r="U65" s="29">
        <f t="shared" ca="1" si="25"/>
        <v>4.0210271200000003</v>
      </c>
      <c r="V65" s="29">
        <f t="shared" ca="1" si="26"/>
        <v>0</v>
      </c>
      <c r="W65" s="30">
        <f t="shared" ca="1" si="27"/>
        <v>999</v>
      </c>
      <c r="X65" s="30">
        <f t="shared" ca="1" si="28"/>
        <v>0</v>
      </c>
      <c r="Y65" s="29">
        <f t="shared" ca="1" si="29"/>
        <v>0</v>
      </c>
      <c r="Z65" s="30">
        <f t="shared" ca="1" si="30"/>
        <v>197.03032887999998</v>
      </c>
      <c r="AA65" s="27"/>
      <c r="AB65" s="33" t="str">
        <f t="shared" ca="1" si="31"/>
        <v>BC</v>
      </c>
      <c r="AC65" s="34">
        <f t="shared" ca="1" si="32"/>
        <v>9.5619729000000007</v>
      </c>
      <c r="AD65" s="34">
        <f t="shared" ca="1" si="33"/>
        <v>0</v>
      </c>
      <c r="AE65" s="35">
        <f t="shared" ca="1" si="34"/>
        <v>999</v>
      </c>
      <c r="AF65" s="35">
        <f t="shared" ca="1" si="35"/>
        <v>0</v>
      </c>
      <c r="AG65" s="34">
        <f t="shared" ca="1" si="36"/>
        <v>0</v>
      </c>
      <c r="AH65" s="35">
        <f t="shared" ca="1" si="37"/>
        <v>309.17045710000002</v>
      </c>
      <c r="AI65" s="17"/>
      <c r="AJ65" s="36" t="str">
        <f t="shared" ca="1" si="38"/>
        <v>TRE</v>
      </c>
      <c r="AK65" s="37">
        <f t="shared" ca="1" si="39"/>
        <v>0</v>
      </c>
      <c r="AL65" s="37">
        <f t="shared" ca="1" si="40"/>
        <v>0</v>
      </c>
      <c r="AM65" s="38">
        <f t="shared" ca="1" si="41"/>
        <v>4</v>
      </c>
      <c r="AN65" s="38">
        <f t="shared" ca="1" si="42"/>
        <v>3</v>
      </c>
      <c r="AO65" s="37">
        <f t="shared" ca="1" si="43"/>
        <v>30</v>
      </c>
      <c r="AP65" s="38">
        <f t="shared" ca="1" si="44"/>
        <v>322.04293200000001</v>
      </c>
      <c r="AQ65" s="17"/>
      <c r="AR65" s="39" t="str">
        <f t="shared" ca="1" si="45"/>
        <v>BC</v>
      </c>
      <c r="AS65" s="40">
        <f t="shared" ca="1" si="46"/>
        <v>15.3335998</v>
      </c>
      <c r="AT65" s="40">
        <f t="shared" ca="1" si="47"/>
        <v>0</v>
      </c>
      <c r="AU65" s="41">
        <f t="shared" ca="1" si="48"/>
        <v>999</v>
      </c>
      <c r="AV65" s="41">
        <f t="shared" ca="1" si="49"/>
        <v>0</v>
      </c>
      <c r="AW65" s="40">
        <f t="shared" ca="1" si="50"/>
        <v>0</v>
      </c>
      <c r="AX65" s="41">
        <f t="shared" ca="1" si="51"/>
        <v>291.33839619999998</v>
      </c>
      <c r="AY65" s="17"/>
      <c r="AZ65" s="42" t="str">
        <f t="shared" ca="1" si="52"/>
        <v>GS</v>
      </c>
      <c r="BA65" s="43">
        <f t="shared" ca="1" si="53"/>
        <v>0</v>
      </c>
      <c r="BB65" s="43">
        <f t="shared" ca="1" si="54"/>
        <v>19.346437079999998</v>
      </c>
      <c r="BC65" s="44">
        <f t="shared" ca="1" si="55"/>
        <v>999</v>
      </c>
      <c r="BD65" s="44">
        <f t="shared" ca="1" si="56"/>
        <v>0</v>
      </c>
      <c r="BE65" s="43">
        <f t="shared" ca="1" si="57"/>
        <v>0</v>
      </c>
      <c r="BF65" s="44">
        <f t="shared" ca="1" si="58"/>
        <v>195.61397492</v>
      </c>
    </row>
    <row r="66" spans="1:58" x14ac:dyDescent="0.25">
      <c r="A66">
        <v>52</v>
      </c>
      <c r="B66" s="21" t="str">
        <f t="shared" ca="1" si="15"/>
        <v>5cm</v>
      </c>
      <c r="C66" s="22">
        <f t="shared" ca="1" si="59"/>
        <v>0</v>
      </c>
      <c r="D66" s="22">
        <f t="shared" ca="1" si="59"/>
        <v>0</v>
      </c>
      <c r="E66" s="22">
        <f t="shared" ca="1" si="59"/>
        <v>0</v>
      </c>
      <c r="F66" s="22">
        <f t="shared" ca="1" si="59"/>
        <v>921.11078899999995</v>
      </c>
      <c r="G66" s="22">
        <f t="shared" ca="1" si="60"/>
        <v>0</v>
      </c>
      <c r="H66" s="22">
        <f t="shared" ca="1" si="60"/>
        <v>0</v>
      </c>
      <c r="I66" s="22">
        <f t="shared" ca="1" si="60"/>
        <v>0</v>
      </c>
      <c r="J66" s="22">
        <f t="shared" ca="1" si="60"/>
        <v>0</v>
      </c>
      <c r="K66" s="32"/>
      <c r="L66" s="23" t="str">
        <f t="shared" ca="1" si="18"/>
        <v>GS</v>
      </c>
      <c r="M66" s="24">
        <f t="shared" ca="1" si="19"/>
        <v>0</v>
      </c>
      <c r="N66" s="24">
        <f t="shared" ca="1" si="20"/>
        <v>0</v>
      </c>
      <c r="O66" s="25">
        <f t="shared" ca="1" si="14"/>
        <v>999</v>
      </c>
      <c r="P66" s="25">
        <f t="shared" ca="1" si="21"/>
        <v>0</v>
      </c>
      <c r="Q66" s="24">
        <f t="shared" ca="1" si="22"/>
        <v>0</v>
      </c>
      <c r="R66" s="25">
        <f t="shared" ca="1" si="23"/>
        <v>273.43183499999998</v>
      </c>
      <c r="S66" s="17"/>
      <c r="T66" s="28" t="str">
        <f t="shared" ca="1" si="24"/>
        <v>BC</v>
      </c>
      <c r="U66" s="29">
        <f t="shared" ca="1" si="25"/>
        <v>8.0420542400000006</v>
      </c>
      <c r="V66" s="29">
        <f t="shared" ca="1" si="26"/>
        <v>0</v>
      </c>
      <c r="W66" s="30">
        <f t="shared" ca="1" si="27"/>
        <v>999</v>
      </c>
      <c r="X66" s="30">
        <f t="shared" ca="1" si="28"/>
        <v>0</v>
      </c>
      <c r="Y66" s="29">
        <f t="shared" ca="1" si="29"/>
        <v>0</v>
      </c>
      <c r="Z66" s="30">
        <f t="shared" ca="1" si="30"/>
        <v>193.00930176</v>
      </c>
      <c r="AA66" s="27"/>
      <c r="AB66" s="33" t="str">
        <f t="shared" ca="1" si="31"/>
        <v>GS</v>
      </c>
      <c r="AC66" s="34">
        <f t="shared" ca="1" si="32"/>
        <v>0</v>
      </c>
      <c r="AD66" s="34">
        <f t="shared" ca="1" si="33"/>
        <v>22.311270100000002</v>
      </c>
      <c r="AE66" s="35">
        <f t="shared" ca="1" si="34"/>
        <v>999</v>
      </c>
      <c r="AF66" s="35">
        <f t="shared" ca="1" si="35"/>
        <v>0</v>
      </c>
      <c r="AG66" s="34">
        <f t="shared" ca="1" si="36"/>
        <v>0</v>
      </c>
      <c r="AH66" s="35">
        <f t="shared" ca="1" si="37"/>
        <v>296.42115990000002</v>
      </c>
      <c r="AI66" s="17"/>
      <c r="AJ66" s="36" t="str">
        <f t="shared" ca="1" si="38"/>
        <v>BC</v>
      </c>
      <c r="AK66" s="37">
        <f t="shared" ca="1" si="39"/>
        <v>9.6612879599999992</v>
      </c>
      <c r="AL66" s="37">
        <f t="shared" ca="1" si="40"/>
        <v>0</v>
      </c>
      <c r="AM66" s="38">
        <f t="shared" ca="1" si="41"/>
        <v>999</v>
      </c>
      <c r="AN66" s="38">
        <f t="shared" ca="1" si="42"/>
        <v>0</v>
      </c>
      <c r="AO66" s="37">
        <f t="shared" ca="1" si="43"/>
        <v>0</v>
      </c>
      <c r="AP66" s="38">
        <f t="shared" ca="1" si="44"/>
        <v>312.38164404000003</v>
      </c>
      <c r="AQ66" s="17"/>
      <c r="AR66" s="39" t="str">
        <f t="shared" ca="1" si="45"/>
        <v>BC</v>
      </c>
      <c r="AS66" s="40">
        <f t="shared" ca="1" si="46"/>
        <v>24.533759679999999</v>
      </c>
      <c r="AT66" s="40">
        <f t="shared" ca="1" si="47"/>
        <v>0</v>
      </c>
      <c r="AU66" s="41">
        <f t="shared" ca="1" si="48"/>
        <v>999</v>
      </c>
      <c r="AV66" s="41">
        <f t="shared" ca="1" si="49"/>
        <v>0</v>
      </c>
      <c r="AW66" s="40">
        <f t="shared" ca="1" si="50"/>
        <v>0</v>
      </c>
      <c r="AX66" s="41">
        <f t="shared" ca="1" si="51"/>
        <v>282.13823631999998</v>
      </c>
      <c r="AY66" s="17"/>
      <c r="AZ66" s="42" t="str">
        <f t="shared" ca="1" si="52"/>
        <v>GS</v>
      </c>
      <c r="BA66" s="43">
        <f t="shared" ca="1" si="53"/>
        <v>0</v>
      </c>
      <c r="BB66" s="43">
        <f t="shared" ca="1" si="54"/>
        <v>19.346437079999998</v>
      </c>
      <c r="BC66" s="44">
        <f t="shared" ca="1" si="55"/>
        <v>999</v>
      </c>
      <c r="BD66" s="44">
        <f t="shared" ca="1" si="56"/>
        <v>0</v>
      </c>
      <c r="BE66" s="43">
        <f t="shared" ca="1" si="57"/>
        <v>0</v>
      </c>
      <c r="BF66" s="44">
        <f t="shared" ca="1" si="58"/>
        <v>195.61397492</v>
      </c>
    </row>
    <row r="67" spans="1:58" x14ac:dyDescent="0.25">
      <c r="A67">
        <v>53</v>
      </c>
      <c r="B67" s="21" t="str">
        <f t="shared" ca="1" si="15"/>
        <v>20cm</v>
      </c>
      <c r="C67" s="22">
        <f t="shared" ca="1" si="59"/>
        <v>0</v>
      </c>
      <c r="D67" s="22">
        <f t="shared" ca="1" si="59"/>
        <v>0</v>
      </c>
      <c r="E67" s="22">
        <f t="shared" ca="1" si="59"/>
        <v>0</v>
      </c>
      <c r="F67" s="22">
        <f t="shared" ca="1" si="59"/>
        <v>0</v>
      </c>
      <c r="G67" s="22">
        <f t="shared" ca="1" si="60"/>
        <v>938.85789799999998</v>
      </c>
      <c r="H67" s="22">
        <f t="shared" ca="1" si="60"/>
        <v>494.43586399999998</v>
      </c>
      <c r="I67" s="22">
        <f t="shared" ca="1" si="60"/>
        <v>0</v>
      </c>
      <c r="J67" s="22">
        <f t="shared" ca="1" si="60"/>
        <v>921.11078899999995</v>
      </c>
      <c r="K67" s="32"/>
      <c r="L67" s="23" t="str">
        <f t="shared" ca="1" si="18"/>
        <v>GS</v>
      </c>
      <c r="M67" s="24">
        <f t="shared" ca="1" si="19"/>
        <v>0</v>
      </c>
      <c r="N67" s="24">
        <f t="shared" ca="1" si="20"/>
        <v>0</v>
      </c>
      <c r="O67" s="25">
        <f t="shared" ca="1" si="14"/>
        <v>999</v>
      </c>
      <c r="P67" s="25">
        <f t="shared" ca="1" si="21"/>
        <v>0</v>
      </c>
      <c r="Q67" s="24">
        <f t="shared" ca="1" si="22"/>
        <v>0</v>
      </c>
      <c r="R67" s="25">
        <f t="shared" ca="1" si="23"/>
        <v>273.43183499999998</v>
      </c>
      <c r="S67" s="17"/>
      <c r="T67" s="28" t="str">
        <f t="shared" ca="1" si="24"/>
        <v>BC</v>
      </c>
      <c r="U67" s="29">
        <f t="shared" ca="1" si="25"/>
        <v>4.0210271200000003</v>
      </c>
      <c r="V67" s="29">
        <f t="shared" ca="1" si="26"/>
        <v>0</v>
      </c>
      <c r="W67" s="30">
        <f t="shared" ca="1" si="27"/>
        <v>999</v>
      </c>
      <c r="X67" s="30">
        <f t="shared" ca="1" si="28"/>
        <v>0</v>
      </c>
      <c r="Y67" s="29">
        <f t="shared" ca="1" si="29"/>
        <v>0</v>
      </c>
      <c r="Z67" s="30">
        <f t="shared" ca="1" si="30"/>
        <v>197.03032887999998</v>
      </c>
      <c r="AA67" s="27"/>
      <c r="AB67" s="33" t="str">
        <f t="shared" ca="1" si="31"/>
        <v>TRE</v>
      </c>
      <c r="AC67" s="34">
        <f t="shared" ca="1" si="32"/>
        <v>0</v>
      </c>
      <c r="AD67" s="34">
        <f t="shared" ca="1" si="33"/>
        <v>0</v>
      </c>
      <c r="AE67" s="35">
        <f t="shared" ca="1" si="34"/>
        <v>3</v>
      </c>
      <c r="AF67" s="35">
        <f t="shared" ca="1" si="35"/>
        <v>2</v>
      </c>
      <c r="AG67" s="34">
        <f t="shared" ca="1" si="36"/>
        <v>20</v>
      </c>
      <c r="AH67" s="35">
        <f t="shared" ca="1" si="37"/>
        <v>318.73243000000002</v>
      </c>
      <c r="AI67" s="17"/>
      <c r="AJ67" s="36" t="str">
        <f t="shared" ca="1" si="38"/>
        <v>TRE</v>
      </c>
      <c r="AK67" s="37">
        <f t="shared" ca="1" si="39"/>
        <v>0</v>
      </c>
      <c r="AL67" s="37">
        <f t="shared" ca="1" si="40"/>
        <v>0</v>
      </c>
      <c r="AM67" s="38">
        <f t="shared" ca="1" si="41"/>
        <v>6</v>
      </c>
      <c r="AN67" s="38">
        <f t="shared" ca="1" si="42"/>
        <v>5</v>
      </c>
      <c r="AO67" s="37">
        <f t="shared" ca="1" si="43"/>
        <v>50</v>
      </c>
      <c r="AP67" s="38">
        <f t="shared" ca="1" si="44"/>
        <v>322.04293200000001</v>
      </c>
      <c r="AQ67" s="17"/>
      <c r="AR67" s="39" t="str">
        <f t="shared" ca="1" si="45"/>
        <v>BC</v>
      </c>
      <c r="AS67" s="40">
        <f t="shared" ca="1" si="46"/>
        <v>6.1334399199999998</v>
      </c>
      <c r="AT67" s="40">
        <f t="shared" ca="1" si="47"/>
        <v>0</v>
      </c>
      <c r="AU67" s="41">
        <f t="shared" ca="1" si="48"/>
        <v>999</v>
      </c>
      <c r="AV67" s="41">
        <f t="shared" ca="1" si="49"/>
        <v>0</v>
      </c>
      <c r="AW67" s="40">
        <f t="shared" ca="1" si="50"/>
        <v>0</v>
      </c>
      <c r="AX67" s="41">
        <f t="shared" ca="1" si="51"/>
        <v>300.53855607999998</v>
      </c>
      <c r="AY67" s="17"/>
      <c r="AZ67" s="42" t="str">
        <f t="shared" ca="1" si="52"/>
        <v>GS</v>
      </c>
      <c r="BA67" s="43">
        <f t="shared" ca="1" si="53"/>
        <v>0</v>
      </c>
      <c r="BB67" s="43">
        <f t="shared" ca="1" si="54"/>
        <v>6.4488123599999998</v>
      </c>
      <c r="BC67" s="44">
        <f t="shared" ca="1" si="55"/>
        <v>999</v>
      </c>
      <c r="BD67" s="44">
        <f t="shared" ca="1" si="56"/>
        <v>0</v>
      </c>
      <c r="BE67" s="43">
        <f t="shared" ca="1" si="57"/>
        <v>0</v>
      </c>
      <c r="BF67" s="44">
        <f t="shared" ca="1" si="58"/>
        <v>208.51159963999999</v>
      </c>
    </row>
    <row r="68" spans="1:58" x14ac:dyDescent="0.25">
      <c r="A68">
        <v>54</v>
      </c>
      <c r="B68" s="21" t="str">
        <f t="shared" ca="1" si="15"/>
        <v>20cm</v>
      </c>
      <c r="C68" s="22">
        <f t="shared" ca="1" si="59"/>
        <v>0</v>
      </c>
      <c r="D68" s="22">
        <f t="shared" ca="1" si="59"/>
        <v>0</v>
      </c>
      <c r="E68" s="22">
        <f t="shared" ca="1" si="59"/>
        <v>0</v>
      </c>
      <c r="F68" s="22">
        <f t="shared" ca="1" si="59"/>
        <v>0</v>
      </c>
      <c r="G68" s="22">
        <f t="shared" ca="1" si="60"/>
        <v>0</v>
      </c>
      <c r="H68" s="22">
        <f t="shared" ca="1" si="60"/>
        <v>0</v>
      </c>
      <c r="I68" s="22">
        <f t="shared" ca="1" si="60"/>
        <v>0</v>
      </c>
      <c r="J68" s="22">
        <f t="shared" ca="1" si="60"/>
        <v>921.11078899999995</v>
      </c>
      <c r="K68" s="32"/>
      <c r="L68" s="23" t="str">
        <f t="shared" ca="1" si="18"/>
        <v>BC</v>
      </c>
      <c r="M68" s="24">
        <f t="shared" ca="1" si="19"/>
        <v>5.4686366999999994</v>
      </c>
      <c r="N68" s="24">
        <f t="shared" ca="1" si="20"/>
        <v>0</v>
      </c>
      <c r="O68" s="25">
        <f t="shared" ca="1" si="14"/>
        <v>999</v>
      </c>
      <c r="P68" s="25">
        <f t="shared" ca="1" si="21"/>
        <v>0</v>
      </c>
      <c r="Q68" s="24">
        <f t="shared" ca="1" si="22"/>
        <v>0</v>
      </c>
      <c r="R68" s="25">
        <f t="shared" ca="1" si="23"/>
        <v>267.96319829999999</v>
      </c>
      <c r="S68" s="17"/>
      <c r="T68" s="28" t="str">
        <f t="shared" ca="1" si="24"/>
        <v>GS</v>
      </c>
      <c r="U68" s="29">
        <f t="shared" ca="1" si="25"/>
        <v>0</v>
      </c>
      <c r="V68" s="29">
        <f t="shared" ca="1" si="26"/>
        <v>14.07359492</v>
      </c>
      <c r="W68" s="30">
        <f t="shared" ca="1" si="27"/>
        <v>999</v>
      </c>
      <c r="X68" s="30">
        <f t="shared" ca="1" si="28"/>
        <v>0</v>
      </c>
      <c r="Y68" s="29">
        <f t="shared" ca="1" si="29"/>
        <v>0</v>
      </c>
      <c r="Z68" s="30">
        <f t="shared" ca="1" si="30"/>
        <v>186.97776107999999</v>
      </c>
      <c r="AA68" s="27"/>
      <c r="AB68" s="33" t="str">
        <f t="shared" ca="1" si="31"/>
        <v>TRE</v>
      </c>
      <c r="AC68" s="34">
        <f t="shared" ca="1" si="32"/>
        <v>0</v>
      </c>
      <c r="AD68" s="34">
        <f t="shared" ca="1" si="33"/>
        <v>0</v>
      </c>
      <c r="AE68" s="35">
        <f t="shared" ca="1" si="34"/>
        <v>0</v>
      </c>
      <c r="AF68" s="35">
        <f t="shared" ca="1" si="35"/>
        <v>0</v>
      </c>
      <c r="AG68" s="34">
        <f t="shared" ca="1" si="36"/>
        <v>0</v>
      </c>
      <c r="AH68" s="35">
        <f t="shared" ca="1" si="37"/>
        <v>318.73243000000002</v>
      </c>
      <c r="AI68" s="17"/>
      <c r="AJ68" s="36" t="str">
        <f t="shared" ca="1" si="38"/>
        <v>BC</v>
      </c>
      <c r="AK68" s="37">
        <f t="shared" ca="1" si="39"/>
        <v>25.76343456</v>
      </c>
      <c r="AL68" s="37">
        <f t="shared" ca="1" si="40"/>
        <v>0</v>
      </c>
      <c r="AM68" s="38">
        <f t="shared" ca="1" si="41"/>
        <v>999</v>
      </c>
      <c r="AN68" s="38">
        <f t="shared" ca="1" si="42"/>
        <v>0</v>
      </c>
      <c r="AO68" s="37">
        <f t="shared" ca="1" si="43"/>
        <v>0</v>
      </c>
      <c r="AP68" s="38">
        <f t="shared" ca="1" si="44"/>
        <v>296.27949744</v>
      </c>
      <c r="AQ68" s="17"/>
      <c r="AR68" s="39" t="str">
        <f t="shared" ca="1" si="45"/>
        <v>GS</v>
      </c>
      <c r="AS68" s="40">
        <f t="shared" ca="1" si="46"/>
        <v>0</v>
      </c>
      <c r="AT68" s="40">
        <f t="shared" ca="1" si="47"/>
        <v>33.733919559999997</v>
      </c>
      <c r="AU68" s="41">
        <f t="shared" ca="1" si="48"/>
        <v>999</v>
      </c>
      <c r="AV68" s="41">
        <f t="shared" ca="1" si="49"/>
        <v>0</v>
      </c>
      <c r="AW68" s="40">
        <f t="shared" ca="1" si="50"/>
        <v>0</v>
      </c>
      <c r="AX68" s="41">
        <f t="shared" ca="1" si="51"/>
        <v>272.93807643999997</v>
      </c>
      <c r="AY68" s="17"/>
      <c r="AZ68" s="42" t="str">
        <f t="shared" ca="1" si="52"/>
        <v>GS</v>
      </c>
      <c r="BA68" s="43">
        <f t="shared" ca="1" si="53"/>
        <v>0</v>
      </c>
      <c r="BB68" s="43">
        <f t="shared" ca="1" si="54"/>
        <v>0</v>
      </c>
      <c r="BC68" s="44">
        <f t="shared" ca="1" si="55"/>
        <v>999</v>
      </c>
      <c r="BD68" s="44">
        <f t="shared" ca="1" si="56"/>
        <v>0</v>
      </c>
      <c r="BE68" s="43">
        <f t="shared" ca="1" si="57"/>
        <v>0</v>
      </c>
      <c r="BF68" s="44">
        <f t="shared" ca="1" si="58"/>
        <v>214.96041199999999</v>
      </c>
    </row>
    <row r="69" spans="1:58" x14ac:dyDescent="0.25">
      <c r="A69">
        <v>55</v>
      </c>
      <c r="B69" s="21" t="str">
        <f t="shared" ca="1" si="15"/>
        <v>20cm</v>
      </c>
      <c r="C69" s="22">
        <f t="shared" ca="1" si="59"/>
        <v>0</v>
      </c>
      <c r="D69" s="22">
        <f t="shared" ca="1" si="59"/>
        <v>0</v>
      </c>
      <c r="E69" s="22">
        <f t="shared" ca="1" si="59"/>
        <v>0</v>
      </c>
      <c r="F69" s="22">
        <f t="shared" ca="1" si="59"/>
        <v>0</v>
      </c>
      <c r="G69" s="22">
        <f t="shared" ca="1" si="60"/>
        <v>0</v>
      </c>
      <c r="H69" s="22">
        <f t="shared" ca="1" si="60"/>
        <v>0</v>
      </c>
      <c r="I69" s="22">
        <f t="shared" ca="1" si="60"/>
        <v>505.97920699999997</v>
      </c>
      <c r="J69" s="22">
        <f t="shared" ca="1" si="60"/>
        <v>0</v>
      </c>
      <c r="K69" s="32"/>
      <c r="L69" s="23" t="str">
        <f t="shared" ca="1" si="18"/>
        <v>BC</v>
      </c>
      <c r="M69" s="24">
        <f t="shared" ca="1" si="19"/>
        <v>30.077501849999997</v>
      </c>
      <c r="N69" s="24">
        <f t="shared" ca="1" si="20"/>
        <v>0</v>
      </c>
      <c r="O69" s="25">
        <f t="shared" ca="1" si="14"/>
        <v>999</v>
      </c>
      <c r="P69" s="25">
        <f t="shared" ca="1" si="21"/>
        <v>0</v>
      </c>
      <c r="Q69" s="24">
        <f t="shared" ca="1" si="22"/>
        <v>0</v>
      </c>
      <c r="R69" s="25">
        <f t="shared" ca="1" si="23"/>
        <v>243.35433314999997</v>
      </c>
      <c r="S69" s="17"/>
      <c r="T69" s="28" t="str">
        <f t="shared" ca="1" si="24"/>
        <v>GS</v>
      </c>
      <c r="U69" s="29">
        <f t="shared" ca="1" si="25"/>
        <v>0</v>
      </c>
      <c r="V69" s="29">
        <f t="shared" ca="1" si="26"/>
        <v>4.0210271200000003</v>
      </c>
      <c r="W69" s="30">
        <f t="shared" ca="1" si="27"/>
        <v>999</v>
      </c>
      <c r="X69" s="30">
        <f t="shared" ca="1" si="28"/>
        <v>0</v>
      </c>
      <c r="Y69" s="29">
        <f t="shared" ca="1" si="29"/>
        <v>0</v>
      </c>
      <c r="Z69" s="30">
        <f t="shared" ca="1" si="30"/>
        <v>197.03032887999998</v>
      </c>
      <c r="AA69" s="27"/>
      <c r="AB69" s="33" t="str">
        <f t="shared" ca="1" si="31"/>
        <v>BC</v>
      </c>
      <c r="AC69" s="34">
        <f t="shared" ca="1" si="32"/>
        <v>31.873243000000002</v>
      </c>
      <c r="AD69" s="34">
        <f t="shared" ca="1" si="33"/>
        <v>0</v>
      </c>
      <c r="AE69" s="35">
        <f t="shared" ca="1" si="34"/>
        <v>999</v>
      </c>
      <c r="AF69" s="35">
        <f t="shared" ca="1" si="35"/>
        <v>0</v>
      </c>
      <c r="AG69" s="34">
        <f t="shared" ca="1" si="36"/>
        <v>0</v>
      </c>
      <c r="AH69" s="35">
        <f t="shared" ca="1" si="37"/>
        <v>286.85918700000002</v>
      </c>
      <c r="AI69" s="17"/>
      <c r="AJ69" s="36" t="str">
        <f t="shared" ca="1" si="38"/>
        <v>BC</v>
      </c>
      <c r="AK69" s="37">
        <f t="shared" ca="1" si="39"/>
        <v>25.76343456</v>
      </c>
      <c r="AL69" s="37">
        <f t="shared" ca="1" si="40"/>
        <v>0</v>
      </c>
      <c r="AM69" s="38">
        <f t="shared" ca="1" si="41"/>
        <v>999</v>
      </c>
      <c r="AN69" s="38">
        <f t="shared" ca="1" si="42"/>
        <v>0</v>
      </c>
      <c r="AO69" s="37">
        <f t="shared" ca="1" si="43"/>
        <v>0</v>
      </c>
      <c r="AP69" s="38">
        <f t="shared" ca="1" si="44"/>
        <v>296.27949744</v>
      </c>
      <c r="AQ69" s="17"/>
      <c r="AR69" s="39" t="str">
        <f t="shared" ca="1" si="45"/>
        <v>GS</v>
      </c>
      <c r="AS69" s="40">
        <f t="shared" ca="1" si="46"/>
        <v>0</v>
      </c>
      <c r="AT69" s="40">
        <f t="shared" ca="1" si="47"/>
        <v>0</v>
      </c>
      <c r="AU69" s="41">
        <f t="shared" ca="1" si="48"/>
        <v>999</v>
      </c>
      <c r="AV69" s="41">
        <f t="shared" ca="1" si="49"/>
        <v>0</v>
      </c>
      <c r="AW69" s="40">
        <f t="shared" ca="1" si="50"/>
        <v>0</v>
      </c>
      <c r="AX69" s="41">
        <f t="shared" ca="1" si="51"/>
        <v>306.67199599999998</v>
      </c>
      <c r="AY69" s="17"/>
      <c r="AZ69" s="42" t="str">
        <f t="shared" ca="1" si="52"/>
        <v>GS</v>
      </c>
      <c r="BA69" s="43">
        <f t="shared" ca="1" si="53"/>
        <v>0</v>
      </c>
      <c r="BB69" s="43">
        <f t="shared" ca="1" si="54"/>
        <v>12.89762472</v>
      </c>
      <c r="BC69" s="44">
        <f t="shared" ca="1" si="55"/>
        <v>999</v>
      </c>
      <c r="BD69" s="44">
        <f t="shared" ca="1" si="56"/>
        <v>0</v>
      </c>
      <c r="BE69" s="43">
        <f t="shared" ca="1" si="57"/>
        <v>0</v>
      </c>
      <c r="BF69" s="44">
        <f t="shared" ca="1" si="58"/>
        <v>202.06278727999998</v>
      </c>
    </row>
    <row r="70" spans="1:58" x14ac:dyDescent="0.25">
      <c r="A70">
        <v>56</v>
      </c>
      <c r="B70" s="21" t="str">
        <f t="shared" ca="1" si="15"/>
        <v>5cm</v>
      </c>
      <c r="C70" s="22">
        <f t="shared" ca="1" si="59"/>
        <v>0</v>
      </c>
      <c r="D70" s="22">
        <f t="shared" ca="1" si="59"/>
        <v>0</v>
      </c>
      <c r="E70" s="22">
        <f t="shared" ca="1" si="59"/>
        <v>505.97920699999997</v>
      </c>
      <c r="F70" s="22">
        <f t="shared" ca="1" si="59"/>
        <v>0</v>
      </c>
      <c r="G70" s="22">
        <f t="shared" ca="1" si="60"/>
        <v>0</v>
      </c>
      <c r="H70" s="22">
        <f t="shared" ca="1" si="60"/>
        <v>0</v>
      </c>
      <c r="I70" s="22">
        <f t="shared" ca="1" si="60"/>
        <v>0</v>
      </c>
      <c r="J70" s="22">
        <f t="shared" ca="1" si="60"/>
        <v>0</v>
      </c>
      <c r="K70" s="32"/>
      <c r="L70" s="23" t="str">
        <f t="shared" ca="1" si="18"/>
        <v>BC</v>
      </c>
      <c r="M70" s="24">
        <f t="shared" ca="1" si="19"/>
        <v>2.7343183499999997</v>
      </c>
      <c r="N70" s="24">
        <f t="shared" ca="1" si="20"/>
        <v>0</v>
      </c>
      <c r="O70" s="25">
        <f t="shared" ca="1" si="14"/>
        <v>999</v>
      </c>
      <c r="P70" s="25">
        <f t="shared" ca="1" si="21"/>
        <v>0</v>
      </c>
      <c r="Q70" s="24">
        <f t="shared" ca="1" si="22"/>
        <v>0</v>
      </c>
      <c r="R70" s="25">
        <f t="shared" ca="1" si="23"/>
        <v>270.69751664999995</v>
      </c>
      <c r="S70" s="17"/>
      <c r="T70" s="28" t="str">
        <f t="shared" ca="1" si="24"/>
        <v>BC</v>
      </c>
      <c r="U70" s="29">
        <f t="shared" ca="1" si="25"/>
        <v>24.126162720000004</v>
      </c>
      <c r="V70" s="29">
        <f t="shared" ca="1" si="26"/>
        <v>0</v>
      </c>
      <c r="W70" s="30">
        <f t="shared" ca="1" si="27"/>
        <v>999</v>
      </c>
      <c r="X70" s="30">
        <f t="shared" ca="1" si="28"/>
        <v>0</v>
      </c>
      <c r="Y70" s="29">
        <f t="shared" ca="1" si="29"/>
        <v>0</v>
      </c>
      <c r="Z70" s="30">
        <f t="shared" ca="1" si="30"/>
        <v>176.92519328</v>
      </c>
      <c r="AA70" s="27"/>
      <c r="AB70" s="33" t="str">
        <f t="shared" ca="1" si="31"/>
        <v>GS</v>
      </c>
      <c r="AC70" s="34">
        <f t="shared" ca="1" si="32"/>
        <v>0</v>
      </c>
      <c r="AD70" s="34">
        <f t="shared" ca="1" si="33"/>
        <v>6.3746486000000004</v>
      </c>
      <c r="AE70" s="35">
        <f t="shared" ca="1" si="34"/>
        <v>999</v>
      </c>
      <c r="AF70" s="35">
        <f t="shared" ca="1" si="35"/>
        <v>0</v>
      </c>
      <c r="AG70" s="34">
        <f t="shared" ca="1" si="36"/>
        <v>0</v>
      </c>
      <c r="AH70" s="35">
        <f t="shared" ca="1" si="37"/>
        <v>312.35778140000002</v>
      </c>
      <c r="AI70" s="17"/>
      <c r="AJ70" s="36" t="str">
        <f t="shared" ca="1" si="38"/>
        <v>GS</v>
      </c>
      <c r="AK70" s="37">
        <f t="shared" ca="1" si="39"/>
        <v>0</v>
      </c>
      <c r="AL70" s="37">
        <f t="shared" ca="1" si="40"/>
        <v>28.983863879999998</v>
      </c>
      <c r="AM70" s="38">
        <f t="shared" ca="1" si="41"/>
        <v>999</v>
      </c>
      <c r="AN70" s="38">
        <f t="shared" ca="1" si="42"/>
        <v>0</v>
      </c>
      <c r="AO70" s="37">
        <f t="shared" ca="1" si="43"/>
        <v>0</v>
      </c>
      <c r="AP70" s="38">
        <f t="shared" ca="1" si="44"/>
        <v>293.05906812000001</v>
      </c>
      <c r="AQ70" s="17"/>
      <c r="AR70" s="39" t="str">
        <f t="shared" ca="1" si="45"/>
        <v>GS</v>
      </c>
      <c r="AS70" s="40">
        <f t="shared" ca="1" si="46"/>
        <v>0</v>
      </c>
      <c r="AT70" s="40">
        <f t="shared" ca="1" si="47"/>
        <v>21.467039719999999</v>
      </c>
      <c r="AU70" s="41">
        <f t="shared" ca="1" si="48"/>
        <v>999</v>
      </c>
      <c r="AV70" s="41">
        <f t="shared" ca="1" si="49"/>
        <v>0</v>
      </c>
      <c r="AW70" s="40">
        <f t="shared" ca="1" si="50"/>
        <v>0</v>
      </c>
      <c r="AX70" s="41">
        <f t="shared" ca="1" si="51"/>
        <v>285.20495627999998</v>
      </c>
      <c r="AY70" s="17"/>
      <c r="AZ70" s="42" t="str">
        <f t="shared" ca="1" si="52"/>
        <v>GS</v>
      </c>
      <c r="BA70" s="43">
        <f t="shared" ca="1" si="53"/>
        <v>0</v>
      </c>
      <c r="BB70" s="43">
        <f t="shared" ca="1" si="54"/>
        <v>15.047228840000001</v>
      </c>
      <c r="BC70" s="44">
        <f t="shared" ca="1" si="55"/>
        <v>999</v>
      </c>
      <c r="BD70" s="44">
        <f t="shared" ca="1" si="56"/>
        <v>0</v>
      </c>
      <c r="BE70" s="43">
        <f t="shared" ca="1" si="57"/>
        <v>0</v>
      </c>
      <c r="BF70" s="44">
        <f t="shared" ca="1" si="58"/>
        <v>199.91318315999999</v>
      </c>
    </row>
    <row r="71" spans="1:58" x14ac:dyDescent="0.25">
      <c r="A71">
        <v>57</v>
      </c>
      <c r="B71" s="21" t="str">
        <f t="shared" ca="1" si="15"/>
        <v>5cm</v>
      </c>
      <c r="C71" s="22">
        <f t="shared" ca="1" si="59"/>
        <v>0</v>
      </c>
      <c r="D71" s="22">
        <f t="shared" ca="1" si="59"/>
        <v>494.43586399999998</v>
      </c>
      <c r="E71" s="22">
        <f t="shared" ca="1" si="59"/>
        <v>505.97920699999997</v>
      </c>
      <c r="F71" s="22">
        <f t="shared" ca="1" si="59"/>
        <v>921.11078899999995</v>
      </c>
      <c r="G71" s="22">
        <f t="shared" ca="1" si="60"/>
        <v>0</v>
      </c>
      <c r="H71" s="22">
        <f t="shared" ca="1" si="60"/>
        <v>0</v>
      </c>
      <c r="I71" s="22">
        <f t="shared" ca="1" si="60"/>
        <v>0</v>
      </c>
      <c r="J71" s="22">
        <f t="shared" ca="1" si="60"/>
        <v>0</v>
      </c>
      <c r="K71" s="32"/>
      <c r="L71" s="23" t="str">
        <f t="shared" ca="1" si="18"/>
        <v>GS</v>
      </c>
      <c r="M71" s="24">
        <f t="shared" ca="1" si="19"/>
        <v>0</v>
      </c>
      <c r="N71" s="24">
        <f t="shared" ca="1" si="20"/>
        <v>41.014775249999992</v>
      </c>
      <c r="O71" s="25">
        <f t="shared" ca="1" si="14"/>
        <v>999</v>
      </c>
      <c r="P71" s="25">
        <f t="shared" ca="1" si="21"/>
        <v>0</v>
      </c>
      <c r="Q71" s="24">
        <f t="shared" ca="1" si="22"/>
        <v>0</v>
      </c>
      <c r="R71" s="25">
        <f t="shared" ca="1" si="23"/>
        <v>232.41705974999999</v>
      </c>
      <c r="S71" s="17"/>
      <c r="T71" s="28" t="str">
        <f t="shared" ca="1" si="24"/>
        <v>GS</v>
      </c>
      <c r="U71" s="29">
        <f t="shared" ca="1" si="25"/>
        <v>0</v>
      </c>
      <c r="V71" s="29">
        <f t="shared" ca="1" si="26"/>
        <v>24.126162720000004</v>
      </c>
      <c r="W71" s="30">
        <f t="shared" ca="1" si="27"/>
        <v>999</v>
      </c>
      <c r="X71" s="30">
        <f t="shared" ca="1" si="28"/>
        <v>0</v>
      </c>
      <c r="Y71" s="29">
        <f t="shared" ca="1" si="29"/>
        <v>0</v>
      </c>
      <c r="Z71" s="30">
        <f t="shared" ca="1" si="30"/>
        <v>176.92519328</v>
      </c>
      <c r="AA71" s="27"/>
      <c r="AB71" s="33" t="str">
        <f t="shared" ca="1" si="31"/>
        <v>GS</v>
      </c>
      <c r="AC71" s="34">
        <f t="shared" ca="1" si="32"/>
        <v>0</v>
      </c>
      <c r="AD71" s="34">
        <f t="shared" ca="1" si="33"/>
        <v>0</v>
      </c>
      <c r="AE71" s="35">
        <f t="shared" ca="1" si="34"/>
        <v>999</v>
      </c>
      <c r="AF71" s="35">
        <f t="shared" ca="1" si="35"/>
        <v>0</v>
      </c>
      <c r="AG71" s="34">
        <f t="shared" ca="1" si="36"/>
        <v>0</v>
      </c>
      <c r="AH71" s="35">
        <f t="shared" ca="1" si="37"/>
        <v>318.73243000000002</v>
      </c>
      <c r="AI71" s="17"/>
      <c r="AJ71" s="36" t="str">
        <f t="shared" ca="1" si="38"/>
        <v>BC</v>
      </c>
      <c r="AK71" s="37">
        <f t="shared" ca="1" si="39"/>
        <v>3.22042932</v>
      </c>
      <c r="AL71" s="37">
        <f t="shared" ca="1" si="40"/>
        <v>0</v>
      </c>
      <c r="AM71" s="38">
        <f t="shared" ca="1" si="41"/>
        <v>999</v>
      </c>
      <c r="AN71" s="38">
        <f t="shared" ca="1" si="42"/>
        <v>0</v>
      </c>
      <c r="AO71" s="37">
        <f t="shared" ca="1" si="43"/>
        <v>0</v>
      </c>
      <c r="AP71" s="38">
        <f t="shared" ca="1" si="44"/>
        <v>318.82250268000001</v>
      </c>
      <c r="AQ71" s="17"/>
      <c r="AR71" s="39" t="str">
        <f t="shared" ca="1" si="45"/>
        <v>GS</v>
      </c>
      <c r="AS71" s="40">
        <f t="shared" ca="1" si="46"/>
        <v>0</v>
      </c>
      <c r="AT71" s="40">
        <f t="shared" ca="1" si="47"/>
        <v>15.3335998</v>
      </c>
      <c r="AU71" s="41">
        <f t="shared" ca="1" si="48"/>
        <v>999</v>
      </c>
      <c r="AV71" s="41">
        <f t="shared" ca="1" si="49"/>
        <v>0</v>
      </c>
      <c r="AW71" s="40">
        <f t="shared" ca="1" si="50"/>
        <v>0</v>
      </c>
      <c r="AX71" s="41">
        <f t="shared" ca="1" si="51"/>
        <v>291.33839619999998</v>
      </c>
      <c r="AY71" s="17"/>
      <c r="AZ71" s="42" t="str">
        <f t="shared" ca="1" si="52"/>
        <v>BC</v>
      </c>
      <c r="BA71" s="43">
        <f t="shared" ca="1" si="53"/>
        <v>23.64564532</v>
      </c>
      <c r="BB71" s="43">
        <f t="shared" ca="1" si="54"/>
        <v>0</v>
      </c>
      <c r="BC71" s="44">
        <f t="shared" ca="1" si="55"/>
        <v>999</v>
      </c>
      <c r="BD71" s="44">
        <f t="shared" ca="1" si="56"/>
        <v>0</v>
      </c>
      <c r="BE71" s="43">
        <f t="shared" ca="1" si="57"/>
        <v>0</v>
      </c>
      <c r="BF71" s="44">
        <f t="shared" ca="1" si="58"/>
        <v>191.31476667999999</v>
      </c>
    </row>
    <row r="72" spans="1:58" x14ac:dyDescent="0.25">
      <c r="A72">
        <v>58</v>
      </c>
      <c r="B72" s="21" t="str">
        <f t="shared" ca="1" si="15"/>
        <v>5cm</v>
      </c>
      <c r="C72" s="22">
        <f t="shared" ca="1" si="59"/>
        <v>938.85789799999998</v>
      </c>
      <c r="D72" s="22">
        <f t="shared" ca="1" si="59"/>
        <v>494.43586399999998</v>
      </c>
      <c r="E72" s="22">
        <f t="shared" ca="1" si="59"/>
        <v>505.97920699999997</v>
      </c>
      <c r="F72" s="22">
        <f t="shared" ca="1" si="59"/>
        <v>921.11078899999995</v>
      </c>
      <c r="G72" s="22">
        <f t="shared" ca="1" si="60"/>
        <v>0</v>
      </c>
      <c r="H72" s="22">
        <f t="shared" ca="1" si="60"/>
        <v>0</v>
      </c>
      <c r="I72" s="22">
        <f t="shared" ca="1" si="60"/>
        <v>0</v>
      </c>
      <c r="J72" s="22">
        <f t="shared" ca="1" si="60"/>
        <v>0</v>
      </c>
      <c r="K72" s="32"/>
      <c r="L72" s="23" t="str">
        <f t="shared" ca="1" si="18"/>
        <v>GS</v>
      </c>
      <c r="M72" s="24">
        <f t="shared" ca="1" si="19"/>
        <v>0</v>
      </c>
      <c r="N72" s="24">
        <f t="shared" ca="1" si="20"/>
        <v>19.140228449999999</v>
      </c>
      <c r="O72" s="25">
        <f t="shared" ca="1" si="14"/>
        <v>999</v>
      </c>
      <c r="P72" s="25">
        <f t="shared" ca="1" si="21"/>
        <v>0</v>
      </c>
      <c r="Q72" s="24">
        <f t="shared" ca="1" si="22"/>
        <v>0</v>
      </c>
      <c r="R72" s="25">
        <f t="shared" ca="1" si="23"/>
        <v>254.29160654999998</v>
      </c>
      <c r="S72" s="17"/>
      <c r="T72" s="28" t="str">
        <f t="shared" ca="1" si="24"/>
        <v>TRE</v>
      </c>
      <c r="U72" s="29">
        <f t="shared" ca="1" si="25"/>
        <v>0</v>
      </c>
      <c r="V72" s="29">
        <f t="shared" ca="1" si="26"/>
        <v>0</v>
      </c>
      <c r="W72" s="30">
        <f t="shared" ca="1" si="27"/>
        <v>4</v>
      </c>
      <c r="X72" s="30">
        <f t="shared" ca="1" si="28"/>
        <v>3</v>
      </c>
      <c r="Y72" s="29">
        <f t="shared" ca="1" si="29"/>
        <v>30</v>
      </c>
      <c r="Z72" s="30">
        <f t="shared" ca="1" si="30"/>
        <v>201.051356</v>
      </c>
      <c r="AA72" s="27"/>
      <c r="AB72" s="33" t="str">
        <f t="shared" ca="1" si="31"/>
        <v>BC</v>
      </c>
      <c r="AC72" s="34">
        <f t="shared" ca="1" si="32"/>
        <v>47.809864500000003</v>
      </c>
      <c r="AD72" s="34">
        <f t="shared" ca="1" si="33"/>
        <v>0</v>
      </c>
      <c r="AE72" s="35">
        <f t="shared" ca="1" si="34"/>
        <v>999</v>
      </c>
      <c r="AF72" s="35">
        <f t="shared" ca="1" si="35"/>
        <v>0</v>
      </c>
      <c r="AG72" s="34">
        <f t="shared" ca="1" si="36"/>
        <v>0</v>
      </c>
      <c r="AH72" s="35">
        <f t="shared" ca="1" si="37"/>
        <v>270.92256550000002</v>
      </c>
      <c r="AI72" s="17"/>
      <c r="AJ72" s="36" t="str">
        <f t="shared" ca="1" si="38"/>
        <v>GS</v>
      </c>
      <c r="AK72" s="37">
        <f t="shared" ca="1" si="39"/>
        <v>0</v>
      </c>
      <c r="AL72" s="37">
        <f t="shared" ca="1" si="40"/>
        <v>48.3064398</v>
      </c>
      <c r="AM72" s="38">
        <f t="shared" ca="1" si="41"/>
        <v>999</v>
      </c>
      <c r="AN72" s="38">
        <f t="shared" ca="1" si="42"/>
        <v>0</v>
      </c>
      <c r="AO72" s="37">
        <f t="shared" ca="1" si="43"/>
        <v>0</v>
      </c>
      <c r="AP72" s="38">
        <f t="shared" ca="1" si="44"/>
        <v>273.73649219999999</v>
      </c>
      <c r="AQ72" s="17"/>
      <c r="AR72" s="39" t="str">
        <f t="shared" ca="1" si="45"/>
        <v>BC</v>
      </c>
      <c r="AS72" s="40">
        <f t="shared" ca="1" si="46"/>
        <v>3.0667199599999999</v>
      </c>
      <c r="AT72" s="40">
        <f t="shared" ca="1" si="47"/>
        <v>0</v>
      </c>
      <c r="AU72" s="41">
        <f t="shared" ca="1" si="48"/>
        <v>999</v>
      </c>
      <c r="AV72" s="41">
        <f t="shared" ca="1" si="49"/>
        <v>0</v>
      </c>
      <c r="AW72" s="40">
        <f t="shared" ca="1" si="50"/>
        <v>0</v>
      </c>
      <c r="AX72" s="41">
        <f t="shared" ca="1" si="51"/>
        <v>303.60527603999998</v>
      </c>
      <c r="AY72" s="17"/>
      <c r="AZ72" s="42" t="str">
        <f t="shared" ca="1" si="52"/>
        <v>GS</v>
      </c>
      <c r="BA72" s="43">
        <f t="shared" ca="1" si="53"/>
        <v>0</v>
      </c>
      <c r="BB72" s="43">
        <f t="shared" ca="1" si="54"/>
        <v>19.346437079999998</v>
      </c>
      <c r="BC72" s="44">
        <f t="shared" ca="1" si="55"/>
        <v>999</v>
      </c>
      <c r="BD72" s="44">
        <f t="shared" ca="1" si="56"/>
        <v>0</v>
      </c>
      <c r="BE72" s="43">
        <f t="shared" ca="1" si="57"/>
        <v>0</v>
      </c>
      <c r="BF72" s="44">
        <f t="shared" ca="1" si="58"/>
        <v>195.61397492</v>
      </c>
    </row>
    <row r="73" spans="1:58" x14ac:dyDescent="0.25">
      <c r="A73">
        <v>59</v>
      </c>
      <c r="B73" s="21" t="str">
        <f t="shared" ca="1" si="15"/>
        <v>20cm</v>
      </c>
      <c r="C73" s="22">
        <f t="shared" ca="1" si="59"/>
        <v>0</v>
      </c>
      <c r="D73" s="22">
        <f t="shared" ca="1" si="59"/>
        <v>0</v>
      </c>
      <c r="E73" s="22">
        <f t="shared" ca="1" si="59"/>
        <v>0</v>
      </c>
      <c r="F73" s="22">
        <f t="shared" ca="1" si="59"/>
        <v>0</v>
      </c>
      <c r="G73" s="22">
        <f t="shared" ca="1" si="60"/>
        <v>938.85789799999998</v>
      </c>
      <c r="H73" s="22">
        <f t="shared" ca="1" si="60"/>
        <v>0</v>
      </c>
      <c r="I73" s="22">
        <f t="shared" ca="1" si="60"/>
        <v>505.97920699999997</v>
      </c>
      <c r="J73" s="22">
        <f t="shared" ca="1" si="60"/>
        <v>921.11078899999995</v>
      </c>
      <c r="K73" s="32"/>
      <c r="L73" s="23" t="str">
        <f t="shared" ca="1" si="18"/>
        <v>TRE</v>
      </c>
      <c r="M73" s="24">
        <f t="shared" ca="1" si="19"/>
        <v>0</v>
      </c>
      <c r="N73" s="24">
        <f t="shared" ca="1" si="20"/>
        <v>0</v>
      </c>
      <c r="O73" s="25">
        <f t="shared" ca="1" si="14"/>
        <v>4</v>
      </c>
      <c r="P73" s="25">
        <f t="shared" ca="1" si="21"/>
        <v>3</v>
      </c>
      <c r="Q73" s="24">
        <f t="shared" ca="1" si="22"/>
        <v>30</v>
      </c>
      <c r="R73" s="25">
        <f t="shared" ca="1" si="23"/>
        <v>273.43183499999998</v>
      </c>
      <c r="S73" s="17"/>
      <c r="T73" s="28" t="str">
        <f t="shared" ca="1" si="24"/>
        <v>GS</v>
      </c>
      <c r="U73" s="29">
        <f t="shared" ca="1" si="25"/>
        <v>0</v>
      </c>
      <c r="V73" s="29">
        <f t="shared" ca="1" si="26"/>
        <v>0</v>
      </c>
      <c r="W73" s="30">
        <f t="shared" ca="1" si="27"/>
        <v>999</v>
      </c>
      <c r="X73" s="30">
        <f t="shared" ca="1" si="28"/>
        <v>0</v>
      </c>
      <c r="Y73" s="29">
        <f t="shared" ca="1" si="29"/>
        <v>0</v>
      </c>
      <c r="Z73" s="30">
        <f t="shared" ca="1" si="30"/>
        <v>201.051356</v>
      </c>
      <c r="AA73" s="27"/>
      <c r="AB73" s="33" t="str">
        <f t="shared" ca="1" si="31"/>
        <v>TRE</v>
      </c>
      <c r="AC73" s="34">
        <f t="shared" ca="1" si="32"/>
        <v>0</v>
      </c>
      <c r="AD73" s="34">
        <f t="shared" ca="1" si="33"/>
        <v>0</v>
      </c>
      <c r="AE73" s="35">
        <f t="shared" ca="1" si="34"/>
        <v>0</v>
      </c>
      <c r="AF73" s="35">
        <f t="shared" ca="1" si="35"/>
        <v>0</v>
      </c>
      <c r="AG73" s="34">
        <f t="shared" ca="1" si="36"/>
        <v>0</v>
      </c>
      <c r="AH73" s="35">
        <f t="shared" ca="1" si="37"/>
        <v>318.73243000000002</v>
      </c>
      <c r="AI73" s="17"/>
      <c r="AJ73" s="36" t="str">
        <f t="shared" ca="1" si="38"/>
        <v>BC</v>
      </c>
      <c r="AK73" s="37">
        <f t="shared" ca="1" si="39"/>
        <v>32.204293200000002</v>
      </c>
      <c r="AL73" s="37">
        <f t="shared" ca="1" si="40"/>
        <v>0</v>
      </c>
      <c r="AM73" s="38">
        <f t="shared" ca="1" si="41"/>
        <v>999</v>
      </c>
      <c r="AN73" s="38">
        <f t="shared" ca="1" si="42"/>
        <v>0</v>
      </c>
      <c r="AO73" s="37">
        <f t="shared" ca="1" si="43"/>
        <v>0</v>
      </c>
      <c r="AP73" s="38">
        <f t="shared" ca="1" si="44"/>
        <v>289.83863880000001</v>
      </c>
      <c r="AQ73" s="17"/>
      <c r="AR73" s="39" t="str">
        <f t="shared" ca="1" si="45"/>
        <v>GS</v>
      </c>
      <c r="AS73" s="40">
        <f t="shared" ca="1" si="46"/>
        <v>0</v>
      </c>
      <c r="AT73" s="40">
        <f t="shared" ca="1" si="47"/>
        <v>3.0667199599999999</v>
      </c>
      <c r="AU73" s="41">
        <f t="shared" ca="1" si="48"/>
        <v>999</v>
      </c>
      <c r="AV73" s="41">
        <f t="shared" ca="1" si="49"/>
        <v>0</v>
      </c>
      <c r="AW73" s="40">
        <f t="shared" ca="1" si="50"/>
        <v>0</v>
      </c>
      <c r="AX73" s="41">
        <f t="shared" ca="1" si="51"/>
        <v>303.60527603999998</v>
      </c>
      <c r="AY73" s="17"/>
      <c r="AZ73" s="42" t="str">
        <f t="shared" ca="1" si="52"/>
        <v>GS</v>
      </c>
      <c r="BA73" s="43">
        <f t="shared" ca="1" si="53"/>
        <v>0</v>
      </c>
      <c r="BB73" s="43">
        <f t="shared" ca="1" si="54"/>
        <v>32.244061799999997</v>
      </c>
      <c r="BC73" s="44">
        <f t="shared" ca="1" si="55"/>
        <v>999</v>
      </c>
      <c r="BD73" s="44">
        <f t="shared" ca="1" si="56"/>
        <v>0</v>
      </c>
      <c r="BE73" s="43">
        <f t="shared" ca="1" si="57"/>
        <v>0</v>
      </c>
      <c r="BF73" s="44">
        <f t="shared" ca="1" si="58"/>
        <v>182.71635019999999</v>
      </c>
    </row>
    <row r="74" spans="1:58" x14ac:dyDescent="0.25">
      <c r="A74">
        <v>60</v>
      </c>
      <c r="B74" s="21" t="str">
        <f t="shared" ca="1" si="15"/>
        <v>5cm</v>
      </c>
      <c r="C74" s="22">
        <f t="shared" ca="1" si="59"/>
        <v>938.85789799999998</v>
      </c>
      <c r="D74" s="22">
        <f t="shared" ca="1" si="59"/>
        <v>494.43586399999998</v>
      </c>
      <c r="E74" s="22">
        <f t="shared" ca="1" si="59"/>
        <v>0</v>
      </c>
      <c r="F74" s="22">
        <f t="shared" ca="1" si="59"/>
        <v>921.11078899999995</v>
      </c>
      <c r="G74" s="22">
        <f t="shared" ca="1" si="60"/>
        <v>0</v>
      </c>
      <c r="H74" s="22">
        <f t="shared" ca="1" si="60"/>
        <v>0</v>
      </c>
      <c r="I74" s="22">
        <f t="shared" ca="1" si="60"/>
        <v>0</v>
      </c>
      <c r="J74" s="22">
        <f t="shared" ca="1" si="60"/>
        <v>0</v>
      </c>
      <c r="K74" s="32"/>
      <c r="L74" s="23" t="str">
        <f t="shared" ca="1" si="18"/>
        <v>TRE</v>
      </c>
      <c r="M74" s="24">
        <f t="shared" ca="1" si="19"/>
        <v>0</v>
      </c>
      <c r="N74" s="24">
        <f t="shared" ca="1" si="20"/>
        <v>0</v>
      </c>
      <c r="O74" s="25">
        <f t="shared" ca="1" si="14"/>
        <v>3</v>
      </c>
      <c r="P74" s="25">
        <f t="shared" ca="1" si="21"/>
        <v>2</v>
      </c>
      <c r="Q74" s="24">
        <f t="shared" ca="1" si="22"/>
        <v>20</v>
      </c>
      <c r="R74" s="25">
        <f t="shared" ca="1" si="23"/>
        <v>273.43183499999998</v>
      </c>
      <c r="S74" s="17"/>
      <c r="T74" s="28" t="str">
        <f t="shared" ca="1" si="24"/>
        <v>GS</v>
      </c>
      <c r="U74" s="29">
        <f t="shared" ca="1" si="25"/>
        <v>0</v>
      </c>
      <c r="V74" s="29">
        <f t="shared" ca="1" si="26"/>
        <v>20.105135599999997</v>
      </c>
      <c r="W74" s="30">
        <f t="shared" ca="1" si="27"/>
        <v>999</v>
      </c>
      <c r="X74" s="30">
        <f t="shared" ca="1" si="28"/>
        <v>0</v>
      </c>
      <c r="Y74" s="29">
        <f t="shared" ca="1" si="29"/>
        <v>0</v>
      </c>
      <c r="Z74" s="30">
        <f t="shared" ca="1" si="30"/>
        <v>180.94622040000002</v>
      </c>
      <c r="AA74" s="27"/>
      <c r="AB74" s="33" t="str">
        <f t="shared" ca="1" si="31"/>
        <v>GS</v>
      </c>
      <c r="AC74" s="34">
        <f t="shared" ca="1" si="32"/>
        <v>0</v>
      </c>
      <c r="AD74" s="34">
        <f t="shared" ca="1" si="33"/>
        <v>15.936621500000001</v>
      </c>
      <c r="AE74" s="35">
        <f t="shared" ca="1" si="34"/>
        <v>999</v>
      </c>
      <c r="AF74" s="35">
        <f t="shared" ca="1" si="35"/>
        <v>0</v>
      </c>
      <c r="AG74" s="34">
        <f t="shared" ca="1" si="36"/>
        <v>0</v>
      </c>
      <c r="AH74" s="35">
        <f t="shared" ca="1" si="37"/>
        <v>302.79580850000002</v>
      </c>
      <c r="AI74" s="17"/>
      <c r="AJ74" s="36" t="str">
        <f t="shared" ca="1" si="38"/>
        <v>BC</v>
      </c>
      <c r="AK74" s="37">
        <f t="shared" ca="1" si="39"/>
        <v>32.204293200000002</v>
      </c>
      <c r="AL74" s="37">
        <f t="shared" ca="1" si="40"/>
        <v>0</v>
      </c>
      <c r="AM74" s="38">
        <f t="shared" ca="1" si="41"/>
        <v>999</v>
      </c>
      <c r="AN74" s="38">
        <f t="shared" ca="1" si="42"/>
        <v>0</v>
      </c>
      <c r="AO74" s="37">
        <f t="shared" ca="1" si="43"/>
        <v>0</v>
      </c>
      <c r="AP74" s="38">
        <f t="shared" ca="1" si="44"/>
        <v>289.83863880000001</v>
      </c>
      <c r="AQ74" s="17"/>
      <c r="AR74" s="39" t="str">
        <f t="shared" ca="1" si="45"/>
        <v>GS</v>
      </c>
      <c r="AS74" s="40">
        <f t="shared" ca="1" si="46"/>
        <v>0</v>
      </c>
      <c r="AT74" s="40">
        <f t="shared" ca="1" si="47"/>
        <v>6.1334399199999998</v>
      </c>
      <c r="AU74" s="41">
        <f t="shared" ca="1" si="48"/>
        <v>999</v>
      </c>
      <c r="AV74" s="41">
        <f t="shared" ca="1" si="49"/>
        <v>0</v>
      </c>
      <c r="AW74" s="40">
        <f t="shared" ca="1" si="50"/>
        <v>0</v>
      </c>
      <c r="AX74" s="41">
        <f t="shared" ca="1" si="51"/>
        <v>300.53855607999998</v>
      </c>
      <c r="AY74" s="17"/>
      <c r="AZ74" s="42" t="str">
        <f t="shared" ca="1" si="52"/>
        <v>TRE</v>
      </c>
      <c r="BA74" s="43">
        <f t="shared" ca="1" si="53"/>
        <v>0</v>
      </c>
      <c r="BB74" s="43">
        <f t="shared" ca="1" si="54"/>
        <v>0</v>
      </c>
      <c r="BC74" s="44">
        <f t="shared" ca="1" si="55"/>
        <v>0</v>
      </c>
      <c r="BD74" s="44">
        <f t="shared" ca="1" si="56"/>
        <v>0</v>
      </c>
      <c r="BE74" s="43">
        <f t="shared" ca="1" si="57"/>
        <v>0</v>
      </c>
      <c r="BF74" s="44">
        <f t="shared" ca="1" si="58"/>
        <v>214.96041199999999</v>
      </c>
    </row>
    <row r="75" spans="1:58" x14ac:dyDescent="0.25">
      <c r="A75">
        <v>61</v>
      </c>
      <c r="B75" s="21" t="str">
        <f t="shared" ca="1" si="15"/>
        <v>20cm</v>
      </c>
      <c r="C75" s="22">
        <f t="shared" ca="1" si="59"/>
        <v>0</v>
      </c>
      <c r="D75" s="22">
        <f t="shared" ca="1" si="59"/>
        <v>0</v>
      </c>
      <c r="E75" s="22">
        <f t="shared" ca="1" si="59"/>
        <v>0</v>
      </c>
      <c r="F75" s="22">
        <f t="shared" ca="1" si="59"/>
        <v>0</v>
      </c>
      <c r="G75" s="22">
        <f t="shared" ca="1" si="60"/>
        <v>938.85789799999998</v>
      </c>
      <c r="H75" s="22">
        <f t="shared" ca="1" si="60"/>
        <v>0</v>
      </c>
      <c r="I75" s="22">
        <f t="shared" ca="1" si="60"/>
        <v>505.97920699999997</v>
      </c>
      <c r="J75" s="22">
        <f t="shared" ca="1" si="60"/>
        <v>0</v>
      </c>
      <c r="K75" s="32"/>
      <c r="L75" s="23" t="str">
        <f t="shared" ca="1" si="18"/>
        <v>BC</v>
      </c>
      <c r="M75" s="24">
        <f t="shared" ca="1" si="19"/>
        <v>27.343183499999995</v>
      </c>
      <c r="N75" s="24">
        <f t="shared" ca="1" si="20"/>
        <v>0</v>
      </c>
      <c r="O75" s="25">
        <f t="shared" ca="1" si="14"/>
        <v>999</v>
      </c>
      <c r="P75" s="25">
        <f t="shared" ca="1" si="21"/>
        <v>0</v>
      </c>
      <c r="Q75" s="24">
        <f t="shared" ca="1" si="22"/>
        <v>0</v>
      </c>
      <c r="R75" s="25">
        <f t="shared" ca="1" si="23"/>
        <v>246.08865149999997</v>
      </c>
      <c r="S75" s="17"/>
      <c r="T75" s="28" t="str">
        <f t="shared" ca="1" si="24"/>
        <v>TRE</v>
      </c>
      <c r="U75" s="29">
        <f t="shared" ca="1" si="25"/>
        <v>0</v>
      </c>
      <c r="V75" s="29">
        <f t="shared" ca="1" si="26"/>
        <v>0</v>
      </c>
      <c r="W75" s="30">
        <f t="shared" ca="1" si="27"/>
        <v>4</v>
      </c>
      <c r="X75" s="30">
        <f t="shared" ca="1" si="28"/>
        <v>3</v>
      </c>
      <c r="Y75" s="29">
        <f t="shared" ca="1" si="29"/>
        <v>30</v>
      </c>
      <c r="Z75" s="30">
        <f t="shared" ca="1" si="30"/>
        <v>201.051356</v>
      </c>
      <c r="AA75" s="27"/>
      <c r="AB75" s="33" t="str">
        <f t="shared" ca="1" si="31"/>
        <v>TRE</v>
      </c>
      <c r="AC75" s="34">
        <f t="shared" ca="1" si="32"/>
        <v>0</v>
      </c>
      <c r="AD75" s="34">
        <f t="shared" ca="1" si="33"/>
        <v>0</v>
      </c>
      <c r="AE75" s="35">
        <f t="shared" ca="1" si="34"/>
        <v>2</v>
      </c>
      <c r="AF75" s="35">
        <f t="shared" ca="1" si="35"/>
        <v>2</v>
      </c>
      <c r="AG75" s="34">
        <f t="shared" ca="1" si="36"/>
        <v>20</v>
      </c>
      <c r="AH75" s="35">
        <f t="shared" ca="1" si="37"/>
        <v>318.73243000000002</v>
      </c>
      <c r="AI75" s="17"/>
      <c r="AJ75" s="36" t="str">
        <f t="shared" ca="1" si="38"/>
        <v>GS</v>
      </c>
      <c r="AK75" s="37">
        <f t="shared" ca="1" si="39"/>
        <v>0</v>
      </c>
      <c r="AL75" s="37">
        <f t="shared" ca="1" si="40"/>
        <v>35.424722520000003</v>
      </c>
      <c r="AM75" s="38">
        <f t="shared" ca="1" si="41"/>
        <v>999</v>
      </c>
      <c r="AN75" s="38">
        <f t="shared" ca="1" si="42"/>
        <v>0</v>
      </c>
      <c r="AO75" s="37">
        <f t="shared" ca="1" si="43"/>
        <v>0</v>
      </c>
      <c r="AP75" s="38">
        <f t="shared" ca="1" si="44"/>
        <v>286.61820948000002</v>
      </c>
      <c r="AQ75" s="17"/>
      <c r="AR75" s="39" t="str">
        <f t="shared" ca="1" si="45"/>
        <v>GS</v>
      </c>
      <c r="AS75" s="40">
        <f t="shared" ca="1" si="46"/>
        <v>0</v>
      </c>
      <c r="AT75" s="40">
        <f t="shared" ca="1" si="47"/>
        <v>30.6671996</v>
      </c>
      <c r="AU75" s="41">
        <f t="shared" ca="1" si="48"/>
        <v>999</v>
      </c>
      <c r="AV75" s="41">
        <f t="shared" ca="1" si="49"/>
        <v>0</v>
      </c>
      <c r="AW75" s="40">
        <f t="shared" ca="1" si="50"/>
        <v>0</v>
      </c>
      <c r="AX75" s="41">
        <f t="shared" ca="1" si="51"/>
        <v>276.00479639999998</v>
      </c>
      <c r="AY75" s="17"/>
      <c r="AZ75" s="42" t="str">
        <f t="shared" ca="1" si="52"/>
        <v>GS</v>
      </c>
      <c r="BA75" s="43">
        <f t="shared" ca="1" si="53"/>
        <v>0</v>
      </c>
      <c r="BB75" s="43">
        <f t="shared" ca="1" si="54"/>
        <v>15.047228840000001</v>
      </c>
      <c r="BC75" s="44">
        <f t="shared" ca="1" si="55"/>
        <v>999</v>
      </c>
      <c r="BD75" s="44">
        <f t="shared" ca="1" si="56"/>
        <v>0</v>
      </c>
      <c r="BE75" s="43">
        <f t="shared" ca="1" si="57"/>
        <v>0</v>
      </c>
      <c r="BF75" s="44">
        <f t="shared" ca="1" si="58"/>
        <v>199.91318315999999</v>
      </c>
    </row>
    <row r="76" spans="1:58" x14ac:dyDescent="0.25">
      <c r="A76">
        <v>62</v>
      </c>
      <c r="B76" s="21" t="str">
        <f t="shared" ca="1" si="15"/>
        <v>20cm</v>
      </c>
      <c r="C76" s="22">
        <f t="shared" ca="1" si="59"/>
        <v>0</v>
      </c>
      <c r="D76" s="22">
        <f t="shared" ca="1" si="59"/>
        <v>0</v>
      </c>
      <c r="E76" s="22">
        <f t="shared" ca="1" si="59"/>
        <v>0</v>
      </c>
      <c r="F76" s="22">
        <f t="shared" ca="1" si="59"/>
        <v>0</v>
      </c>
      <c r="G76" s="22">
        <f t="shared" ca="1" si="60"/>
        <v>0</v>
      </c>
      <c r="H76" s="22">
        <f t="shared" ca="1" si="60"/>
        <v>0</v>
      </c>
      <c r="I76" s="22">
        <f t="shared" ca="1" si="60"/>
        <v>505.97920699999997</v>
      </c>
      <c r="J76" s="22">
        <f t="shared" ca="1" si="60"/>
        <v>0</v>
      </c>
      <c r="K76" s="32"/>
      <c r="L76" s="23" t="str">
        <f t="shared" ca="1" si="18"/>
        <v>BC</v>
      </c>
      <c r="M76" s="24">
        <f t="shared" ca="1" si="19"/>
        <v>13.671591749999997</v>
      </c>
      <c r="N76" s="24">
        <f t="shared" ca="1" si="20"/>
        <v>0</v>
      </c>
      <c r="O76" s="25">
        <f t="shared" ca="1" si="14"/>
        <v>999</v>
      </c>
      <c r="P76" s="25">
        <f t="shared" ca="1" si="21"/>
        <v>0</v>
      </c>
      <c r="Q76" s="24">
        <f t="shared" ca="1" si="22"/>
        <v>0</v>
      </c>
      <c r="R76" s="25">
        <f t="shared" ca="1" si="23"/>
        <v>259.76024324999997</v>
      </c>
      <c r="S76" s="17"/>
      <c r="T76" s="28" t="str">
        <f t="shared" ca="1" si="24"/>
        <v>GS</v>
      </c>
      <c r="U76" s="29">
        <f t="shared" ca="1" si="25"/>
        <v>0</v>
      </c>
      <c r="V76" s="29">
        <f t="shared" ca="1" si="26"/>
        <v>26.136676280000003</v>
      </c>
      <c r="W76" s="30">
        <f t="shared" ca="1" si="27"/>
        <v>999</v>
      </c>
      <c r="X76" s="30">
        <f t="shared" ca="1" si="28"/>
        <v>0</v>
      </c>
      <c r="Y76" s="29">
        <f t="shared" ca="1" si="29"/>
        <v>0</v>
      </c>
      <c r="Z76" s="30">
        <f t="shared" ca="1" si="30"/>
        <v>174.91467971999998</v>
      </c>
      <c r="AA76" s="27"/>
      <c r="AB76" s="33" t="str">
        <f t="shared" ca="1" si="31"/>
        <v>GS</v>
      </c>
      <c r="AC76" s="34">
        <f t="shared" ca="1" si="32"/>
        <v>0</v>
      </c>
      <c r="AD76" s="34">
        <f t="shared" ca="1" si="33"/>
        <v>44.622540200000003</v>
      </c>
      <c r="AE76" s="35">
        <f t="shared" ca="1" si="34"/>
        <v>999</v>
      </c>
      <c r="AF76" s="35">
        <f t="shared" ca="1" si="35"/>
        <v>0</v>
      </c>
      <c r="AG76" s="34">
        <f t="shared" ca="1" si="36"/>
        <v>0</v>
      </c>
      <c r="AH76" s="35">
        <f t="shared" ca="1" si="37"/>
        <v>274.10988980000002</v>
      </c>
      <c r="AI76" s="17"/>
      <c r="AJ76" s="36" t="str">
        <f t="shared" ca="1" si="38"/>
        <v>GS</v>
      </c>
      <c r="AK76" s="37">
        <f t="shared" ca="1" si="39"/>
        <v>0</v>
      </c>
      <c r="AL76" s="37">
        <f t="shared" ca="1" si="40"/>
        <v>19.322575919999998</v>
      </c>
      <c r="AM76" s="38">
        <f t="shared" ca="1" si="41"/>
        <v>999</v>
      </c>
      <c r="AN76" s="38">
        <f t="shared" ca="1" si="42"/>
        <v>0</v>
      </c>
      <c r="AO76" s="37">
        <f t="shared" ca="1" si="43"/>
        <v>0</v>
      </c>
      <c r="AP76" s="38">
        <f t="shared" ca="1" si="44"/>
        <v>302.72035607999999</v>
      </c>
      <c r="AQ76" s="17"/>
      <c r="AR76" s="39" t="str">
        <f t="shared" ca="1" si="45"/>
        <v>GS</v>
      </c>
      <c r="AS76" s="40">
        <f t="shared" ca="1" si="46"/>
        <v>0</v>
      </c>
      <c r="AT76" s="40">
        <f t="shared" ca="1" si="47"/>
        <v>33.733919559999997</v>
      </c>
      <c r="AU76" s="41">
        <f t="shared" ca="1" si="48"/>
        <v>999</v>
      </c>
      <c r="AV76" s="41">
        <f t="shared" ca="1" si="49"/>
        <v>0</v>
      </c>
      <c r="AW76" s="40">
        <f t="shared" ca="1" si="50"/>
        <v>0</v>
      </c>
      <c r="AX76" s="41">
        <f t="shared" ca="1" si="51"/>
        <v>272.93807643999997</v>
      </c>
      <c r="AY76" s="17"/>
      <c r="AZ76" s="42" t="str">
        <f t="shared" ca="1" si="52"/>
        <v>TRE</v>
      </c>
      <c r="BA76" s="43">
        <f t="shared" ca="1" si="53"/>
        <v>0</v>
      </c>
      <c r="BB76" s="43">
        <f t="shared" ca="1" si="54"/>
        <v>0</v>
      </c>
      <c r="BC76" s="44">
        <f t="shared" ca="1" si="55"/>
        <v>5</v>
      </c>
      <c r="BD76" s="44">
        <f t="shared" ca="1" si="56"/>
        <v>3</v>
      </c>
      <c r="BE76" s="43">
        <f t="shared" ca="1" si="57"/>
        <v>30</v>
      </c>
      <c r="BF76" s="44">
        <f t="shared" ca="1" si="58"/>
        <v>214.96041199999999</v>
      </c>
    </row>
    <row r="77" spans="1:58" x14ac:dyDescent="0.25">
      <c r="A77">
        <v>63</v>
      </c>
      <c r="B77" s="21" t="str">
        <f t="shared" ca="1" si="15"/>
        <v>5cm</v>
      </c>
      <c r="C77" s="22">
        <f t="shared" ca="1" si="59"/>
        <v>938.85789799999998</v>
      </c>
      <c r="D77" s="22">
        <f t="shared" ca="1" si="59"/>
        <v>494.43586399999998</v>
      </c>
      <c r="E77" s="22">
        <f t="shared" ca="1" si="59"/>
        <v>0</v>
      </c>
      <c r="F77" s="22">
        <f t="shared" ca="1" si="59"/>
        <v>921.11078899999995</v>
      </c>
      <c r="G77" s="22">
        <f t="shared" ca="1" si="60"/>
        <v>0</v>
      </c>
      <c r="H77" s="22">
        <f t="shared" ca="1" si="60"/>
        <v>0</v>
      </c>
      <c r="I77" s="22">
        <f t="shared" ca="1" si="60"/>
        <v>0</v>
      </c>
      <c r="J77" s="22">
        <f t="shared" ca="1" si="60"/>
        <v>0</v>
      </c>
      <c r="K77" s="32"/>
      <c r="L77" s="23" t="str">
        <f t="shared" ca="1" si="18"/>
        <v>TRE</v>
      </c>
      <c r="M77" s="24">
        <f t="shared" ca="1" si="19"/>
        <v>0</v>
      </c>
      <c r="N77" s="24">
        <f t="shared" ca="1" si="20"/>
        <v>0</v>
      </c>
      <c r="O77" s="25">
        <f t="shared" ca="1" si="14"/>
        <v>5</v>
      </c>
      <c r="P77" s="25">
        <f t="shared" ca="1" si="21"/>
        <v>4</v>
      </c>
      <c r="Q77" s="24">
        <f t="shared" ca="1" si="22"/>
        <v>40</v>
      </c>
      <c r="R77" s="25">
        <f t="shared" ca="1" si="23"/>
        <v>273.43183499999998</v>
      </c>
      <c r="S77" s="17"/>
      <c r="T77" s="28" t="str">
        <f t="shared" ca="1" si="24"/>
        <v>BC</v>
      </c>
      <c r="U77" s="29">
        <f t="shared" ca="1" si="25"/>
        <v>22.115649159999997</v>
      </c>
      <c r="V77" s="29">
        <f t="shared" ca="1" si="26"/>
        <v>0</v>
      </c>
      <c r="W77" s="30">
        <f t="shared" ca="1" si="27"/>
        <v>999</v>
      </c>
      <c r="X77" s="30">
        <f t="shared" ca="1" si="28"/>
        <v>0</v>
      </c>
      <c r="Y77" s="29">
        <f t="shared" ca="1" si="29"/>
        <v>0</v>
      </c>
      <c r="Z77" s="30">
        <f t="shared" ca="1" si="30"/>
        <v>178.93570683999999</v>
      </c>
      <c r="AA77" s="27"/>
      <c r="AB77" s="33" t="str">
        <f t="shared" ca="1" si="31"/>
        <v>TRE</v>
      </c>
      <c r="AC77" s="34">
        <f t="shared" ca="1" si="32"/>
        <v>0</v>
      </c>
      <c r="AD77" s="34">
        <f t="shared" ca="1" si="33"/>
        <v>0</v>
      </c>
      <c r="AE77" s="35">
        <f t="shared" ca="1" si="34"/>
        <v>3</v>
      </c>
      <c r="AF77" s="35">
        <f t="shared" ca="1" si="35"/>
        <v>2</v>
      </c>
      <c r="AG77" s="34">
        <f t="shared" ca="1" si="36"/>
        <v>20</v>
      </c>
      <c r="AH77" s="35">
        <f t="shared" ca="1" si="37"/>
        <v>318.73243000000002</v>
      </c>
      <c r="AI77" s="17"/>
      <c r="AJ77" s="36" t="str">
        <f t="shared" ca="1" si="38"/>
        <v>TRE</v>
      </c>
      <c r="AK77" s="37">
        <f t="shared" ca="1" si="39"/>
        <v>0</v>
      </c>
      <c r="AL77" s="37">
        <f t="shared" ca="1" si="40"/>
        <v>0</v>
      </c>
      <c r="AM77" s="38">
        <f t="shared" ca="1" si="41"/>
        <v>1</v>
      </c>
      <c r="AN77" s="38">
        <f t="shared" ca="1" si="42"/>
        <v>1</v>
      </c>
      <c r="AO77" s="37">
        <f t="shared" ca="1" si="43"/>
        <v>10</v>
      </c>
      <c r="AP77" s="38">
        <f t="shared" ca="1" si="44"/>
        <v>322.04293200000001</v>
      </c>
      <c r="AQ77" s="17"/>
      <c r="AR77" s="39" t="str">
        <f t="shared" ca="1" si="45"/>
        <v>GS</v>
      </c>
      <c r="AS77" s="40">
        <f t="shared" ca="1" si="46"/>
        <v>0</v>
      </c>
      <c r="AT77" s="40">
        <f t="shared" ca="1" si="47"/>
        <v>21.467039719999999</v>
      </c>
      <c r="AU77" s="41">
        <f t="shared" ca="1" si="48"/>
        <v>999</v>
      </c>
      <c r="AV77" s="41">
        <f t="shared" ca="1" si="49"/>
        <v>0</v>
      </c>
      <c r="AW77" s="40">
        <f t="shared" ca="1" si="50"/>
        <v>0</v>
      </c>
      <c r="AX77" s="41">
        <f t="shared" ca="1" si="51"/>
        <v>285.20495627999998</v>
      </c>
      <c r="AY77" s="17"/>
      <c r="AZ77" s="42" t="str">
        <f t="shared" ca="1" si="52"/>
        <v>GS</v>
      </c>
      <c r="BA77" s="43">
        <f t="shared" ca="1" si="53"/>
        <v>0</v>
      </c>
      <c r="BB77" s="43">
        <f t="shared" ca="1" si="54"/>
        <v>32.244061799999997</v>
      </c>
      <c r="BC77" s="44">
        <f t="shared" ca="1" si="55"/>
        <v>999</v>
      </c>
      <c r="BD77" s="44">
        <f t="shared" ca="1" si="56"/>
        <v>0</v>
      </c>
      <c r="BE77" s="43">
        <f t="shared" ca="1" si="57"/>
        <v>0</v>
      </c>
      <c r="BF77" s="44">
        <f t="shared" ca="1" si="58"/>
        <v>182.71635019999999</v>
      </c>
    </row>
    <row r="78" spans="1:58" x14ac:dyDescent="0.25">
      <c r="A78">
        <v>64</v>
      </c>
      <c r="B78" s="21" t="str">
        <f t="shared" ca="1" si="15"/>
        <v>20cm</v>
      </c>
      <c r="C78" s="22">
        <f t="shared" ca="1" si="59"/>
        <v>0</v>
      </c>
      <c r="D78" s="22">
        <f t="shared" ca="1" si="59"/>
        <v>0</v>
      </c>
      <c r="E78" s="22">
        <f t="shared" ca="1" si="59"/>
        <v>0</v>
      </c>
      <c r="F78" s="22">
        <f t="shared" ca="1" si="59"/>
        <v>0</v>
      </c>
      <c r="G78" s="22">
        <f t="shared" ca="1" si="60"/>
        <v>0</v>
      </c>
      <c r="H78" s="22">
        <f t="shared" ca="1" si="60"/>
        <v>0</v>
      </c>
      <c r="I78" s="22">
        <f t="shared" ca="1" si="60"/>
        <v>0</v>
      </c>
      <c r="J78" s="22">
        <f t="shared" ca="1" si="60"/>
        <v>921.11078899999995</v>
      </c>
      <c r="K78" s="32"/>
      <c r="L78" s="23" t="str">
        <f t="shared" ca="1" si="18"/>
        <v>GS</v>
      </c>
      <c r="M78" s="24">
        <f t="shared" ca="1" si="19"/>
        <v>0</v>
      </c>
      <c r="N78" s="24">
        <f t="shared" ca="1" si="20"/>
        <v>21.874546799999997</v>
      </c>
      <c r="O78" s="25">
        <f t="shared" ca="1" si="14"/>
        <v>999</v>
      </c>
      <c r="P78" s="25">
        <f t="shared" ca="1" si="21"/>
        <v>0</v>
      </c>
      <c r="Q78" s="24">
        <f t="shared" ca="1" si="22"/>
        <v>0</v>
      </c>
      <c r="R78" s="25">
        <f t="shared" ca="1" si="23"/>
        <v>251.55728819999999</v>
      </c>
      <c r="S78" s="17"/>
      <c r="T78" s="28" t="str">
        <f t="shared" ca="1" si="24"/>
        <v>GS</v>
      </c>
      <c r="U78" s="29">
        <f t="shared" ca="1" si="25"/>
        <v>0</v>
      </c>
      <c r="V78" s="29">
        <f t="shared" ca="1" si="26"/>
        <v>20.105135599999997</v>
      </c>
      <c r="W78" s="30">
        <f t="shared" ca="1" si="27"/>
        <v>999</v>
      </c>
      <c r="X78" s="30">
        <f t="shared" ca="1" si="28"/>
        <v>0</v>
      </c>
      <c r="Y78" s="29">
        <f t="shared" ca="1" si="29"/>
        <v>0</v>
      </c>
      <c r="Z78" s="30">
        <f t="shared" ca="1" si="30"/>
        <v>180.94622040000002</v>
      </c>
      <c r="AA78" s="27"/>
      <c r="AB78" s="33" t="str">
        <f t="shared" ca="1" si="31"/>
        <v>TRE</v>
      </c>
      <c r="AC78" s="34">
        <f t="shared" ca="1" si="32"/>
        <v>0</v>
      </c>
      <c r="AD78" s="34">
        <f t="shared" ca="1" si="33"/>
        <v>0</v>
      </c>
      <c r="AE78" s="35">
        <f t="shared" ca="1" si="34"/>
        <v>1</v>
      </c>
      <c r="AF78" s="35">
        <f t="shared" ca="1" si="35"/>
        <v>1</v>
      </c>
      <c r="AG78" s="34">
        <f t="shared" ca="1" si="36"/>
        <v>10</v>
      </c>
      <c r="AH78" s="35">
        <f t="shared" ca="1" si="37"/>
        <v>318.73243000000002</v>
      </c>
      <c r="AI78" s="17"/>
      <c r="AJ78" s="36" t="str">
        <f t="shared" ca="1" si="38"/>
        <v>GS</v>
      </c>
      <c r="AK78" s="37">
        <f t="shared" ca="1" si="39"/>
        <v>0</v>
      </c>
      <c r="AL78" s="37">
        <f t="shared" ca="1" si="40"/>
        <v>28.983863879999998</v>
      </c>
      <c r="AM78" s="38">
        <f t="shared" ca="1" si="41"/>
        <v>999</v>
      </c>
      <c r="AN78" s="38">
        <f t="shared" ca="1" si="42"/>
        <v>0</v>
      </c>
      <c r="AO78" s="37">
        <f t="shared" ca="1" si="43"/>
        <v>0</v>
      </c>
      <c r="AP78" s="38">
        <f t="shared" ca="1" si="44"/>
        <v>293.05906812000001</v>
      </c>
      <c r="AQ78" s="17"/>
      <c r="AR78" s="39" t="str">
        <f t="shared" ca="1" si="45"/>
        <v>BC</v>
      </c>
      <c r="AS78" s="40">
        <f t="shared" ca="1" si="46"/>
        <v>12.26687984</v>
      </c>
      <c r="AT78" s="40">
        <f t="shared" ca="1" si="47"/>
        <v>0</v>
      </c>
      <c r="AU78" s="41">
        <f t="shared" ca="1" si="48"/>
        <v>999</v>
      </c>
      <c r="AV78" s="41">
        <f t="shared" ca="1" si="49"/>
        <v>0</v>
      </c>
      <c r="AW78" s="40">
        <f t="shared" ca="1" si="50"/>
        <v>0</v>
      </c>
      <c r="AX78" s="41">
        <f t="shared" ca="1" si="51"/>
        <v>294.40511615999998</v>
      </c>
      <c r="AY78" s="17"/>
      <c r="AZ78" s="42" t="str">
        <f t="shared" ca="1" si="52"/>
        <v>GS</v>
      </c>
      <c r="BA78" s="43">
        <f t="shared" ca="1" si="53"/>
        <v>0</v>
      </c>
      <c r="BB78" s="43">
        <f t="shared" ca="1" si="54"/>
        <v>10.7480206</v>
      </c>
      <c r="BC78" s="44">
        <f t="shared" ca="1" si="55"/>
        <v>999</v>
      </c>
      <c r="BD78" s="44">
        <f t="shared" ca="1" si="56"/>
        <v>0</v>
      </c>
      <c r="BE78" s="43">
        <f t="shared" ca="1" si="57"/>
        <v>0</v>
      </c>
      <c r="BF78" s="44">
        <f t="shared" ca="1" si="58"/>
        <v>204.2123914</v>
      </c>
    </row>
    <row r="79" spans="1:58" x14ac:dyDescent="0.25">
      <c r="A79">
        <v>65</v>
      </c>
      <c r="B79" s="21" t="str">
        <f t="shared" ca="1" si="15"/>
        <v>5cm</v>
      </c>
      <c r="C79" s="22">
        <f t="shared" ca="1" si="59"/>
        <v>0</v>
      </c>
      <c r="D79" s="22">
        <f t="shared" ca="1" si="59"/>
        <v>494.43586399999998</v>
      </c>
      <c r="E79" s="22">
        <f t="shared" ca="1" si="59"/>
        <v>505.97920699999997</v>
      </c>
      <c r="F79" s="22">
        <f t="shared" ca="1" si="59"/>
        <v>0</v>
      </c>
      <c r="G79" s="22">
        <f t="shared" ca="1" si="60"/>
        <v>0</v>
      </c>
      <c r="H79" s="22">
        <f t="shared" ca="1" si="60"/>
        <v>0</v>
      </c>
      <c r="I79" s="22">
        <f t="shared" ca="1" si="60"/>
        <v>0</v>
      </c>
      <c r="J79" s="22">
        <f t="shared" ca="1" si="60"/>
        <v>0</v>
      </c>
      <c r="K79" s="32"/>
      <c r="L79" s="23" t="str">
        <f t="shared" ca="1" si="18"/>
        <v>BC</v>
      </c>
      <c r="M79" s="24">
        <f t="shared" ca="1" si="19"/>
        <v>0</v>
      </c>
      <c r="N79" s="24">
        <f t="shared" ca="1" si="20"/>
        <v>0</v>
      </c>
      <c r="O79" s="25">
        <f t="shared" ref="O79:O142" ca="1" si="61">IF($L79="TRE",RANDBETWEEN(0,O$10),999)</f>
        <v>999</v>
      </c>
      <c r="P79" s="25">
        <f t="shared" ca="1" si="21"/>
        <v>0</v>
      </c>
      <c r="Q79" s="24">
        <f t="shared" ca="1" si="22"/>
        <v>0</v>
      </c>
      <c r="R79" s="25">
        <f t="shared" ca="1" si="23"/>
        <v>273.43183499999998</v>
      </c>
      <c r="S79" s="17"/>
      <c r="T79" s="28" t="str">
        <f t="shared" ca="1" si="24"/>
        <v>TRE</v>
      </c>
      <c r="U79" s="29">
        <f t="shared" ca="1" si="25"/>
        <v>0</v>
      </c>
      <c r="V79" s="29">
        <f t="shared" ca="1" si="26"/>
        <v>0</v>
      </c>
      <c r="W79" s="30">
        <f t="shared" ca="1" si="27"/>
        <v>0</v>
      </c>
      <c r="X79" s="30">
        <f t="shared" ca="1" si="28"/>
        <v>0</v>
      </c>
      <c r="Y79" s="29">
        <f t="shared" ca="1" si="29"/>
        <v>0</v>
      </c>
      <c r="Z79" s="30">
        <f t="shared" ca="1" si="30"/>
        <v>201.051356</v>
      </c>
      <c r="AA79" s="27"/>
      <c r="AB79" s="33" t="str">
        <f t="shared" ca="1" si="31"/>
        <v>BC</v>
      </c>
      <c r="AC79" s="34">
        <f t="shared" ca="1" si="32"/>
        <v>12.749297200000001</v>
      </c>
      <c r="AD79" s="34">
        <f t="shared" ca="1" si="33"/>
        <v>0</v>
      </c>
      <c r="AE79" s="35">
        <f t="shared" ca="1" si="34"/>
        <v>999</v>
      </c>
      <c r="AF79" s="35">
        <f t="shared" ca="1" si="35"/>
        <v>0</v>
      </c>
      <c r="AG79" s="34">
        <f t="shared" ca="1" si="36"/>
        <v>0</v>
      </c>
      <c r="AH79" s="35">
        <f t="shared" ca="1" si="37"/>
        <v>305.98313280000002</v>
      </c>
      <c r="AI79" s="17"/>
      <c r="AJ79" s="36" t="str">
        <f t="shared" ca="1" si="38"/>
        <v>BC</v>
      </c>
      <c r="AK79" s="37">
        <f t="shared" ca="1" si="39"/>
        <v>35.424722520000003</v>
      </c>
      <c r="AL79" s="37">
        <f t="shared" ca="1" si="40"/>
        <v>0</v>
      </c>
      <c r="AM79" s="38">
        <f t="shared" ca="1" si="41"/>
        <v>999</v>
      </c>
      <c r="AN79" s="38">
        <f t="shared" ca="1" si="42"/>
        <v>0</v>
      </c>
      <c r="AO79" s="37">
        <f t="shared" ca="1" si="43"/>
        <v>0</v>
      </c>
      <c r="AP79" s="38">
        <f t="shared" ca="1" si="44"/>
        <v>286.61820948000002</v>
      </c>
      <c r="AQ79" s="17"/>
      <c r="AR79" s="39" t="str">
        <f t="shared" ca="1" si="45"/>
        <v>GS</v>
      </c>
      <c r="AS79" s="40">
        <f t="shared" ca="1" si="46"/>
        <v>0</v>
      </c>
      <c r="AT79" s="40">
        <f t="shared" ca="1" si="47"/>
        <v>15.3335998</v>
      </c>
      <c r="AU79" s="41">
        <f t="shared" ca="1" si="48"/>
        <v>999</v>
      </c>
      <c r="AV79" s="41">
        <f t="shared" ca="1" si="49"/>
        <v>0</v>
      </c>
      <c r="AW79" s="40">
        <f t="shared" ca="1" si="50"/>
        <v>0</v>
      </c>
      <c r="AX79" s="41">
        <f t="shared" ca="1" si="51"/>
        <v>291.33839619999998</v>
      </c>
      <c r="AY79" s="17"/>
      <c r="AZ79" s="42" t="str">
        <f t="shared" ca="1" si="52"/>
        <v>GS</v>
      </c>
      <c r="BA79" s="43">
        <f t="shared" ca="1" si="53"/>
        <v>0</v>
      </c>
      <c r="BB79" s="43">
        <f t="shared" ca="1" si="54"/>
        <v>23.64564532</v>
      </c>
      <c r="BC79" s="44">
        <f t="shared" ca="1" si="55"/>
        <v>999</v>
      </c>
      <c r="BD79" s="44">
        <f t="shared" ca="1" si="56"/>
        <v>0</v>
      </c>
      <c r="BE79" s="43">
        <f t="shared" ca="1" si="57"/>
        <v>0</v>
      </c>
      <c r="BF79" s="44">
        <f t="shared" ca="1" si="58"/>
        <v>191.31476667999999</v>
      </c>
    </row>
    <row r="80" spans="1:58" x14ac:dyDescent="0.25">
      <c r="A80">
        <v>66</v>
      </c>
      <c r="B80" s="21" t="str">
        <f t="shared" ref="B80:B143" ca="1" si="62">IF(RANDBETWEEN(0,1)=0,"5cm","20cm")</f>
        <v>20cm</v>
      </c>
      <c r="C80" s="22">
        <f t="shared" ref="C80:F111" ca="1" si="63">IF($B80="5cm", (IF(RANDBETWEEN(0,1)=1,C$7,0)), 0)</f>
        <v>0</v>
      </c>
      <c r="D80" s="22">
        <f t="shared" ca="1" si="63"/>
        <v>0</v>
      </c>
      <c r="E80" s="22">
        <f t="shared" ca="1" si="63"/>
        <v>0</v>
      </c>
      <c r="F80" s="22">
        <f t="shared" ca="1" si="63"/>
        <v>0</v>
      </c>
      <c r="G80" s="22">
        <f t="shared" ref="G80:J111" ca="1" si="64">IF($B80="20cm", IF(RANDBETWEEN(0,1)=1,G$7,0), 0)</f>
        <v>0</v>
      </c>
      <c r="H80" s="22">
        <f t="shared" ca="1" si="64"/>
        <v>0</v>
      </c>
      <c r="I80" s="22">
        <f t="shared" ca="1" si="64"/>
        <v>0</v>
      </c>
      <c r="J80" s="22">
        <f t="shared" ca="1" si="64"/>
        <v>921.11078899999995</v>
      </c>
      <c r="K80" s="32"/>
      <c r="L80" s="23" t="str">
        <f t="shared" ref="L80:L143" ca="1" si="65">IF(RANDBETWEEN(0,2)=0,"BC",IF(RANDBETWEEN(0,2)=1,"TRE","GS"))</f>
        <v>BC</v>
      </c>
      <c r="M80" s="24">
        <f t="shared" ref="M80:M143" ca="1" si="66">IF($L80="BC",RANDBETWEEN(M$3,M$4*100)*M$7/100,0)</f>
        <v>41.014775249999992</v>
      </c>
      <c r="N80" s="24">
        <f t="shared" ref="N80:N143" ca="1" si="67">IF($L80="GS",RANDBETWEEN(N$3,N$4*100)*N$7/100,0)</f>
        <v>0</v>
      </c>
      <c r="O80" s="25">
        <f t="shared" ca="1" si="61"/>
        <v>999</v>
      </c>
      <c r="P80" s="25">
        <f t="shared" ref="P80:P143" ca="1" si="68">ROUND(IF(L80="TRE",O80*$Q$8,0),0)</f>
        <v>0</v>
      </c>
      <c r="Q80" s="24">
        <f t="shared" ref="Q80:Q143" ca="1" si="69">IF(L80="TRE",P80*$Q$11,0)</f>
        <v>0</v>
      </c>
      <c r="R80" s="25">
        <f t="shared" ref="R80:R143" ca="1" si="70">IF(L80="GS",$R$7-$N80,IF(L80="BC",$R$7-$M80,$R$7))</f>
        <v>232.41705974999999</v>
      </c>
      <c r="S80" s="17"/>
      <c r="T80" s="28" t="str">
        <f t="shared" ref="T80:T143" ca="1" si="71">IF(RANDBETWEEN(0,2)=0,"BC",IF(RANDBETWEEN(0,2)=1,"TRE","GS"))</f>
        <v>BC</v>
      </c>
      <c r="U80" s="29">
        <f t="shared" ref="U80:U143" ca="1" si="72">IF($T80="BC",RANDBETWEEN(U$3,U$4*100)*U$7/100,0)</f>
        <v>12.063081360000002</v>
      </c>
      <c r="V80" s="29">
        <f t="shared" ref="V80:V143" ca="1" si="73">IF($T80="GS",RANDBETWEEN(V$3,V$4*100)*V$7/100,0)</f>
        <v>0</v>
      </c>
      <c r="W80" s="30">
        <f t="shared" ref="W80:W143" ca="1" si="74">IF($T80="TRE",RANDBETWEEN(0,W$10),999)</f>
        <v>999</v>
      </c>
      <c r="X80" s="30">
        <f t="shared" ref="X80:X143" ca="1" si="75">ROUND(IF(T80="TRE",W80*$X$8,0),0)</f>
        <v>0</v>
      </c>
      <c r="Y80" s="29">
        <f t="shared" ref="Y80:Y143" ca="1" si="76">IF(T80="TRE",X80*$Y$11,0)</f>
        <v>0</v>
      </c>
      <c r="Z80" s="30">
        <f t="shared" ref="Z80:Z143" ca="1" si="77">IF(T80="GS",$Z$7-$V80,IF(T80="BC",$Z$7-$U80,$Z$7))</f>
        <v>188.98827463999999</v>
      </c>
      <c r="AA80" s="27"/>
      <c r="AB80" s="33" t="str">
        <f t="shared" ref="AB80:AB143" ca="1" si="78">IF(RANDBETWEEN(0,2)=0,"BC",IF(RANDBETWEEN(0,2)=1,"TRE","GS"))</f>
        <v>TRE</v>
      </c>
      <c r="AC80" s="34">
        <f t="shared" ref="AC80:AC143" ca="1" si="79">IF($AB80="BC",RANDBETWEEN(AC$3,AC$4*100)*AC$7/100,0)</f>
        <v>0</v>
      </c>
      <c r="AD80" s="34">
        <f t="shared" ref="AD80:AD143" ca="1" si="80">IF($AB80="GS",RANDBETWEEN(AD$3,AD$4*100)*AD$7/100,0)</f>
        <v>0</v>
      </c>
      <c r="AE80" s="35">
        <f t="shared" ref="AE80:AE143" ca="1" si="81">IF($AB80="TRE",RANDBETWEEN(0,AE$10),999)</f>
        <v>5</v>
      </c>
      <c r="AF80" s="35">
        <f t="shared" ref="AF80:AF143" ca="1" si="82">ROUND(IF(AB80="TRE",AE80*$AF$8,0),0)</f>
        <v>4</v>
      </c>
      <c r="AG80" s="34">
        <f t="shared" ref="AG80:AG143" ca="1" si="83">IF(AB80="TRE",AF80*$AG$11,0)</f>
        <v>40</v>
      </c>
      <c r="AH80" s="35">
        <f t="shared" ref="AH80:AH143" ca="1" si="84">IF(AB80="GS",$AH$7-$AD80,IF(AB80="BC",$AH$7-$AC80,$AH$7))</f>
        <v>318.73243000000002</v>
      </c>
      <c r="AI80" s="17"/>
      <c r="AJ80" s="36" t="str">
        <f t="shared" ref="AJ80:AJ143" ca="1" si="85">IF(RANDBETWEEN(0,2)=0,"BC",IF(RANDBETWEEN(0,2)=1,"TRE","GS"))</f>
        <v>GS</v>
      </c>
      <c r="AK80" s="37">
        <f t="shared" ref="AK80:AK143" ca="1" si="86">IF($AJ80="BC",RANDBETWEEN(AK$3,AK$4*100)*AK$7/100,0)</f>
        <v>0</v>
      </c>
      <c r="AL80" s="37">
        <f t="shared" ref="AL80:AL143" ca="1" si="87">IF($AJ80="GS",RANDBETWEEN(AL$3,AL$4*100)*AL$7/100,0)</f>
        <v>6.4408586400000001</v>
      </c>
      <c r="AM80" s="38">
        <f t="shared" ref="AM80:AM143" ca="1" si="88">IF($AJ80="TRE",RANDBETWEEN(0,AM$10),999)</f>
        <v>999</v>
      </c>
      <c r="AN80" s="38">
        <f t="shared" ref="AN80:AN143" ca="1" si="89">ROUND(IF(AJ80="TRE",AM80*$AN$8,0),0)</f>
        <v>0</v>
      </c>
      <c r="AO80" s="37">
        <f t="shared" ref="AO80:AO143" ca="1" si="90">IF(AJ80="TRE",AN80*$AO$11,0)</f>
        <v>0</v>
      </c>
      <c r="AP80" s="38">
        <f t="shared" ref="AP80:AP143" ca="1" si="91">IF(AJ80="GS",$AO$7-$AL80,IF(AJ80="BC",$AO$7-$AK80,$AO$7))</f>
        <v>315.60207336000002</v>
      </c>
      <c r="AQ80" s="17"/>
      <c r="AR80" s="39" t="str">
        <f t="shared" ref="AR80:AR143" ca="1" si="92">IF(RANDBETWEEN(0,2)=0,"BC",IF(RANDBETWEEN(0,2)=1,"TRE","GS"))</f>
        <v>GS</v>
      </c>
      <c r="AS80" s="40">
        <f t="shared" ref="AS80:AS143" ca="1" si="93">IF($AR80="BC",RANDBETWEEN(AS$3,AS$4*100)*AS$7/100,0)</f>
        <v>0</v>
      </c>
      <c r="AT80" s="40">
        <f t="shared" ref="AT80:AT143" ca="1" si="94">IF($AR80="GS",RANDBETWEEN(AT$3,AT$4*100)*AT$7/100,0)</f>
        <v>3.0667199599999999</v>
      </c>
      <c r="AU80" s="41">
        <f t="shared" ref="AU80:AU143" ca="1" si="95">IF($AR80="TRE",RANDBETWEEN(0,AU$10),999)</f>
        <v>999</v>
      </c>
      <c r="AV80" s="41">
        <f t="shared" ref="AV80:AV143" ca="1" si="96">ROUND(IF(AR80="TRE",AU80*$AV$8,0),0)</f>
        <v>0</v>
      </c>
      <c r="AW80" s="40">
        <f t="shared" ref="AW80:AW143" ca="1" si="97">IF(AR80="TRE",AV80*$AW$11,0)</f>
        <v>0</v>
      </c>
      <c r="AX80" s="41">
        <f t="shared" ref="AX80:AX143" ca="1" si="98">IF(AR80="GS",$AW$7-$AT80,IF(AR80="BC",$AW$7-$AS80,$AW$7))</f>
        <v>303.60527603999998</v>
      </c>
      <c r="AY80" s="17"/>
      <c r="AZ80" s="42" t="str">
        <f t="shared" ref="AZ80:AZ143" ca="1" si="99">IF(RANDBETWEEN(0,2)=0,"BC",IF(RANDBETWEEN(0,2)=1,"TRE","GS"))</f>
        <v>BC</v>
      </c>
      <c r="BA80" s="43">
        <f t="shared" ref="BA80:BA143" ca="1" si="100">IF($AZ80="BC",RANDBETWEEN(BA$3,BA$4*100)*BA$7/100,0)</f>
        <v>25.795249439999999</v>
      </c>
      <c r="BB80" s="43">
        <f t="shared" ref="BB80:BB143" ca="1" si="101">IF($AZ80="GS",RANDBETWEEN(BB$3,BB$4*100)*BB$7/100,0)</f>
        <v>0</v>
      </c>
      <c r="BC80" s="44">
        <f t="shared" ref="BC80:BC143" ca="1" si="102">IF($AZ80="TRE",RANDBETWEEN(0,BC$10),999)</f>
        <v>999</v>
      </c>
      <c r="BD80" s="44">
        <f t="shared" ref="BD80:BD143" ca="1" si="103">ROUND(IF(AZ80="TRE",BC80*$BD$8,0),0)</f>
        <v>0</v>
      </c>
      <c r="BE80" s="43">
        <f t="shared" ref="BE80:BE143" ca="1" si="104">IF(AZ80="TRE",BD80*$BE$11,0)</f>
        <v>0</v>
      </c>
      <c r="BF80" s="44">
        <f t="shared" ref="BF80:BF143" ca="1" si="105">IF(AZ80="GS",$BE$7-$BB80,IF(AZ80="BC",$BE$7-$BA80,$BE$7))</f>
        <v>189.16516256</v>
      </c>
    </row>
    <row r="81" spans="1:58" x14ac:dyDescent="0.25">
      <c r="A81">
        <v>67</v>
      </c>
      <c r="B81" s="21" t="str">
        <f t="shared" ca="1" si="62"/>
        <v>20cm</v>
      </c>
      <c r="C81" s="22">
        <f t="shared" ca="1" si="63"/>
        <v>0</v>
      </c>
      <c r="D81" s="22">
        <f t="shared" ca="1" si="63"/>
        <v>0</v>
      </c>
      <c r="E81" s="22">
        <f t="shared" ca="1" si="63"/>
        <v>0</v>
      </c>
      <c r="F81" s="22">
        <f t="shared" ca="1" si="63"/>
        <v>0</v>
      </c>
      <c r="G81" s="22">
        <f t="shared" ca="1" si="64"/>
        <v>0</v>
      </c>
      <c r="H81" s="22">
        <f t="shared" ca="1" si="64"/>
        <v>0</v>
      </c>
      <c r="I81" s="22">
        <f t="shared" ca="1" si="64"/>
        <v>0</v>
      </c>
      <c r="J81" s="22">
        <f t="shared" ca="1" si="64"/>
        <v>0</v>
      </c>
      <c r="K81" s="32"/>
      <c r="L81" s="23" t="str">
        <f t="shared" ca="1" si="65"/>
        <v>GS</v>
      </c>
      <c r="M81" s="24">
        <f t="shared" ca="1" si="66"/>
        <v>0</v>
      </c>
      <c r="N81" s="24">
        <f t="shared" ca="1" si="67"/>
        <v>24.608865149999996</v>
      </c>
      <c r="O81" s="25">
        <f t="shared" ca="1" si="61"/>
        <v>999</v>
      </c>
      <c r="P81" s="25">
        <f t="shared" ca="1" si="68"/>
        <v>0</v>
      </c>
      <c r="Q81" s="24">
        <f t="shared" ca="1" si="69"/>
        <v>0</v>
      </c>
      <c r="R81" s="25">
        <f t="shared" ca="1" si="70"/>
        <v>248.82296984999999</v>
      </c>
      <c r="S81" s="17"/>
      <c r="T81" s="28" t="str">
        <f t="shared" ca="1" si="71"/>
        <v>BC</v>
      </c>
      <c r="U81" s="29">
        <f t="shared" ca="1" si="72"/>
        <v>16.084108480000001</v>
      </c>
      <c r="V81" s="29">
        <f t="shared" ca="1" si="73"/>
        <v>0</v>
      </c>
      <c r="W81" s="30">
        <f t="shared" ca="1" si="74"/>
        <v>999</v>
      </c>
      <c r="X81" s="30">
        <f t="shared" ca="1" si="75"/>
        <v>0</v>
      </c>
      <c r="Y81" s="29">
        <f t="shared" ca="1" si="76"/>
        <v>0</v>
      </c>
      <c r="Z81" s="30">
        <f t="shared" ca="1" si="77"/>
        <v>184.96724752</v>
      </c>
      <c r="AA81" s="27"/>
      <c r="AB81" s="33" t="str">
        <f t="shared" ca="1" si="78"/>
        <v>TRE</v>
      </c>
      <c r="AC81" s="34">
        <f t="shared" ca="1" si="79"/>
        <v>0</v>
      </c>
      <c r="AD81" s="34">
        <f t="shared" ca="1" si="80"/>
        <v>0</v>
      </c>
      <c r="AE81" s="35">
        <f t="shared" ca="1" si="81"/>
        <v>6</v>
      </c>
      <c r="AF81" s="35">
        <f t="shared" ca="1" si="82"/>
        <v>5</v>
      </c>
      <c r="AG81" s="34">
        <f t="shared" ca="1" si="83"/>
        <v>50</v>
      </c>
      <c r="AH81" s="35">
        <f t="shared" ca="1" si="84"/>
        <v>318.73243000000002</v>
      </c>
      <c r="AI81" s="17"/>
      <c r="AJ81" s="36" t="str">
        <f t="shared" ca="1" si="85"/>
        <v>BC</v>
      </c>
      <c r="AK81" s="37">
        <f t="shared" ca="1" si="86"/>
        <v>25.76343456</v>
      </c>
      <c r="AL81" s="37">
        <f t="shared" ca="1" si="87"/>
        <v>0</v>
      </c>
      <c r="AM81" s="38">
        <f t="shared" ca="1" si="88"/>
        <v>999</v>
      </c>
      <c r="AN81" s="38">
        <f t="shared" ca="1" si="89"/>
        <v>0</v>
      </c>
      <c r="AO81" s="37">
        <f t="shared" ca="1" si="90"/>
        <v>0</v>
      </c>
      <c r="AP81" s="38">
        <f t="shared" ca="1" si="91"/>
        <v>296.27949744</v>
      </c>
      <c r="AQ81" s="17"/>
      <c r="AR81" s="39" t="str">
        <f t="shared" ca="1" si="92"/>
        <v>TRE</v>
      </c>
      <c r="AS81" s="40">
        <f t="shared" ca="1" si="93"/>
        <v>0</v>
      </c>
      <c r="AT81" s="40">
        <f t="shared" ca="1" si="94"/>
        <v>0</v>
      </c>
      <c r="AU81" s="41">
        <f t="shared" ca="1" si="95"/>
        <v>3</v>
      </c>
      <c r="AV81" s="41">
        <f t="shared" ca="1" si="96"/>
        <v>2</v>
      </c>
      <c r="AW81" s="40">
        <f t="shared" ca="1" si="97"/>
        <v>20</v>
      </c>
      <c r="AX81" s="41">
        <f t="shared" ca="1" si="98"/>
        <v>306.67199599999998</v>
      </c>
      <c r="AY81" s="17"/>
      <c r="AZ81" s="42" t="str">
        <f t="shared" ca="1" si="99"/>
        <v>GS</v>
      </c>
      <c r="BA81" s="43">
        <f t="shared" ca="1" si="100"/>
        <v>0</v>
      </c>
      <c r="BB81" s="43">
        <f t="shared" ca="1" si="101"/>
        <v>4.2992082399999996</v>
      </c>
      <c r="BC81" s="44">
        <f t="shared" ca="1" si="102"/>
        <v>999</v>
      </c>
      <c r="BD81" s="44">
        <f t="shared" ca="1" si="103"/>
        <v>0</v>
      </c>
      <c r="BE81" s="43">
        <f t="shared" ca="1" si="104"/>
        <v>0</v>
      </c>
      <c r="BF81" s="44">
        <f t="shared" ca="1" si="105"/>
        <v>210.66120375999998</v>
      </c>
    </row>
    <row r="82" spans="1:58" x14ac:dyDescent="0.25">
      <c r="A82">
        <v>68</v>
      </c>
      <c r="B82" s="21" t="str">
        <f t="shared" ca="1" si="62"/>
        <v>5cm</v>
      </c>
      <c r="C82" s="22">
        <f t="shared" ca="1" si="63"/>
        <v>0</v>
      </c>
      <c r="D82" s="22">
        <f t="shared" ca="1" si="63"/>
        <v>494.43586399999998</v>
      </c>
      <c r="E82" s="22">
        <f t="shared" ca="1" si="63"/>
        <v>0</v>
      </c>
      <c r="F82" s="22">
        <f t="shared" ca="1" si="63"/>
        <v>0</v>
      </c>
      <c r="G82" s="22">
        <f t="shared" ca="1" si="64"/>
        <v>0</v>
      </c>
      <c r="H82" s="22">
        <f t="shared" ca="1" si="64"/>
        <v>0</v>
      </c>
      <c r="I82" s="22">
        <f t="shared" ca="1" si="64"/>
        <v>0</v>
      </c>
      <c r="J82" s="22">
        <f t="shared" ca="1" si="64"/>
        <v>0</v>
      </c>
      <c r="K82" s="32"/>
      <c r="L82" s="23" t="str">
        <f t="shared" ca="1" si="65"/>
        <v>GS</v>
      </c>
      <c r="M82" s="24">
        <f t="shared" ca="1" si="66"/>
        <v>0</v>
      </c>
      <c r="N82" s="24">
        <f t="shared" ca="1" si="67"/>
        <v>32.8118202</v>
      </c>
      <c r="O82" s="25">
        <f t="shared" ca="1" si="61"/>
        <v>999</v>
      </c>
      <c r="P82" s="25">
        <f t="shared" ca="1" si="68"/>
        <v>0</v>
      </c>
      <c r="Q82" s="24">
        <f t="shared" ca="1" si="69"/>
        <v>0</v>
      </c>
      <c r="R82" s="25">
        <f t="shared" ca="1" si="70"/>
        <v>240.62001479999998</v>
      </c>
      <c r="S82" s="17"/>
      <c r="T82" s="28" t="str">
        <f t="shared" ca="1" si="71"/>
        <v>GS</v>
      </c>
      <c r="U82" s="29">
        <f t="shared" ca="1" si="72"/>
        <v>0</v>
      </c>
      <c r="V82" s="29">
        <f t="shared" ca="1" si="73"/>
        <v>24.126162720000004</v>
      </c>
      <c r="W82" s="30">
        <f t="shared" ca="1" si="74"/>
        <v>999</v>
      </c>
      <c r="X82" s="30">
        <f t="shared" ca="1" si="75"/>
        <v>0</v>
      </c>
      <c r="Y82" s="29">
        <f t="shared" ca="1" si="76"/>
        <v>0</v>
      </c>
      <c r="Z82" s="30">
        <f t="shared" ca="1" si="77"/>
        <v>176.92519328</v>
      </c>
      <c r="AA82" s="27"/>
      <c r="AB82" s="33" t="str">
        <f t="shared" ca="1" si="78"/>
        <v>GS</v>
      </c>
      <c r="AC82" s="34">
        <f t="shared" ca="1" si="79"/>
        <v>0</v>
      </c>
      <c r="AD82" s="34">
        <f t="shared" ca="1" si="80"/>
        <v>31.873243000000002</v>
      </c>
      <c r="AE82" s="35">
        <f t="shared" ca="1" si="81"/>
        <v>999</v>
      </c>
      <c r="AF82" s="35">
        <f t="shared" ca="1" si="82"/>
        <v>0</v>
      </c>
      <c r="AG82" s="34">
        <f t="shared" ca="1" si="83"/>
        <v>0</v>
      </c>
      <c r="AH82" s="35">
        <f t="shared" ca="1" si="84"/>
        <v>286.85918700000002</v>
      </c>
      <c r="AI82" s="17"/>
      <c r="AJ82" s="36" t="str">
        <f t="shared" ca="1" si="85"/>
        <v>BC</v>
      </c>
      <c r="AK82" s="37">
        <f t="shared" ca="1" si="86"/>
        <v>0</v>
      </c>
      <c r="AL82" s="37">
        <f t="shared" ca="1" si="87"/>
        <v>0</v>
      </c>
      <c r="AM82" s="38">
        <f t="shared" ca="1" si="88"/>
        <v>999</v>
      </c>
      <c r="AN82" s="38">
        <f t="shared" ca="1" si="89"/>
        <v>0</v>
      </c>
      <c r="AO82" s="37">
        <f t="shared" ca="1" si="90"/>
        <v>0</v>
      </c>
      <c r="AP82" s="38">
        <f t="shared" ca="1" si="91"/>
        <v>322.04293200000001</v>
      </c>
      <c r="AQ82" s="17"/>
      <c r="AR82" s="39" t="str">
        <f t="shared" ca="1" si="92"/>
        <v>GS</v>
      </c>
      <c r="AS82" s="40">
        <f t="shared" ca="1" si="93"/>
        <v>0</v>
      </c>
      <c r="AT82" s="40">
        <f t="shared" ca="1" si="94"/>
        <v>12.26687984</v>
      </c>
      <c r="AU82" s="41">
        <f t="shared" ca="1" si="95"/>
        <v>999</v>
      </c>
      <c r="AV82" s="41">
        <f t="shared" ca="1" si="96"/>
        <v>0</v>
      </c>
      <c r="AW82" s="40">
        <f t="shared" ca="1" si="97"/>
        <v>0</v>
      </c>
      <c r="AX82" s="41">
        <f t="shared" ca="1" si="98"/>
        <v>294.40511615999998</v>
      </c>
      <c r="AY82" s="17"/>
      <c r="AZ82" s="42" t="str">
        <f t="shared" ca="1" si="99"/>
        <v>TRE</v>
      </c>
      <c r="BA82" s="43">
        <f t="shared" ca="1" si="100"/>
        <v>0</v>
      </c>
      <c r="BB82" s="43">
        <f t="shared" ca="1" si="101"/>
        <v>0</v>
      </c>
      <c r="BC82" s="44">
        <f t="shared" ca="1" si="102"/>
        <v>1</v>
      </c>
      <c r="BD82" s="44">
        <f t="shared" ca="1" si="103"/>
        <v>1</v>
      </c>
      <c r="BE82" s="43">
        <f t="shared" ca="1" si="104"/>
        <v>10</v>
      </c>
      <c r="BF82" s="44">
        <f t="shared" ca="1" si="105"/>
        <v>214.96041199999999</v>
      </c>
    </row>
    <row r="83" spans="1:58" x14ac:dyDescent="0.25">
      <c r="A83">
        <v>69</v>
      </c>
      <c r="B83" s="21" t="str">
        <f t="shared" ca="1" si="62"/>
        <v>5cm</v>
      </c>
      <c r="C83" s="22">
        <f t="shared" ca="1" si="63"/>
        <v>0</v>
      </c>
      <c r="D83" s="22">
        <f t="shared" ca="1" si="63"/>
        <v>0</v>
      </c>
      <c r="E83" s="22">
        <f t="shared" ca="1" si="63"/>
        <v>505.97920699999997</v>
      </c>
      <c r="F83" s="22">
        <f t="shared" ca="1" si="63"/>
        <v>921.11078899999995</v>
      </c>
      <c r="G83" s="22">
        <f t="shared" ca="1" si="64"/>
        <v>0</v>
      </c>
      <c r="H83" s="22">
        <f t="shared" ca="1" si="64"/>
        <v>0</v>
      </c>
      <c r="I83" s="22">
        <f t="shared" ca="1" si="64"/>
        <v>0</v>
      </c>
      <c r="J83" s="22">
        <f t="shared" ca="1" si="64"/>
        <v>0</v>
      </c>
      <c r="K83" s="32"/>
      <c r="L83" s="23" t="str">
        <f t="shared" ca="1" si="65"/>
        <v>GS</v>
      </c>
      <c r="M83" s="24">
        <f t="shared" ca="1" si="66"/>
        <v>0</v>
      </c>
      <c r="N83" s="24">
        <f t="shared" ca="1" si="67"/>
        <v>24.608865149999996</v>
      </c>
      <c r="O83" s="25">
        <f t="shared" ca="1" si="61"/>
        <v>999</v>
      </c>
      <c r="P83" s="25">
        <f t="shared" ca="1" si="68"/>
        <v>0</v>
      </c>
      <c r="Q83" s="24">
        <f t="shared" ca="1" si="69"/>
        <v>0</v>
      </c>
      <c r="R83" s="25">
        <f t="shared" ca="1" si="70"/>
        <v>248.82296984999999</v>
      </c>
      <c r="S83" s="17"/>
      <c r="T83" s="28" t="str">
        <f t="shared" ca="1" si="71"/>
        <v>GS</v>
      </c>
      <c r="U83" s="29">
        <f t="shared" ca="1" si="72"/>
        <v>0</v>
      </c>
      <c r="V83" s="29">
        <f t="shared" ca="1" si="73"/>
        <v>8.0420542400000006</v>
      </c>
      <c r="W83" s="30">
        <f t="shared" ca="1" si="74"/>
        <v>999</v>
      </c>
      <c r="X83" s="30">
        <f t="shared" ca="1" si="75"/>
        <v>0</v>
      </c>
      <c r="Y83" s="29">
        <f t="shared" ca="1" si="76"/>
        <v>0</v>
      </c>
      <c r="Z83" s="30">
        <f t="shared" ca="1" si="77"/>
        <v>193.00930176</v>
      </c>
      <c r="AA83" s="27"/>
      <c r="AB83" s="33" t="str">
        <f t="shared" ca="1" si="78"/>
        <v>GS</v>
      </c>
      <c r="AC83" s="34">
        <f t="shared" ca="1" si="79"/>
        <v>0</v>
      </c>
      <c r="AD83" s="34">
        <f t="shared" ca="1" si="80"/>
        <v>0</v>
      </c>
      <c r="AE83" s="35">
        <f t="shared" ca="1" si="81"/>
        <v>999</v>
      </c>
      <c r="AF83" s="35">
        <f t="shared" ca="1" si="82"/>
        <v>0</v>
      </c>
      <c r="AG83" s="34">
        <f t="shared" ca="1" si="83"/>
        <v>0</v>
      </c>
      <c r="AH83" s="35">
        <f t="shared" ca="1" si="84"/>
        <v>318.73243000000002</v>
      </c>
      <c r="AI83" s="17"/>
      <c r="AJ83" s="36" t="str">
        <f t="shared" ca="1" si="85"/>
        <v>TRE</v>
      </c>
      <c r="AK83" s="37">
        <f t="shared" ca="1" si="86"/>
        <v>0</v>
      </c>
      <c r="AL83" s="37">
        <f t="shared" ca="1" si="87"/>
        <v>0</v>
      </c>
      <c r="AM83" s="38">
        <f t="shared" ca="1" si="88"/>
        <v>4</v>
      </c>
      <c r="AN83" s="38">
        <f t="shared" ca="1" si="89"/>
        <v>3</v>
      </c>
      <c r="AO83" s="37">
        <f t="shared" ca="1" si="90"/>
        <v>30</v>
      </c>
      <c r="AP83" s="38">
        <f t="shared" ca="1" si="91"/>
        <v>322.04293200000001</v>
      </c>
      <c r="AQ83" s="17"/>
      <c r="AR83" s="39" t="str">
        <f t="shared" ca="1" si="92"/>
        <v>BC</v>
      </c>
      <c r="AS83" s="40">
        <f t="shared" ca="1" si="93"/>
        <v>36.800639519999997</v>
      </c>
      <c r="AT83" s="40">
        <f t="shared" ca="1" si="94"/>
        <v>0</v>
      </c>
      <c r="AU83" s="41">
        <f t="shared" ca="1" si="95"/>
        <v>999</v>
      </c>
      <c r="AV83" s="41">
        <f t="shared" ca="1" si="96"/>
        <v>0</v>
      </c>
      <c r="AW83" s="40">
        <f t="shared" ca="1" si="97"/>
        <v>0</v>
      </c>
      <c r="AX83" s="41">
        <f t="shared" ca="1" si="98"/>
        <v>269.87135647999997</v>
      </c>
      <c r="AY83" s="17"/>
      <c r="AZ83" s="42" t="str">
        <f t="shared" ca="1" si="99"/>
        <v>GS</v>
      </c>
      <c r="BA83" s="43">
        <f t="shared" ca="1" si="100"/>
        <v>0</v>
      </c>
      <c r="BB83" s="43">
        <f t="shared" ca="1" si="101"/>
        <v>21.496041200000001</v>
      </c>
      <c r="BC83" s="44">
        <f t="shared" ca="1" si="102"/>
        <v>999</v>
      </c>
      <c r="BD83" s="44">
        <f t="shared" ca="1" si="103"/>
        <v>0</v>
      </c>
      <c r="BE83" s="43">
        <f t="shared" ca="1" si="104"/>
        <v>0</v>
      </c>
      <c r="BF83" s="44">
        <f t="shared" ca="1" si="105"/>
        <v>193.46437079999998</v>
      </c>
    </row>
    <row r="84" spans="1:58" x14ac:dyDescent="0.25">
      <c r="A84">
        <v>70</v>
      </c>
      <c r="B84" s="21" t="str">
        <f t="shared" ca="1" si="62"/>
        <v>5cm</v>
      </c>
      <c r="C84" s="22">
        <f t="shared" ca="1" si="63"/>
        <v>938.85789799999998</v>
      </c>
      <c r="D84" s="22">
        <f t="shared" ca="1" si="63"/>
        <v>0</v>
      </c>
      <c r="E84" s="22">
        <f t="shared" ca="1" si="63"/>
        <v>0</v>
      </c>
      <c r="F84" s="22">
        <f t="shared" ca="1" si="63"/>
        <v>0</v>
      </c>
      <c r="G84" s="22">
        <f t="shared" ca="1" si="64"/>
        <v>0</v>
      </c>
      <c r="H84" s="22">
        <f t="shared" ca="1" si="64"/>
        <v>0</v>
      </c>
      <c r="I84" s="22">
        <f t="shared" ca="1" si="64"/>
        <v>0</v>
      </c>
      <c r="J84" s="22">
        <f t="shared" ca="1" si="64"/>
        <v>0</v>
      </c>
      <c r="K84" s="32"/>
      <c r="L84" s="23" t="str">
        <f t="shared" ca="1" si="65"/>
        <v>GS</v>
      </c>
      <c r="M84" s="24">
        <f t="shared" ca="1" si="66"/>
        <v>0</v>
      </c>
      <c r="N84" s="24">
        <f t="shared" ca="1" si="67"/>
        <v>8.2029550499999999</v>
      </c>
      <c r="O84" s="25">
        <f t="shared" ca="1" si="61"/>
        <v>999</v>
      </c>
      <c r="P84" s="25">
        <f t="shared" ca="1" si="68"/>
        <v>0</v>
      </c>
      <c r="Q84" s="24">
        <f t="shared" ca="1" si="69"/>
        <v>0</v>
      </c>
      <c r="R84" s="25">
        <f t="shared" ca="1" si="70"/>
        <v>265.22887994999996</v>
      </c>
      <c r="S84" s="17"/>
      <c r="T84" s="28" t="str">
        <f t="shared" ca="1" si="71"/>
        <v>TRE</v>
      </c>
      <c r="U84" s="29">
        <f t="shared" ca="1" si="72"/>
        <v>0</v>
      </c>
      <c r="V84" s="29">
        <f t="shared" ca="1" si="73"/>
        <v>0</v>
      </c>
      <c r="W84" s="30">
        <f t="shared" ca="1" si="74"/>
        <v>0</v>
      </c>
      <c r="X84" s="30">
        <f t="shared" ca="1" si="75"/>
        <v>0</v>
      </c>
      <c r="Y84" s="29">
        <f t="shared" ca="1" si="76"/>
        <v>0</v>
      </c>
      <c r="Z84" s="30">
        <f t="shared" ca="1" si="77"/>
        <v>201.051356</v>
      </c>
      <c r="AA84" s="27"/>
      <c r="AB84" s="33" t="str">
        <f t="shared" ca="1" si="78"/>
        <v>BC</v>
      </c>
      <c r="AC84" s="34">
        <f t="shared" ca="1" si="79"/>
        <v>28.685918700000002</v>
      </c>
      <c r="AD84" s="34">
        <f t="shared" ca="1" si="80"/>
        <v>0</v>
      </c>
      <c r="AE84" s="35">
        <f t="shared" ca="1" si="81"/>
        <v>999</v>
      </c>
      <c r="AF84" s="35">
        <f t="shared" ca="1" si="82"/>
        <v>0</v>
      </c>
      <c r="AG84" s="34">
        <f t="shared" ca="1" si="83"/>
        <v>0</v>
      </c>
      <c r="AH84" s="35">
        <f t="shared" ca="1" si="84"/>
        <v>290.04651130000002</v>
      </c>
      <c r="AI84" s="17"/>
      <c r="AJ84" s="36" t="str">
        <f t="shared" ca="1" si="85"/>
        <v>BC</v>
      </c>
      <c r="AK84" s="37">
        <f t="shared" ca="1" si="86"/>
        <v>32.204293200000002</v>
      </c>
      <c r="AL84" s="37">
        <f t="shared" ca="1" si="87"/>
        <v>0</v>
      </c>
      <c r="AM84" s="38">
        <f t="shared" ca="1" si="88"/>
        <v>999</v>
      </c>
      <c r="AN84" s="38">
        <f t="shared" ca="1" si="89"/>
        <v>0</v>
      </c>
      <c r="AO84" s="37">
        <f t="shared" ca="1" si="90"/>
        <v>0</v>
      </c>
      <c r="AP84" s="38">
        <f t="shared" ca="1" si="91"/>
        <v>289.83863880000001</v>
      </c>
      <c r="AQ84" s="17"/>
      <c r="AR84" s="39" t="str">
        <f t="shared" ca="1" si="92"/>
        <v>TRE</v>
      </c>
      <c r="AS84" s="40">
        <f t="shared" ca="1" si="93"/>
        <v>0</v>
      </c>
      <c r="AT84" s="40">
        <f t="shared" ca="1" si="94"/>
        <v>0</v>
      </c>
      <c r="AU84" s="41">
        <f t="shared" ca="1" si="95"/>
        <v>4</v>
      </c>
      <c r="AV84" s="41">
        <f t="shared" ca="1" si="96"/>
        <v>3</v>
      </c>
      <c r="AW84" s="40">
        <f t="shared" ca="1" si="97"/>
        <v>30</v>
      </c>
      <c r="AX84" s="41">
        <f t="shared" ca="1" si="98"/>
        <v>306.67199599999998</v>
      </c>
      <c r="AY84" s="17"/>
      <c r="AZ84" s="42" t="str">
        <f t="shared" ca="1" si="99"/>
        <v>GS</v>
      </c>
      <c r="BA84" s="43">
        <f t="shared" ca="1" si="100"/>
        <v>0</v>
      </c>
      <c r="BB84" s="43">
        <f t="shared" ca="1" si="101"/>
        <v>21.496041200000001</v>
      </c>
      <c r="BC84" s="44">
        <f t="shared" ca="1" si="102"/>
        <v>999</v>
      </c>
      <c r="BD84" s="44">
        <f t="shared" ca="1" si="103"/>
        <v>0</v>
      </c>
      <c r="BE84" s="43">
        <f t="shared" ca="1" si="104"/>
        <v>0</v>
      </c>
      <c r="BF84" s="44">
        <f t="shared" ca="1" si="105"/>
        <v>193.46437079999998</v>
      </c>
    </row>
    <row r="85" spans="1:58" x14ac:dyDescent="0.25">
      <c r="A85">
        <v>71</v>
      </c>
      <c r="B85" s="21" t="str">
        <f t="shared" ca="1" si="62"/>
        <v>20cm</v>
      </c>
      <c r="C85" s="22">
        <f t="shared" ca="1" si="63"/>
        <v>0</v>
      </c>
      <c r="D85" s="22">
        <f t="shared" ca="1" si="63"/>
        <v>0</v>
      </c>
      <c r="E85" s="22">
        <f t="shared" ca="1" si="63"/>
        <v>0</v>
      </c>
      <c r="F85" s="22">
        <f t="shared" ca="1" si="63"/>
        <v>0</v>
      </c>
      <c r="G85" s="22">
        <f t="shared" ca="1" si="64"/>
        <v>938.85789799999998</v>
      </c>
      <c r="H85" s="22">
        <f t="shared" ca="1" si="64"/>
        <v>0</v>
      </c>
      <c r="I85" s="22">
        <f t="shared" ca="1" si="64"/>
        <v>0</v>
      </c>
      <c r="J85" s="22">
        <f t="shared" ca="1" si="64"/>
        <v>0</v>
      </c>
      <c r="K85" s="32"/>
      <c r="L85" s="23" t="str">
        <f t="shared" ca="1" si="65"/>
        <v>BC</v>
      </c>
      <c r="M85" s="24">
        <f t="shared" ca="1" si="66"/>
        <v>19.140228449999999</v>
      </c>
      <c r="N85" s="24">
        <f t="shared" ca="1" si="67"/>
        <v>0</v>
      </c>
      <c r="O85" s="25">
        <f t="shared" ca="1" si="61"/>
        <v>999</v>
      </c>
      <c r="P85" s="25">
        <f t="shared" ca="1" si="68"/>
        <v>0</v>
      </c>
      <c r="Q85" s="24">
        <f t="shared" ca="1" si="69"/>
        <v>0</v>
      </c>
      <c r="R85" s="25">
        <f t="shared" ca="1" si="70"/>
        <v>254.29160654999998</v>
      </c>
      <c r="S85" s="17"/>
      <c r="T85" s="28" t="str">
        <f t="shared" ca="1" si="71"/>
        <v>GS</v>
      </c>
      <c r="U85" s="29">
        <f t="shared" ca="1" si="72"/>
        <v>0</v>
      </c>
      <c r="V85" s="29">
        <f t="shared" ca="1" si="73"/>
        <v>22.115649159999997</v>
      </c>
      <c r="W85" s="30">
        <f t="shared" ca="1" si="74"/>
        <v>999</v>
      </c>
      <c r="X85" s="30">
        <f t="shared" ca="1" si="75"/>
        <v>0</v>
      </c>
      <c r="Y85" s="29">
        <f t="shared" ca="1" si="76"/>
        <v>0</v>
      </c>
      <c r="Z85" s="30">
        <f t="shared" ca="1" si="77"/>
        <v>178.93570683999999</v>
      </c>
      <c r="AA85" s="27"/>
      <c r="AB85" s="33" t="str">
        <f t="shared" ca="1" si="78"/>
        <v>GS</v>
      </c>
      <c r="AC85" s="34">
        <f t="shared" ca="1" si="79"/>
        <v>0</v>
      </c>
      <c r="AD85" s="34">
        <f t="shared" ca="1" si="80"/>
        <v>47.809864500000003</v>
      </c>
      <c r="AE85" s="35">
        <f t="shared" ca="1" si="81"/>
        <v>999</v>
      </c>
      <c r="AF85" s="35">
        <f t="shared" ca="1" si="82"/>
        <v>0</v>
      </c>
      <c r="AG85" s="34">
        <f t="shared" ca="1" si="83"/>
        <v>0</v>
      </c>
      <c r="AH85" s="35">
        <f t="shared" ca="1" si="84"/>
        <v>270.92256550000002</v>
      </c>
      <c r="AI85" s="17"/>
      <c r="AJ85" s="36" t="str">
        <f t="shared" ca="1" si="85"/>
        <v>GS</v>
      </c>
      <c r="AK85" s="37">
        <f t="shared" ca="1" si="86"/>
        <v>0</v>
      </c>
      <c r="AL85" s="37">
        <f t="shared" ca="1" si="87"/>
        <v>45.086010480000006</v>
      </c>
      <c r="AM85" s="38">
        <f t="shared" ca="1" si="88"/>
        <v>999</v>
      </c>
      <c r="AN85" s="38">
        <f t="shared" ca="1" si="89"/>
        <v>0</v>
      </c>
      <c r="AO85" s="37">
        <f t="shared" ca="1" si="90"/>
        <v>0</v>
      </c>
      <c r="AP85" s="38">
        <f t="shared" ca="1" si="91"/>
        <v>276.95692151999998</v>
      </c>
      <c r="AQ85" s="17"/>
      <c r="AR85" s="39" t="str">
        <f t="shared" ca="1" si="92"/>
        <v>GS</v>
      </c>
      <c r="AS85" s="40">
        <f t="shared" ca="1" si="93"/>
        <v>0</v>
      </c>
      <c r="AT85" s="40">
        <f t="shared" ca="1" si="94"/>
        <v>27.60047964</v>
      </c>
      <c r="AU85" s="41">
        <f t="shared" ca="1" si="95"/>
        <v>999</v>
      </c>
      <c r="AV85" s="41">
        <f t="shared" ca="1" si="96"/>
        <v>0</v>
      </c>
      <c r="AW85" s="40">
        <f t="shared" ca="1" si="97"/>
        <v>0</v>
      </c>
      <c r="AX85" s="41">
        <f t="shared" ca="1" si="98"/>
        <v>279.07151635999998</v>
      </c>
      <c r="AY85" s="17"/>
      <c r="AZ85" s="42" t="str">
        <f t="shared" ca="1" si="99"/>
        <v>BC</v>
      </c>
      <c r="BA85" s="43">
        <f t="shared" ca="1" si="100"/>
        <v>15.047228840000001</v>
      </c>
      <c r="BB85" s="43">
        <f t="shared" ca="1" si="101"/>
        <v>0</v>
      </c>
      <c r="BC85" s="44">
        <f t="shared" ca="1" si="102"/>
        <v>999</v>
      </c>
      <c r="BD85" s="44">
        <f t="shared" ca="1" si="103"/>
        <v>0</v>
      </c>
      <c r="BE85" s="43">
        <f t="shared" ca="1" si="104"/>
        <v>0</v>
      </c>
      <c r="BF85" s="44">
        <f t="shared" ca="1" si="105"/>
        <v>199.91318315999999</v>
      </c>
    </row>
    <row r="86" spans="1:58" x14ac:dyDescent="0.25">
      <c r="A86">
        <v>72</v>
      </c>
      <c r="B86" s="21" t="str">
        <f t="shared" ca="1" si="62"/>
        <v>5cm</v>
      </c>
      <c r="C86" s="22">
        <f t="shared" ca="1" si="63"/>
        <v>938.85789799999998</v>
      </c>
      <c r="D86" s="22">
        <f t="shared" ca="1" si="63"/>
        <v>494.43586399999998</v>
      </c>
      <c r="E86" s="22">
        <f t="shared" ca="1" si="63"/>
        <v>0</v>
      </c>
      <c r="F86" s="22">
        <f t="shared" ca="1" si="63"/>
        <v>921.11078899999995</v>
      </c>
      <c r="G86" s="22">
        <f t="shared" ca="1" si="64"/>
        <v>0</v>
      </c>
      <c r="H86" s="22">
        <f t="shared" ca="1" si="64"/>
        <v>0</v>
      </c>
      <c r="I86" s="22">
        <f t="shared" ca="1" si="64"/>
        <v>0</v>
      </c>
      <c r="J86" s="22">
        <f t="shared" ca="1" si="64"/>
        <v>0</v>
      </c>
      <c r="K86" s="32"/>
      <c r="L86" s="23" t="str">
        <f t="shared" ca="1" si="65"/>
        <v>GS</v>
      </c>
      <c r="M86" s="24">
        <f t="shared" ca="1" si="66"/>
        <v>0</v>
      </c>
      <c r="N86" s="24">
        <f t="shared" ca="1" si="67"/>
        <v>41.014775249999992</v>
      </c>
      <c r="O86" s="25">
        <f t="shared" ca="1" si="61"/>
        <v>999</v>
      </c>
      <c r="P86" s="25">
        <f t="shared" ca="1" si="68"/>
        <v>0</v>
      </c>
      <c r="Q86" s="24">
        <f t="shared" ca="1" si="69"/>
        <v>0</v>
      </c>
      <c r="R86" s="25">
        <f t="shared" ca="1" si="70"/>
        <v>232.41705974999999</v>
      </c>
      <c r="S86" s="17"/>
      <c r="T86" s="28" t="str">
        <f t="shared" ca="1" si="71"/>
        <v>BC</v>
      </c>
      <c r="U86" s="29">
        <f t="shared" ca="1" si="72"/>
        <v>10.052567799999998</v>
      </c>
      <c r="V86" s="29">
        <f t="shared" ca="1" si="73"/>
        <v>0</v>
      </c>
      <c r="W86" s="30">
        <f t="shared" ca="1" si="74"/>
        <v>999</v>
      </c>
      <c r="X86" s="30">
        <f t="shared" ca="1" si="75"/>
        <v>0</v>
      </c>
      <c r="Y86" s="29">
        <f t="shared" ca="1" si="76"/>
        <v>0</v>
      </c>
      <c r="Z86" s="30">
        <f t="shared" ca="1" si="77"/>
        <v>190.99878820000001</v>
      </c>
      <c r="AA86" s="27"/>
      <c r="AB86" s="33" t="str">
        <f t="shared" ca="1" si="78"/>
        <v>GS</v>
      </c>
      <c r="AC86" s="34">
        <f t="shared" ca="1" si="79"/>
        <v>0</v>
      </c>
      <c r="AD86" s="34">
        <f t="shared" ca="1" si="80"/>
        <v>12.749297200000001</v>
      </c>
      <c r="AE86" s="35">
        <f t="shared" ca="1" si="81"/>
        <v>999</v>
      </c>
      <c r="AF86" s="35">
        <f t="shared" ca="1" si="82"/>
        <v>0</v>
      </c>
      <c r="AG86" s="34">
        <f t="shared" ca="1" si="83"/>
        <v>0</v>
      </c>
      <c r="AH86" s="35">
        <f t="shared" ca="1" si="84"/>
        <v>305.98313280000002</v>
      </c>
      <c r="AI86" s="17"/>
      <c r="AJ86" s="36" t="str">
        <f t="shared" ca="1" si="85"/>
        <v>BC</v>
      </c>
      <c r="AK86" s="37">
        <f t="shared" ca="1" si="86"/>
        <v>6.4408586400000001</v>
      </c>
      <c r="AL86" s="37">
        <f t="shared" ca="1" si="87"/>
        <v>0</v>
      </c>
      <c r="AM86" s="38">
        <f t="shared" ca="1" si="88"/>
        <v>999</v>
      </c>
      <c r="AN86" s="38">
        <f t="shared" ca="1" si="89"/>
        <v>0</v>
      </c>
      <c r="AO86" s="37">
        <f t="shared" ca="1" si="90"/>
        <v>0</v>
      </c>
      <c r="AP86" s="38">
        <f t="shared" ca="1" si="91"/>
        <v>315.60207336000002</v>
      </c>
      <c r="AQ86" s="17"/>
      <c r="AR86" s="39" t="str">
        <f t="shared" ca="1" si="92"/>
        <v>BC</v>
      </c>
      <c r="AS86" s="40">
        <f t="shared" ca="1" si="93"/>
        <v>39.867359479999998</v>
      </c>
      <c r="AT86" s="40">
        <f t="shared" ca="1" si="94"/>
        <v>0</v>
      </c>
      <c r="AU86" s="41">
        <f t="shared" ca="1" si="95"/>
        <v>999</v>
      </c>
      <c r="AV86" s="41">
        <f t="shared" ca="1" si="96"/>
        <v>0</v>
      </c>
      <c r="AW86" s="40">
        <f t="shared" ca="1" si="97"/>
        <v>0</v>
      </c>
      <c r="AX86" s="41">
        <f t="shared" ca="1" si="98"/>
        <v>266.80463651999997</v>
      </c>
      <c r="AY86" s="17"/>
      <c r="AZ86" s="42" t="str">
        <f t="shared" ca="1" si="99"/>
        <v>BC</v>
      </c>
      <c r="BA86" s="43">
        <f t="shared" ca="1" si="100"/>
        <v>32.244061799999997</v>
      </c>
      <c r="BB86" s="43">
        <f t="shared" ca="1" si="101"/>
        <v>0</v>
      </c>
      <c r="BC86" s="44">
        <f t="shared" ca="1" si="102"/>
        <v>999</v>
      </c>
      <c r="BD86" s="44">
        <f t="shared" ca="1" si="103"/>
        <v>0</v>
      </c>
      <c r="BE86" s="43">
        <f t="shared" ca="1" si="104"/>
        <v>0</v>
      </c>
      <c r="BF86" s="44">
        <f t="shared" ca="1" si="105"/>
        <v>182.71635019999999</v>
      </c>
    </row>
    <row r="87" spans="1:58" x14ac:dyDescent="0.25">
      <c r="A87">
        <v>73</v>
      </c>
      <c r="B87" s="21" t="str">
        <f t="shared" ca="1" si="62"/>
        <v>5cm</v>
      </c>
      <c r="C87" s="22">
        <f t="shared" ca="1" si="63"/>
        <v>938.85789799999998</v>
      </c>
      <c r="D87" s="22">
        <f t="shared" ca="1" si="63"/>
        <v>0</v>
      </c>
      <c r="E87" s="22">
        <f t="shared" ca="1" si="63"/>
        <v>505.97920699999997</v>
      </c>
      <c r="F87" s="22">
        <f t="shared" ca="1" si="63"/>
        <v>921.11078899999995</v>
      </c>
      <c r="G87" s="22">
        <f t="shared" ca="1" si="64"/>
        <v>0</v>
      </c>
      <c r="H87" s="22">
        <f t="shared" ca="1" si="64"/>
        <v>0</v>
      </c>
      <c r="I87" s="22">
        <f t="shared" ca="1" si="64"/>
        <v>0</v>
      </c>
      <c r="J87" s="22">
        <f t="shared" ca="1" si="64"/>
        <v>0</v>
      </c>
      <c r="K87" s="32"/>
      <c r="L87" s="23" t="str">
        <f t="shared" ca="1" si="65"/>
        <v>TRE</v>
      </c>
      <c r="M87" s="24">
        <f t="shared" ca="1" si="66"/>
        <v>0</v>
      </c>
      <c r="N87" s="24">
        <f t="shared" ca="1" si="67"/>
        <v>0</v>
      </c>
      <c r="O87" s="25">
        <f t="shared" ca="1" si="61"/>
        <v>2</v>
      </c>
      <c r="P87" s="25">
        <f t="shared" ca="1" si="68"/>
        <v>2</v>
      </c>
      <c r="Q87" s="24">
        <f t="shared" ca="1" si="69"/>
        <v>20</v>
      </c>
      <c r="R87" s="25">
        <f t="shared" ca="1" si="70"/>
        <v>273.43183499999998</v>
      </c>
      <c r="S87" s="17"/>
      <c r="T87" s="28" t="str">
        <f t="shared" ca="1" si="71"/>
        <v>BC</v>
      </c>
      <c r="U87" s="29">
        <f t="shared" ca="1" si="72"/>
        <v>22.115649159999997</v>
      </c>
      <c r="V87" s="29">
        <f t="shared" ca="1" si="73"/>
        <v>0</v>
      </c>
      <c r="W87" s="30">
        <f t="shared" ca="1" si="74"/>
        <v>999</v>
      </c>
      <c r="X87" s="30">
        <f t="shared" ca="1" si="75"/>
        <v>0</v>
      </c>
      <c r="Y87" s="29">
        <f t="shared" ca="1" si="76"/>
        <v>0</v>
      </c>
      <c r="Z87" s="30">
        <f t="shared" ca="1" si="77"/>
        <v>178.93570683999999</v>
      </c>
      <c r="AA87" s="27"/>
      <c r="AB87" s="33" t="str">
        <f t="shared" ca="1" si="78"/>
        <v>TRE</v>
      </c>
      <c r="AC87" s="34">
        <f t="shared" ca="1" si="79"/>
        <v>0</v>
      </c>
      <c r="AD87" s="34">
        <f t="shared" ca="1" si="80"/>
        <v>0</v>
      </c>
      <c r="AE87" s="35">
        <f t="shared" ca="1" si="81"/>
        <v>5</v>
      </c>
      <c r="AF87" s="35">
        <f t="shared" ca="1" si="82"/>
        <v>4</v>
      </c>
      <c r="AG87" s="34">
        <f t="shared" ca="1" si="83"/>
        <v>40</v>
      </c>
      <c r="AH87" s="35">
        <f t="shared" ca="1" si="84"/>
        <v>318.73243000000002</v>
      </c>
      <c r="AI87" s="17"/>
      <c r="AJ87" s="36" t="str">
        <f t="shared" ca="1" si="85"/>
        <v>BC</v>
      </c>
      <c r="AK87" s="37">
        <f t="shared" ca="1" si="86"/>
        <v>3.22042932</v>
      </c>
      <c r="AL87" s="37">
        <f t="shared" ca="1" si="87"/>
        <v>0</v>
      </c>
      <c r="AM87" s="38">
        <f t="shared" ca="1" si="88"/>
        <v>999</v>
      </c>
      <c r="AN87" s="38">
        <f t="shared" ca="1" si="89"/>
        <v>0</v>
      </c>
      <c r="AO87" s="37">
        <f t="shared" ca="1" si="90"/>
        <v>0</v>
      </c>
      <c r="AP87" s="38">
        <f t="shared" ca="1" si="91"/>
        <v>318.82250268000001</v>
      </c>
      <c r="AQ87" s="17"/>
      <c r="AR87" s="39" t="str">
        <f t="shared" ca="1" si="92"/>
        <v>TRE</v>
      </c>
      <c r="AS87" s="40">
        <f t="shared" ca="1" si="93"/>
        <v>0</v>
      </c>
      <c r="AT87" s="40">
        <f t="shared" ca="1" si="94"/>
        <v>0</v>
      </c>
      <c r="AU87" s="41">
        <f t="shared" ca="1" si="95"/>
        <v>1</v>
      </c>
      <c r="AV87" s="41">
        <f t="shared" ca="1" si="96"/>
        <v>1</v>
      </c>
      <c r="AW87" s="40">
        <f t="shared" ca="1" si="97"/>
        <v>10</v>
      </c>
      <c r="AX87" s="41">
        <f t="shared" ca="1" si="98"/>
        <v>306.67199599999998</v>
      </c>
      <c r="AY87" s="17"/>
      <c r="AZ87" s="42" t="str">
        <f t="shared" ca="1" si="99"/>
        <v>BC</v>
      </c>
      <c r="BA87" s="43">
        <f t="shared" ca="1" si="100"/>
        <v>23.64564532</v>
      </c>
      <c r="BB87" s="43">
        <f t="shared" ca="1" si="101"/>
        <v>0</v>
      </c>
      <c r="BC87" s="44">
        <f t="shared" ca="1" si="102"/>
        <v>999</v>
      </c>
      <c r="BD87" s="44">
        <f t="shared" ca="1" si="103"/>
        <v>0</v>
      </c>
      <c r="BE87" s="43">
        <f t="shared" ca="1" si="104"/>
        <v>0</v>
      </c>
      <c r="BF87" s="44">
        <f t="shared" ca="1" si="105"/>
        <v>191.31476667999999</v>
      </c>
    </row>
    <row r="88" spans="1:58" x14ac:dyDescent="0.25">
      <c r="A88">
        <v>74</v>
      </c>
      <c r="B88" s="21" t="str">
        <f t="shared" ca="1" si="62"/>
        <v>5cm</v>
      </c>
      <c r="C88" s="22">
        <f t="shared" ca="1" si="63"/>
        <v>0</v>
      </c>
      <c r="D88" s="22">
        <f t="shared" ca="1" si="63"/>
        <v>0</v>
      </c>
      <c r="E88" s="22">
        <f t="shared" ca="1" si="63"/>
        <v>0</v>
      </c>
      <c r="F88" s="22">
        <f t="shared" ca="1" si="63"/>
        <v>921.11078899999995</v>
      </c>
      <c r="G88" s="22">
        <f t="shared" ca="1" si="64"/>
        <v>0</v>
      </c>
      <c r="H88" s="22">
        <f t="shared" ca="1" si="64"/>
        <v>0</v>
      </c>
      <c r="I88" s="22">
        <f t="shared" ca="1" si="64"/>
        <v>0</v>
      </c>
      <c r="J88" s="22">
        <f t="shared" ca="1" si="64"/>
        <v>0</v>
      </c>
      <c r="K88" s="32"/>
      <c r="L88" s="23" t="str">
        <f t="shared" ca="1" si="65"/>
        <v>TRE</v>
      </c>
      <c r="M88" s="24">
        <f t="shared" ca="1" si="66"/>
        <v>0</v>
      </c>
      <c r="N88" s="24">
        <f t="shared" ca="1" si="67"/>
        <v>0</v>
      </c>
      <c r="O88" s="25">
        <f t="shared" ca="1" si="61"/>
        <v>5</v>
      </c>
      <c r="P88" s="25">
        <f t="shared" ca="1" si="68"/>
        <v>4</v>
      </c>
      <c r="Q88" s="24">
        <f t="shared" ca="1" si="69"/>
        <v>40</v>
      </c>
      <c r="R88" s="25">
        <f t="shared" ca="1" si="70"/>
        <v>273.43183499999998</v>
      </c>
      <c r="S88" s="17"/>
      <c r="T88" s="28" t="str">
        <f t="shared" ca="1" si="71"/>
        <v>BC</v>
      </c>
      <c r="U88" s="29">
        <f t="shared" ca="1" si="72"/>
        <v>0</v>
      </c>
      <c r="V88" s="29">
        <f t="shared" ca="1" si="73"/>
        <v>0</v>
      </c>
      <c r="W88" s="30">
        <f t="shared" ca="1" si="74"/>
        <v>999</v>
      </c>
      <c r="X88" s="30">
        <f t="shared" ca="1" si="75"/>
        <v>0</v>
      </c>
      <c r="Y88" s="29">
        <f t="shared" ca="1" si="76"/>
        <v>0</v>
      </c>
      <c r="Z88" s="30">
        <f t="shared" ca="1" si="77"/>
        <v>201.051356</v>
      </c>
      <c r="AA88" s="27"/>
      <c r="AB88" s="33" t="str">
        <f t="shared" ca="1" si="78"/>
        <v>TRE</v>
      </c>
      <c r="AC88" s="34">
        <f t="shared" ca="1" si="79"/>
        <v>0</v>
      </c>
      <c r="AD88" s="34">
        <f t="shared" ca="1" si="80"/>
        <v>0</v>
      </c>
      <c r="AE88" s="35">
        <f t="shared" ca="1" si="81"/>
        <v>1</v>
      </c>
      <c r="AF88" s="35">
        <f t="shared" ca="1" si="82"/>
        <v>1</v>
      </c>
      <c r="AG88" s="34">
        <f t="shared" ca="1" si="83"/>
        <v>10</v>
      </c>
      <c r="AH88" s="35">
        <f t="shared" ca="1" si="84"/>
        <v>318.73243000000002</v>
      </c>
      <c r="AI88" s="17"/>
      <c r="AJ88" s="36" t="str">
        <f t="shared" ca="1" si="85"/>
        <v>TRE</v>
      </c>
      <c r="AK88" s="37">
        <f t="shared" ca="1" si="86"/>
        <v>0</v>
      </c>
      <c r="AL88" s="37">
        <f t="shared" ca="1" si="87"/>
        <v>0</v>
      </c>
      <c r="AM88" s="38">
        <f t="shared" ca="1" si="88"/>
        <v>5</v>
      </c>
      <c r="AN88" s="38">
        <f t="shared" ca="1" si="89"/>
        <v>4</v>
      </c>
      <c r="AO88" s="37">
        <f t="shared" ca="1" si="90"/>
        <v>40</v>
      </c>
      <c r="AP88" s="38">
        <f t="shared" ca="1" si="91"/>
        <v>322.04293200000001</v>
      </c>
      <c r="AQ88" s="17"/>
      <c r="AR88" s="39" t="str">
        <f t="shared" ca="1" si="92"/>
        <v>TRE</v>
      </c>
      <c r="AS88" s="40">
        <f t="shared" ca="1" si="93"/>
        <v>0</v>
      </c>
      <c r="AT88" s="40">
        <f t="shared" ca="1" si="94"/>
        <v>0</v>
      </c>
      <c r="AU88" s="41">
        <f t="shared" ca="1" si="95"/>
        <v>0</v>
      </c>
      <c r="AV88" s="41">
        <f t="shared" ca="1" si="96"/>
        <v>0</v>
      </c>
      <c r="AW88" s="40">
        <f t="shared" ca="1" si="97"/>
        <v>0</v>
      </c>
      <c r="AX88" s="41">
        <f t="shared" ca="1" si="98"/>
        <v>306.67199599999998</v>
      </c>
      <c r="AY88" s="17"/>
      <c r="AZ88" s="42" t="str">
        <f t="shared" ca="1" si="99"/>
        <v>GS</v>
      </c>
      <c r="BA88" s="43">
        <f t="shared" ca="1" si="100"/>
        <v>0</v>
      </c>
      <c r="BB88" s="43">
        <f t="shared" ca="1" si="101"/>
        <v>15.047228840000001</v>
      </c>
      <c r="BC88" s="44">
        <f t="shared" ca="1" si="102"/>
        <v>999</v>
      </c>
      <c r="BD88" s="44">
        <f t="shared" ca="1" si="103"/>
        <v>0</v>
      </c>
      <c r="BE88" s="43">
        <f t="shared" ca="1" si="104"/>
        <v>0</v>
      </c>
      <c r="BF88" s="44">
        <f t="shared" ca="1" si="105"/>
        <v>199.91318315999999</v>
      </c>
    </row>
    <row r="89" spans="1:58" x14ac:dyDescent="0.25">
      <c r="A89">
        <v>75</v>
      </c>
      <c r="B89" s="21" t="str">
        <f t="shared" ca="1" si="62"/>
        <v>20cm</v>
      </c>
      <c r="C89" s="22">
        <f t="shared" ca="1" si="63"/>
        <v>0</v>
      </c>
      <c r="D89" s="22">
        <f t="shared" ca="1" si="63"/>
        <v>0</v>
      </c>
      <c r="E89" s="22">
        <f t="shared" ca="1" si="63"/>
        <v>0</v>
      </c>
      <c r="F89" s="22">
        <f t="shared" ca="1" si="63"/>
        <v>0</v>
      </c>
      <c r="G89" s="22">
        <f t="shared" ca="1" si="64"/>
        <v>938.85789799999998</v>
      </c>
      <c r="H89" s="22">
        <f t="shared" ca="1" si="64"/>
        <v>0</v>
      </c>
      <c r="I89" s="22">
        <f t="shared" ca="1" si="64"/>
        <v>0</v>
      </c>
      <c r="J89" s="22">
        <f t="shared" ca="1" si="64"/>
        <v>0</v>
      </c>
      <c r="K89" s="32"/>
      <c r="L89" s="23" t="str">
        <f t="shared" ca="1" si="65"/>
        <v>BC</v>
      </c>
      <c r="M89" s="24">
        <f t="shared" ca="1" si="66"/>
        <v>32.8118202</v>
      </c>
      <c r="N89" s="24">
        <f t="shared" ca="1" si="67"/>
        <v>0</v>
      </c>
      <c r="O89" s="25">
        <f t="shared" ca="1" si="61"/>
        <v>999</v>
      </c>
      <c r="P89" s="25">
        <f t="shared" ca="1" si="68"/>
        <v>0</v>
      </c>
      <c r="Q89" s="24">
        <f t="shared" ca="1" si="69"/>
        <v>0</v>
      </c>
      <c r="R89" s="25">
        <f t="shared" ca="1" si="70"/>
        <v>240.62001479999998</v>
      </c>
      <c r="S89" s="17"/>
      <c r="T89" s="28" t="str">
        <f t="shared" ca="1" si="71"/>
        <v>BC</v>
      </c>
      <c r="U89" s="29">
        <f t="shared" ca="1" si="72"/>
        <v>26.136676280000003</v>
      </c>
      <c r="V89" s="29">
        <f t="shared" ca="1" si="73"/>
        <v>0</v>
      </c>
      <c r="W89" s="30">
        <f t="shared" ca="1" si="74"/>
        <v>999</v>
      </c>
      <c r="X89" s="30">
        <f t="shared" ca="1" si="75"/>
        <v>0</v>
      </c>
      <c r="Y89" s="29">
        <f t="shared" ca="1" si="76"/>
        <v>0</v>
      </c>
      <c r="Z89" s="30">
        <f t="shared" ca="1" si="77"/>
        <v>174.91467971999998</v>
      </c>
      <c r="AA89" s="27"/>
      <c r="AB89" s="33" t="str">
        <f t="shared" ca="1" si="78"/>
        <v>GS</v>
      </c>
      <c r="AC89" s="34">
        <f t="shared" ca="1" si="79"/>
        <v>0</v>
      </c>
      <c r="AD89" s="34">
        <f t="shared" ca="1" si="80"/>
        <v>22.311270100000002</v>
      </c>
      <c r="AE89" s="35">
        <f t="shared" ca="1" si="81"/>
        <v>999</v>
      </c>
      <c r="AF89" s="35">
        <f t="shared" ca="1" si="82"/>
        <v>0</v>
      </c>
      <c r="AG89" s="34">
        <f t="shared" ca="1" si="83"/>
        <v>0</v>
      </c>
      <c r="AH89" s="35">
        <f t="shared" ca="1" si="84"/>
        <v>296.42115990000002</v>
      </c>
      <c r="AI89" s="17"/>
      <c r="AJ89" s="36" t="str">
        <f t="shared" ca="1" si="85"/>
        <v>GS</v>
      </c>
      <c r="AK89" s="37">
        <f t="shared" ca="1" si="86"/>
        <v>0</v>
      </c>
      <c r="AL89" s="37">
        <f t="shared" ca="1" si="87"/>
        <v>16.102146600000001</v>
      </c>
      <c r="AM89" s="38">
        <f t="shared" ca="1" si="88"/>
        <v>999</v>
      </c>
      <c r="AN89" s="38">
        <f t="shared" ca="1" si="89"/>
        <v>0</v>
      </c>
      <c r="AO89" s="37">
        <f t="shared" ca="1" si="90"/>
        <v>0</v>
      </c>
      <c r="AP89" s="38">
        <f t="shared" ca="1" si="91"/>
        <v>305.94078539999998</v>
      </c>
      <c r="AQ89" s="17"/>
      <c r="AR89" s="39" t="str">
        <f t="shared" ca="1" si="92"/>
        <v>TRE</v>
      </c>
      <c r="AS89" s="40">
        <f t="shared" ca="1" si="93"/>
        <v>0</v>
      </c>
      <c r="AT89" s="40">
        <f t="shared" ca="1" si="94"/>
        <v>0</v>
      </c>
      <c r="AU89" s="41">
        <f t="shared" ca="1" si="95"/>
        <v>3</v>
      </c>
      <c r="AV89" s="41">
        <f t="shared" ca="1" si="96"/>
        <v>2</v>
      </c>
      <c r="AW89" s="40">
        <f t="shared" ca="1" si="97"/>
        <v>20</v>
      </c>
      <c r="AX89" s="41">
        <f t="shared" ca="1" si="98"/>
        <v>306.67199599999998</v>
      </c>
      <c r="AY89" s="17"/>
      <c r="AZ89" s="42" t="str">
        <f t="shared" ca="1" si="99"/>
        <v>TRE</v>
      </c>
      <c r="BA89" s="43">
        <f t="shared" ca="1" si="100"/>
        <v>0</v>
      </c>
      <c r="BB89" s="43">
        <f t="shared" ca="1" si="101"/>
        <v>0</v>
      </c>
      <c r="BC89" s="44">
        <f t="shared" ca="1" si="102"/>
        <v>4</v>
      </c>
      <c r="BD89" s="44">
        <f t="shared" ca="1" si="103"/>
        <v>2</v>
      </c>
      <c r="BE89" s="43">
        <f t="shared" ca="1" si="104"/>
        <v>20</v>
      </c>
      <c r="BF89" s="44">
        <f t="shared" ca="1" si="105"/>
        <v>214.96041199999999</v>
      </c>
    </row>
    <row r="90" spans="1:58" x14ac:dyDescent="0.25">
      <c r="A90">
        <v>76</v>
      </c>
      <c r="B90" s="21" t="str">
        <f t="shared" ca="1" si="62"/>
        <v>20cm</v>
      </c>
      <c r="C90" s="22">
        <f t="shared" ca="1" si="63"/>
        <v>0</v>
      </c>
      <c r="D90" s="22">
        <f t="shared" ca="1" si="63"/>
        <v>0</v>
      </c>
      <c r="E90" s="22">
        <f t="shared" ca="1" si="63"/>
        <v>0</v>
      </c>
      <c r="F90" s="22">
        <f t="shared" ca="1" si="63"/>
        <v>0</v>
      </c>
      <c r="G90" s="22">
        <f t="shared" ca="1" si="64"/>
        <v>0</v>
      </c>
      <c r="H90" s="22">
        <f t="shared" ca="1" si="64"/>
        <v>494.43586399999998</v>
      </c>
      <c r="I90" s="22">
        <f t="shared" ca="1" si="64"/>
        <v>505.97920699999997</v>
      </c>
      <c r="J90" s="22">
        <f t="shared" ca="1" si="64"/>
        <v>921.11078899999995</v>
      </c>
      <c r="K90" s="32"/>
      <c r="L90" s="23" t="str">
        <f t="shared" ca="1" si="65"/>
        <v>BC</v>
      </c>
      <c r="M90" s="24">
        <f t="shared" ca="1" si="66"/>
        <v>21.874546799999997</v>
      </c>
      <c r="N90" s="24">
        <f t="shared" ca="1" si="67"/>
        <v>0</v>
      </c>
      <c r="O90" s="25">
        <f t="shared" ca="1" si="61"/>
        <v>999</v>
      </c>
      <c r="P90" s="25">
        <f t="shared" ca="1" si="68"/>
        <v>0</v>
      </c>
      <c r="Q90" s="24">
        <f t="shared" ca="1" si="69"/>
        <v>0</v>
      </c>
      <c r="R90" s="25">
        <f t="shared" ca="1" si="70"/>
        <v>251.55728819999999</v>
      </c>
      <c r="S90" s="17"/>
      <c r="T90" s="28" t="str">
        <f t="shared" ca="1" si="71"/>
        <v>BC</v>
      </c>
      <c r="U90" s="29">
        <f t="shared" ca="1" si="72"/>
        <v>24.126162720000004</v>
      </c>
      <c r="V90" s="29">
        <f t="shared" ca="1" si="73"/>
        <v>0</v>
      </c>
      <c r="W90" s="30">
        <f t="shared" ca="1" si="74"/>
        <v>999</v>
      </c>
      <c r="X90" s="30">
        <f t="shared" ca="1" si="75"/>
        <v>0</v>
      </c>
      <c r="Y90" s="29">
        <f t="shared" ca="1" si="76"/>
        <v>0</v>
      </c>
      <c r="Z90" s="30">
        <f t="shared" ca="1" si="77"/>
        <v>176.92519328</v>
      </c>
      <c r="AA90" s="27"/>
      <c r="AB90" s="33" t="str">
        <f t="shared" ca="1" si="78"/>
        <v>BC</v>
      </c>
      <c r="AC90" s="34">
        <f t="shared" ca="1" si="79"/>
        <v>9.5619729000000007</v>
      </c>
      <c r="AD90" s="34">
        <f t="shared" ca="1" si="80"/>
        <v>0</v>
      </c>
      <c r="AE90" s="35">
        <f t="shared" ca="1" si="81"/>
        <v>999</v>
      </c>
      <c r="AF90" s="35">
        <f t="shared" ca="1" si="82"/>
        <v>0</v>
      </c>
      <c r="AG90" s="34">
        <f t="shared" ca="1" si="83"/>
        <v>0</v>
      </c>
      <c r="AH90" s="35">
        <f t="shared" ca="1" si="84"/>
        <v>309.17045710000002</v>
      </c>
      <c r="AI90" s="17"/>
      <c r="AJ90" s="36" t="str">
        <f t="shared" ca="1" si="85"/>
        <v>BC</v>
      </c>
      <c r="AK90" s="37">
        <f t="shared" ca="1" si="86"/>
        <v>22.543005240000003</v>
      </c>
      <c r="AL90" s="37">
        <f t="shared" ca="1" si="87"/>
        <v>0</v>
      </c>
      <c r="AM90" s="38">
        <f t="shared" ca="1" si="88"/>
        <v>999</v>
      </c>
      <c r="AN90" s="38">
        <f t="shared" ca="1" si="89"/>
        <v>0</v>
      </c>
      <c r="AO90" s="37">
        <f t="shared" ca="1" si="90"/>
        <v>0</v>
      </c>
      <c r="AP90" s="38">
        <f t="shared" ca="1" si="91"/>
        <v>299.49992675999999</v>
      </c>
      <c r="AQ90" s="17"/>
      <c r="AR90" s="39" t="str">
        <f t="shared" ca="1" si="92"/>
        <v>BC</v>
      </c>
      <c r="AS90" s="40">
        <f t="shared" ca="1" si="93"/>
        <v>33.733919559999997</v>
      </c>
      <c r="AT90" s="40">
        <f t="shared" ca="1" si="94"/>
        <v>0</v>
      </c>
      <c r="AU90" s="41">
        <f t="shared" ca="1" si="95"/>
        <v>999</v>
      </c>
      <c r="AV90" s="41">
        <f t="shared" ca="1" si="96"/>
        <v>0</v>
      </c>
      <c r="AW90" s="40">
        <f t="shared" ca="1" si="97"/>
        <v>0</v>
      </c>
      <c r="AX90" s="41">
        <f t="shared" ca="1" si="98"/>
        <v>272.93807643999997</v>
      </c>
      <c r="AY90" s="17"/>
      <c r="AZ90" s="42" t="str">
        <f t="shared" ca="1" si="99"/>
        <v>BC</v>
      </c>
      <c r="BA90" s="43">
        <f t="shared" ca="1" si="100"/>
        <v>10.7480206</v>
      </c>
      <c r="BB90" s="43">
        <f t="shared" ca="1" si="101"/>
        <v>0</v>
      </c>
      <c r="BC90" s="44">
        <f t="shared" ca="1" si="102"/>
        <v>999</v>
      </c>
      <c r="BD90" s="44">
        <f t="shared" ca="1" si="103"/>
        <v>0</v>
      </c>
      <c r="BE90" s="43">
        <f t="shared" ca="1" si="104"/>
        <v>0</v>
      </c>
      <c r="BF90" s="44">
        <f t="shared" ca="1" si="105"/>
        <v>204.2123914</v>
      </c>
    </row>
    <row r="91" spans="1:58" x14ac:dyDescent="0.25">
      <c r="A91">
        <v>77</v>
      </c>
      <c r="B91" s="21" t="str">
        <f t="shared" ca="1" si="62"/>
        <v>20cm</v>
      </c>
      <c r="C91" s="22">
        <f t="shared" ca="1" si="63"/>
        <v>0</v>
      </c>
      <c r="D91" s="22">
        <f t="shared" ca="1" si="63"/>
        <v>0</v>
      </c>
      <c r="E91" s="22">
        <f t="shared" ca="1" si="63"/>
        <v>0</v>
      </c>
      <c r="F91" s="22">
        <f t="shared" ca="1" si="63"/>
        <v>0</v>
      </c>
      <c r="G91" s="22">
        <f t="shared" ca="1" si="64"/>
        <v>0</v>
      </c>
      <c r="H91" s="22">
        <f t="shared" ca="1" si="64"/>
        <v>0</v>
      </c>
      <c r="I91" s="22">
        <f t="shared" ca="1" si="64"/>
        <v>0</v>
      </c>
      <c r="J91" s="22">
        <f t="shared" ca="1" si="64"/>
        <v>921.11078899999995</v>
      </c>
      <c r="K91" s="32"/>
      <c r="L91" s="23" t="str">
        <f t="shared" ca="1" si="65"/>
        <v>GS</v>
      </c>
      <c r="M91" s="24">
        <f t="shared" ca="1" si="66"/>
        <v>0</v>
      </c>
      <c r="N91" s="24">
        <f t="shared" ca="1" si="67"/>
        <v>19.140228449999999</v>
      </c>
      <c r="O91" s="25">
        <f t="shared" ca="1" si="61"/>
        <v>999</v>
      </c>
      <c r="P91" s="25">
        <f t="shared" ca="1" si="68"/>
        <v>0</v>
      </c>
      <c r="Q91" s="24">
        <f t="shared" ca="1" si="69"/>
        <v>0</v>
      </c>
      <c r="R91" s="25">
        <f t="shared" ca="1" si="70"/>
        <v>254.29160654999998</v>
      </c>
      <c r="S91" s="17"/>
      <c r="T91" s="28" t="str">
        <f t="shared" ca="1" si="71"/>
        <v>BC</v>
      </c>
      <c r="U91" s="29">
        <f t="shared" ca="1" si="72"/>
        <v>2.0105135600000001</v>
      </c>
      <c r="V91" s="29">
        <f t="shared" ca="1" si="73"/>
        <v>0</v>
      </c>
      <c r="W91" s="30">
        <f t="shared" ca="1" si="74"/>
        <v>999</v>
      </c>
      <c r="X91" s="30">
        <f t="shared" ca="1" si="75"/>
        <v>0</v>
      </c>
      <c r="Y91" s="29">
        <f t="shared" ca="1" si="76"/>
        <v>0</v>
      </c>
      <c r="Z91" s="30">
        <f t="shared" ca="1" si="77"/>
        <v>199.04084244000001</v>
      </c>
      <c r="AA91" s="27"/>
      <c r="AB91" s="33" t="str">
        <f t="shared" ca="1" si="78"/>
        <v>GS</v>
      </c>
      <c r="AC91" s="34">
        <f t="shared" ca="1" si="79"/>
        <v>0</v>
      </c>
      <c r="AD91" s="34">
        <f t="shared" ca="1" si="80"/>
        <v>41.435215900000003</v>
      </c>
      <c r="AE91" s="35">
        <f t="shared" ca="1" si="81"/>
        <v>999</v>
      </c>
      <c r="AF91" s="35">
        <f t="shared" ca="1" si="82"/>
        <v>0</v>
      </c>
      <c r="AG91" s="34">
        <f t="shared" ca="1" si="83"/>
        <v>0</v>
      </c>
      <c r="AH91" s="35">
        <f t="shared" ca="1" si="84"/>
        <v>277.29721410000002</v>
      </c>
      <c r="AI91" s="17"/>
      <c r="AJ91" s="36" t="str">
        <f t="shared" ca="1" si="85"/>
        <v>GS</v>
      </c>
      <c r="AK91" s="37">
        <f t="shared" ca="1" si="86"/>
        <v>0</v>
      </c>
      <c r="AL91" s="37">
        <f t="shared" ca="1" si="87"/>
        <v>6.4408586400000001</v>
      </c>
      <c r="AM91" s="38">
        <f t="shared" ca="1" si="88"/>
        <v>999</v>
      </c>
      <c r="AN91" s="38">
        <f t="shared" ca="1" si="89"/>
        <v>0</v>
      </c>
      <c r="AO91" s="37">
        <f t="shared" ca="1" si="90"/>
        <v>0</v>
      </c>
      <c r="AP91" s="38">
        <f t="shared" ca="1" si="91"/>
        <v>315.60207336000002</v>
      </c>
      <c r="AQ91" s="17"/>
      <c r="AR91" s="39" t="str">
        <f t="shared" ca="1" si="92"/>
        <v>TRE</v>
      </c>
      <c r="AS91" s="40">
        <f t="shared" ca="1" si="93"/>
        <v>0</v>
      </c>
      <c r="AT91" s="40">
        <f t="shared" ca="1" si="94"/>
        <v>0</v>
      </c>
      <c r="AU91" s="41">
        <f t="shared" ca="1" si="95"/>
        <v>3</v>
      </c>
      <c r="AV91" s="41">
        <f t="shared" ca="1" si="96"/>
        <v>2</v>
      </c>
      <c r="AW91" s="40">
        <f t="shared" ca="1" si="97"/>
        <v>20</v>
      </c>
      <c r="AX91" s="41">
        <f t="shared" ca="1" si="98"/>
        <v>306.67199599999998</v>
      </c>
      <c r="AY91" s="17"/>
      <c r="AZ91" s="42" t="str">
        <f t="shared" ca="1" si="99"/>
        <v>BC</v>
      </c>
      <c r="BA91" s="43">
        <f t="shared" ca="1" si="100"/>
        <v>23.64564532</v>
      </c>
      <c r="BB91" s="43">
        <f t="shared" ca="1" si="101"/>
        <v>0</v>
      </c>
      <c r="BC91" s="44">
        <f t="shared" ca="1" si="102"/>
        <v>999</v>
      </c>
      <c r="BD91" s="44">
        <f t="shared" ca="1" si="103"/>
        <v>0</v>
      </c>
      <c r="BE91" s="43">
        <f t="shared" ca="1" si="104"/>
        <v>0</v>
      </c>
      <c r="BF91" s="44">
        <f t="shared" ca="1" si="105"/>
        <v>191.31476667999999</v>
      </c>
    </row>
    <row r="92" spans="1:58" x14ac:dyDescent="0.25">
      <c r="A92">
        <v>78</v>
      </c>
      <c r="B92" s="21" t="str">
        <f t="shared" ca="1" si="62"/>
        <v>20cm</v>
      </c>
      <c r="C92" s="22">
        <f t="shared" ca="1" si="63"/>
        <v>0</v>
      </c>
      <c r="D92" s="22">
        <f t="shared" ca="1" si="63"/>
        <v>0</v>
      </c>
      <c r="E92" s="22">
        <f t="shared" ca="1" si="63"/>
        <v>0</v>
      </c>
      <c r="F92" s="22">
        <f t="shared" ca="1" si="63"/>
        <v>0</v>
      </c>
      <c r="G92" s="22">
        <f t="shared" ca="1" si="64"/>
        <v>0</v>
      </c>
      <c r="H92" s="22">
        <f t="shared" ca="1" si="64"/>
        <v>494.43586399999998</v>
      </c>
      <c r="I92" s="22">
        <f t="shared" ca="1" si="64"/>
        <v>505.97920699999997</v>
      </c>
      <c r="J92" s="22">
        <f t="shared" ca="1" si="64"/>
        <v>921.11078899999995</v>
      </c>
      <c r="K92" s="32"/>
      <c r="L92" s="23" t="str">
        <f t="shared" ca="1" si="65"/>
        <v>GS</v>
      </c>
      <c r="M92" s="24">
        <f t="shared" ca="1" si="66"/>
        <v>0</v>
      </c>
      <c r="N92" s="24">
        <f t="shared" ca="1" si="67"/>
        <v>19.140228449999999</v>
      </c>
      <c r="O92" s="25">
        <f t="shared" ca="1" si="61"/>
        <v>999</v>
      </c>
      <c r="P92" s="25">
        <f t="shared" ca="1" si="68"/>
        <v>0</v>
      </c>
      <c r="Q92" s="24">
        <f t="shared" ca="1" si="69"/>
        <v>0</v>
      </c>
      <c r="R92" s="25">
        <f t="shared" ca="1" si="70"/>
        <v>254.29160654999998</v>
      </c>
      <c r="S92" s="17"/>
      <c r="T92" s="28" t="str">
        <f t="shared" ca="1" si="71"/>
        <v>TRE</v>
      </c>
      <c r="U92" s="29">
        <f t="shared" ca="1" si="72"/>
        <v>0</v>
      </c>
      <c r="V92" s="29">
        <f t="shared" ca="1" si="73"/>
        <v>0</v>
      </c>
      <c r="W92" s="30">
        <f t="shared" ca="1" si="74"/>
        <v>1</v>
      </c>
      <c r="X92" s="30">
        <f t="shared" ca="1" si="75"/>
        <v>1</v>
      </c>
      <c r="Y92" s="29">
        <f t="shared" ca="1" si="76"/>
        <v>10</v>
      </c>
      <c r="Z92" s="30">
        <f t="shared" ca="1" si="77"/>
        <v>201.051356</v>
      </c>
      <c r="AA92" s="27"/>
      <c r="AB92" s="33" t="str">
        <f t="shared" ca="1" si="78"/>
        <v>TRE</v>
      </c>
      <c r="AC92" s="34">
        <f t="shared" ca="1" si="79"/>
        <v>0</v>
      </c>
      <c r="AD92" s="34">
        <f t="shared" ca="1" si="80"/>
        <v>0</v>
      </c>
      <c r="AE92" s="35">
        <f t="shared" ca="1" si="81"/>
        <v>0</v>
      </c>
      <c r="AF92" s="35">
        <f t="shared" ca="1" si="82"/>
        <v>0</v>
      </c>
      <c r="AG92" s="34">
        <f t="shared" ca="1" si="83"/>
        <v>0</v>
      </c>
      <c r="AH92" s="35">
        <f t="shared" ca="1" si="84"/>
        <v>318.73243000000002</v>
      </c>
      <c r="AI92" s="17"/>
      <c r="AJ92" s="36" t="str">
        <f t="shared" ca="1" si="85"/>
        <v>TRE</v>
      </c>
      <c r="AK92" s="37">
        <f t="shared" ca="1" si="86"/>
        <v>0</v>
      </c>
      <c r="AL92" s="37">
        <f t="shared" ca="1" si="87"/>
        <v>0</v>
      </c>
      <c r="AM92" s="38">
        <f t="shared" ca="1" si="88"/>
        <v>3</v>
      </c>
      <c r="AN92" s="38">
        <f t="shared" ca="1" si="89"/>
        <v>2</v>
      </c>
      <c r="AO92" s="37">
        <f t="shared" ca="1" si="90"/>
        <v>20</v>
      </c>
      <c r="AP92" s="38">
        <f t="shared" ca="1" si="91"/>
        <v>322.04293200000001</v>
      </c>
      <c r="AQ92" s="17"/>
      <c r="AR92" s="39" t="str">
        <f t="shared" ca="1" si="92"/>
        <v>GS</v>
      </c>
      <c r="AS92" s="40">
        <f t="shared" ca="1" si="93"/>
        <v>0</v>
      </c>
      <c r="AT92" s="40">
        <f t="shared" ca="1" si="94"/>
        <v>3.0667199599999999</v>
      </c>
      <c r="AU92" s="41">
        <f t="shared" ca="1" si="95"/>
        <v>999</v>
      </c>
      <c r="AV92" s="41">
        <f t="shared" ca="1" si="96"/>
        <v>0</v>
      </c>
      <c r="AW92" s="40">
        <f t="shared" ca="1" si="97"/>
        <v>0</v>
      </c>
      <c r="AX92" s="41">
        <f t="shared" ca="1" si="98"/>
        <v>303.60527603999998</v>
      </c>
      <c r="AY92" s="17"/>
      <c r="AZ92" s="42" t="str">
        <f t="shared" ca="1" si="99"/>
        <v>TRE</v>
      </c>
      <c r="BA92" s="43">
        <f t="shared" ca="1" si="100"/>
        <v>0</v>
      </c>
      <c r="BB92" s="43">
        <f t="shared" ca="1" si="101"/>
        <v>0</v>
      </c>
      <c r="BC92" s="44">
        <f t="shared" ca="1" si="102"/>
        <v>1</v>
      </c>
      <c r="BD92" s="44">
        <f t="shared" ca="1" si="103"/>
        <v>1</v>
      </c>
      <c r="BE92" s="43">
        <f t="shared" ca="1" si="104"/>
        <v>10</v>
      </c>
      <c r="BF92" s="44">
        <f t="shared" ca="1" si="105"/>
        <v>214.96041199999999</v>
      </c>
    </row>
    <row r="93" spans="1:58" x14ac:dyDescent="0.25">
      <c r="A93">
        <v>79</v>
      </c>
      <c r="B93" s="21" t="str">
        <f t="shared" ca="1" si="62"/>
        <v>20cm</v>
      </c>
      <c r="C93" s="22">
        <f t="shared" ca="1" si="63"/>
        <v>0</v>
      </c>
      <c r="D93" s="22">
        <f t="shared" ca="1" si="63"/>
        <v>0</v>
      </c>
      <c r="E93" s="22">
        <f t="shared" ca="1" si="63"/>
        <v>0</v>
      </c>
      <c r="F93" s="22">
        <f t="shared" ca="1" si="63"/>
        <v>0</v>
      </c>
      <c r="G93" s="22">
        <f t="shared" ca="1" si="64"/>
        <v>0</v>
      </c>
      <c r="H93" s="22">
        <f t="shared" ca="1" si="64"/>
        <v>494.43586399999998</v>
      </c>
      <c r="I93" s="22">
        <f t="shared" ca="1" si="64"/>
        <v>0</v>
      </c>
      <c r="J93" s="22">
        <f t="shared" ca="1" si="64"/>
        <v>921.11078899999995</v>
      </c>
      <c r="K93" s="32"/>
      <c r="L93" s="23" t="str">
        <f t="shared" ca="1" si="65"/>
        <v>GS</v>
      </c>
      <c r="M93" s="24">
        <f t="shared" ca="1" si="66"/>
        <v>0</v>
      </c>
      <c r="N93" s="24">
        <f t="shared" ca="1" si="67"/>
        <v>13.671591749999997</v>
      </c>
      <c r="O93" s="25">
        <f t="shared" ca="1" si="61"/>
        <v>999</v>
      </c>
      <c r="P93" s="25">
        <f t="shared" ca="1" si="68"/>
        <v>0</v>
      </c>
      <c r="Q93" s="24">
        <f t="shared" ca="1" si="69"/>
        <v>0</v>
      </c>
      <c r="R93" s="25">
        <f t="shared" ca="1" si="70"/>
        <v>259.76024324999997</v>
      </c>
      <c r="S93" s="17"/>
      <c r="T93" s="28" t="str">
        <f t="shared" ca="1" si="71"/>
        <v>TRE</v>
      </c>
      <c r="U93" s="29">
        <f t="shared" ca="1" si="72"/>
        <v>0</v>
      </c>
      <c r="V93" s="29">
        <f t="shared" ca="1" si="73"/>
        <v>0</v>
      </c>
      <c r="W93" s="30">
        <f t="shared" ca="1" si="74"/>
        <v>3</v>
      </c>
      <c r="X93" s="30">
        <f t="shared" ca="1" si="75"/>
        <v>2</v>
      </c>
      <c r="Y93" s="29">
        <f t="shared" ca="1" si="76"/>
        <v>20</v>
      </c>
      <c r="Z93" s="30">
        <f t="shared" ca="1" si="77"/>
        <v>201.051356</v>
      </c>
      <c r="AA93" s="27"/>
      <c r="AB93" s="33" t="str">
        <f t="shared" ca="1" si="78"/>
        <v>GS</v>
      </c>
      <c r="AC93" s="34">
        <f t="shared" ca="1" si="79"/>
        <v>0</v>
      </c>
      <c r="AD93" s="34">
        <f t="shared" ca="1" si="80"/>
        <v>15.936621500000001</v>
      </c>
      <c r="AE93" s="35">
        <f t="shared" ca="1" si="81"/>
        <v>999</v>
      </c>
      <c r="AF93" s="35">
        <f t="shared" ca="1" si="82"/>
        <v>0</v>
      </c>
      <c r="AG93" s="34">
        <f t="shared" ca="1" si="83"/>
        <v>0</v>
      </c>
      <c r="AH93" s="35">
        <f t="shared" ca="1" si="84"/>
        <v>302.79580850000002</v>
      </c>
      <c r="AI93" s="17"/>
      <c r="AJ93" s="36" t="str">
        <f t="shared" ca="1" si="85"/>
        <v>BC</v>
      </c>
      <c r="AK93" s="37">
        <f t="shared" ca="1" si="86"/>
        <v>45.086010480000006</v>
      </c>
      <c r="AL93" s="37">
        <f t="shared" ca="1" si="87"/>
        <v>0</v>
      </c>
      <c r="AM93" s="38">
        <f t="shared" ca="1" si="88"/>
        <v>999</v>
      </c>
      <c r="AN93" s="38">
        <f t="shared" ca="1" si="89"/>
        <v>0</v>
      </c>
      <c r="AO93" s="37">
        <f t="shared" ca="1" si="90"/>
        <v>0</v>
      </c>
      <c r="AP93" s="38">
        <f t="shared" ca="1" si="91"/>
        <v>276.95692151999998</v>
      </c>
      <c r="AQ93" s="17"/>
      <c r="AR93" s="39" t="str">
        <f t="shared" ca="1" si="92"/>
        <v>GS</v>
      </c>
      <c r="AS93" s="40">
        <f t="shared" ca="1" si="93"/>
        <v>0</v>
      </c>
      <c r="AT93" s="40">
        <f t="shared" ca="1" si="94"/>
        <v>18.400319759999999</v>
      </c>
      <c r="AU93" s="41">
        <f t="shared" ca="1" si="95"/>
        <v>999</v>
      </c>
      <c r="AV93" s="41">
        <f t="shared" ca="1" si="96"/>
        <v>0</v>
      </c>
      <c r="AW93" s="40">
        <f t="shared" ca="1" si="97"/>
        <v>0</v>
      </c>
      <c r="AX93" s="41">
        <f t="shared" ca="1" si="98"/>
        <v>288.27167623999998</v>
      </c>
      <c r="AY93" s="17"/>
      <c r="AZ93" s="42" t="str">
        <f t="shared" ca="1" si="99"/>
        <v>GS</v>
      </c>
      <c r="BA93" s="43">
        <f t="shared" ca="1" si="100"/>
        <v>0</v>
      </c>
      <c r="BB93" s="43">
        <f t="shared" ca="1" si="101"/>
        <v>30.094457680000001</v>
      </c>
      <c r="BC93" s="44">
        <f t="shared" ca="1" si="102"/>
        <v>999</v>
      </c>
      <c r="BD93" s="44">
        <f t="shared" ca="1" si="103"/>
        <v>0</v>
      </c>
      <c r="BE93" s="43">
        <f t="shared" ca="1" si="104"/>
        <v>0</v>
      </c>
      <c r="BF93" s="44">
        <f t="shared" ca="1" si="105"/>
        <v>184.86595431999999</v>
      </c>
    </row>
    <row r="94" spans="1:58" x14ac:dyDescent="0.25">
      <c r="A94">
        <v>80</v>
      </c>
      <c r="B94" s="21" t="str">
        <f t="shared" ca="1" si="62"/>
        <v>20cm</v>
      </c>
      <c r="C94" s="22">
        <f t="shared" ca="1" si="63"/>
        <v>0</v>
      </c>
      <c r="D94" s="22">
        <f t="shared" ca="1" si="63"/>
        <v>0</v>
      </c>
      <c r="E94" s="22">
        <f t="shared" ca="1" si="63"/>
        <v>0</v>
      </c>
      <c r="F94" s="22">
        <f t="shared" ca="1" si="63"/>
        <v>0</v>
      </c>
      <c r="G94" s="22">
        <f t="shared" ca="1" si="64"/>
        <v>0</v>
      </c>
      <c r="H94" s="22">
        <f t="shared" ca="1" si="64"/>
        <v>0</v>
      </c>
      <c r="I94" s="22">
        <f t="shared" ca="1" si="64"/>
        <v>0</v>
      </c>
      <c r="J94" s="22">
        <f t="shared" ca="1" si="64"/>
        <v>0</v>
      </c>
      <c r="K94" s="32"/>
      <c r="L94" s="23" t="str">
        <f t="shared" ca="1" si="65"/>
        <v>BC</v>
      </c>
      <c r="M94" s="24">
        <f t="shared" ca="1" si="66"/>
        <v>2.7343183499999997</v>
      </c>
      <c r="N94" s="24">
        <f t="shared" ca="1" si="67"/>
        <v>0</v>
      </c>
      <c r="O94" s="25">
        <f t="shared" ca="1" si="61"/>
        <v>999</v>
      </c>
      <c r="P94" s="25">
        <f t="shared" ca="1" si="68"/>
        <v>0</v>
      </c>
      <c r="Q94" s="24">
        <f t="shared" ca="1" si="69"/>
        <v>0</v>
      </c>
      <c r="R94" s="25">
        <f t="shared" ca="1" si="70"/>
        <v>270.69751664999995</v>
      </c>
      <c r="S94" s="17"/>
      <c r="T94" s="28" t="str">
        <f t="shared" ca="1" si="71"/>
        <v>TRE</v>
      </c>
      <c r="U94" s="29">
        <f t="shared" ca="1" si="72"/>
        <v>0</v>
      </c>
      <c r="V94" s="29">
        <f t="shared" ca="1" si="73"/>
        <v>0</v>
      </c>
      <c r="W94" s="30">
        <f t="shared" ca="1" si="74"/>
        <v>2</v>
      </c>
      <c r="X94" s="30">
        <f t="shared" ca="1" si="75"/>
        <v>1</v>
      </c>
      <c r="Y94" s="29">
        <f t="shared" ca="1" si="76"/>
        <v>10</v>
      </c>
      <c r="Z94" s="30">
        <f t="shared" ca="1" si="77"/>
        <v>201.051356</v>
      </c>
      <c r="AA94" s="27"/>
      <c r="AB94" s="33" t="str">
        <f t="shared" ca="1" si="78"/>
        <v>GS</v>
      </c>
      <c r="AC94" s="34">
        <f t="shared" ca="1" si="79"/>
        <v>0</v>
      </c>
      <c r="AD94" s="34">
        <f t="shared" ca="1" si="80"/>
        <v>9.5619729000000007</v>
      </c>
      <c r="AE94" s="35">
        <f t="shared" ca="1" si="81"/>
        <v>999</v>
      </c>
      <c r="AF94" s="35">
        <f t="shared" ca="1" si="82"/>
        <v>0</v>
      </c>
      <c r="AG94" s="34">
        <f t="shared" ca="1" si="83"/>
        <v>0</v>
      </c>
      <c r="AH94" s="35">
        <f t="shared" ca="1" si="84"/>
        <v>309.17045710000002</v>
      </c>
      <c r="AI94" s="17"/>
      <c r="AJ94" s="36" t="str">
        <f t="shared" ca="1" si="85"/>
        <v>BC</v>
      </c>
      <c r="AK94" s="37">
        <f t="shared" ca="1" si="86"/>
        <v>48.3064398</v>
      </c>
      <c r="AL94" s="37">
        <f t="shared" ca="1" si="87"/>
        <v>0</v>
      </c>
      <c r="AM94" s="38">
        <f t="shared" ca="1" si="88"/>
        <v>999</v>
      </c>
      <c r="AN94" s="38">
        <f t="shared" ca="1" si="89"/>
        <v>0</v>
      </c>
      <c r="AO94" s="37">
        <f t="shared" ca="1" si="90"/>
        <v>0</v>
      </c>
      <c r="AP94" s="38">
        <f t="shared" ca="1" si="91"/>
        <v>273.73649219999999</v>
      </c>
      <c r="AQ94" s="17"/>
      <c r="AR94" s="39" t="str">
        <f t="shared" ca="1" si="92"/>
        <v>GS</v>
      </c>
      <c r="AS94" s="40">
        <f t="shared" ca="1" si="93"/>
        <v>0</v>
      </c>
      <c r="AT94" s="40">
        <f t="shared" ca="1" si="94"/>
        <v>21.467039719999999</v>
      </c>
      <c r="AU94" s="41">
        <f t="shared" ca="1" si="95"/>
        <v>999</v>
      </c>
      <c r="AV94" s="41">
        <f t="shared" ca="1" si="96"/>
        <v>0</v>
      </c>
      <c r="AW94" s="40">
        <f t="shared" ca="1" si="97"/>
        <v>0</v>
      </c>
      <c r="AX94" s="41">
        <f t="shared" ca="1" si="98"/>
        <v>285.20495627999998</v>
      </c>
      <c r="AY94" s="17"/>
      <c r="AZ94" s="42" t="str">
        <f t="shared" ca="1" si="99"/>
        <v>GS</v>
      </c>
      <c r="BA94" s="43">
        <f t="shared" ca="1" si="100"/>
        <v>0</v>
      </c>
      <c r="BB94" s="43">
        <f t="shared" ca="1" si="101"/>
        <v>25.795249439999999</v>
      </c>
      <c r="BC94" s="44">
        <f t="shared" ca="1" si="102"/>
        <v>999</v>
      </c>
      <c r="BD94" s="44">
        <f t="shared" ca="1" si="103"/>
        <v>0</v>
      </c>
      <c r="BE94" s="43">
        <f t="shared" ca="1" si="104"/>
        <v>0</v>
      </c>
      <c r="BF94" s="44">
        <f t="shared" ca="1" si="105"/>
        <v>189.16516256</v>
      </c>
    </row>
    <row r="95" spans="1:58" x14ac:dyDescent="0.25">
      <c r="A95">
        <v>81</v>
      </c>
      <c r="B95" s="21" t="str">
        <f t="shared" ca="1" si="62"/>
        <v>5cm</v>
      </c>
      <c r="C95" s="22">
        <f t="shared" ca="1" si="63"/>
        <v>938.85789799999998</v>
      </c>
      <c r="D95" s="22">
        <f t="shared" ca="1" si="63"/>
        <v>494.43586399999998</v>
      </c>
      <c r="E95" s="22">
        <f t="shared" ca="1" si="63"/>
        <v>0</v>
      </c>
      <c r="F95" s="22">
        <f t="shared" ca="1" si="63"/>
        <v>0</v>
      </c>
      <c r="G95" s="22">
        <f t="shared" ca="1" si="64"/>
        <v>0</v>
      </c>
      <c r="H95" s="22">
        <f t="shared" ca="1" si="64"/>
        <v>0</v>
      </c>
      <c r="I95" s="22">
        <f t="shared" ca="1" si="64"/>
        <v>0</v>
      </c>
      <c r="J95" s="22">
        <f t="shared" ca="1" si="64"/>
        <v>0</v>
      </c>
      <c r="K95" s="32"/>
      <c r="L95" s="23" t="str">
        <f t="shared" ca="1" si="65"/>
        <v>GS</v>
      </c>
      <c r="M95" s="24">
        <f t="shared" ca="1" si="66"/>
        <v>0</v>
      </c>
      <c r="N95" s="24">
        <f t="shared" ca="1" si="67"/>
        <v>24.608865149999996</v>
      </c>
      <c r="O95" s="25">
        <f t="shared" ca="1" si="61"/>
        <v>999</v>
      </c>
      <c r="P95" s="25">
        <f t="shared" ca="1" si="68"/>
        <v>0</v>
      </c>
      <c r="Q95" s="24">
        <f t="shared" ca="1" si="69"/>
        <v>0</v>
      </c>
      <c r="R95" s="25">
        <f t="shared" ca="1" si="70"/>
        <v>248.82296984999999</v>
      </c>
      <c r="S95" s="17"/>
      <c r="T95" s="28" t="str">
        <f t="shared" ca="1" si="71"/>
        <v>GS</v>
      </c>
      <c r="U95" s="29">
        <f t="shared" ca="1" si="72"/>
        <v>0</v>
      </c>
      <c r="V95" s="29">
        <f t="shared" ca="1" si="73"/>
        <v>26.136676280000003</v>
      </c>
      <c r="W95" s="30">
        <f t="shared" ca="1" si="74"/>
        <v>999</v>
      </c>
      <c r="X95" s="30">
        <f t="shared" ca="1" si="75"/>
        <v>0</v>
      </c>
      <c r="Y95" s="29">
        <f t="shared" ca="1" si="76"/>
        <v>0</v>
      </c>
      <c r="Z95" s="30">
        <f t="shared" ca="1" si="77"/>
        <v>174.91467971999998</v>
      </c>
      <c r="AA95" s="27"/>
      <c r="AB95" s="33" t="str">
        <f t="shared" ca="1" si="78"/>
        <v>GS</v>
      </c>
      <c r="AC95" s="34">
        <f t="shared" ca="1" si="79"/>
        <v>0</v>
      </c>
      <c r="AD95" s="34">
        <f t="shared" ca="1" si="80"/>
        <v>9.5619729000000007</v>
      </c>
      <c r="AE95" s="35">
        <f t="shared" ca="1" si="81"/>
        <v>999</v>
      </c>
      <c r="AF95" s="35">
        <f t="shared" ca="1" si="82"/>
        <v>0</v>
      </c>
      <c r="AG95" s="34">
        <f t="shared" ca="1" si="83"/>
        <v>0</v>
      </c>
      <c r="AH95" s="35">
        <f t="shared" ca="1" si="84"/>
        <v>309.17045710000002</v>
      </c>
      <c r="AI95" s="17"/>
      <c r="AJ95" s="36" t="str">
        <f t="shared" ca="1" si="85"/>
        <v>TRE</v>
      </c>
      <c r="AK95" s="37">
        <f t="shared" ca="1" si="86"/>
        <v>0</v>
      </c>
      <c r="AL95" s="37">
        <f t="shared" ca="1" si="87"/>
        <v>0</v>
      </c>
      <c r="AM95" s="38">
        <f t="shared" ca="1" si="88"/>
        <v>6</v>
      </c>
      <c r="AN95" s="38">
        <f t="shared" ca="1" si="89"/>
        <v>5</v>
      </c>
      <c r="AO95" s="37">
        <f t="shared" ca="1" si="90"/>
        <v>50</v>
      </c>
      <c r="AP95" s="38">
        <f t="shared" ca="1" si="91"/>
        <v>322.04293200000001</v>
      </c>
      <c r="AQ95" s="17"/>
      <c r="AR95" s="39" t="str">
        <f t="shared" ca="1" si="92"/>
        <v>GS</v>
      </c>
      <c r="AS95" s="40">
        <f t="shared" ca="1" si="93"/>
        <v>0</v>
      </c>
      <c r="AT95" s="40">
        <f t="shared" ca="1" si="94"/>
        <v>33.733919559999997</v>
      </c>
      <c r="AU95" s="41">
        <f t="shared" ca="1" si="95"/>
        <v>999</v>
      </c>
      <c r="AV95" s="41">
        <f t="shared" ca="1" si="96"/>
        <v>0</v>
      </c>
      <c r="AW95" s="40">
        <f t="shared" ca="1" si="97"/>
        <v>0</v>
      </c>
      <c r="AX95" s="41">
        <f t="shared" ca="1" si="98"/>
        <v>272.93807643999997</v>
      </c>
      <c r="AY95" s="17"/>
      <c r="AZ95" s="42" t="str">
        <f t="shared" ca="1" si="99"/>
        <v>GS</v>
      </c>
      <c r="BA95" s="43">
        <f t="shared" ca="1" si="100"/>
        <v>0</v>
      </c>
      <c r="BB95" s="43">
        <f t="shared" ca="1" si="101"/>
        <v>30.094457680000001</v>
      </c>
      <c r="BC95" s="44">
        <f t="shared" ca="1" si="102"/>
        <v>999</v>
      </c>
      <c r="BD95" s="44">
        <f t="shared" ca="1" si="103"/>
        <v>0</v>
      </c>
      <c r="BE95" s="43">
        <f t="shared" ca="1" si="104"/>
        <v>0</v>
      </c>
      <c r="BF95" s="44">
        <f t="shared" ca="1" si="105"/>
        <v>184.86595431999999</v>
      </c>
    </row>
    <row r="96" spans="1:58" x14ac:dyDescent="0.25">
      <c r="A96">
        <v>82</v>
      </c>
      <c r="B96" s="21" t="str">
        <f t="shared" ca="1" si="62"/>
        <v>5cm</v>
      </c>
      <c r="C96" s="22">
        <f t="shared" ca="1" si="63"/>
        <v>938.85789799999998</v>
      </c>
      <c r="D96" s="22">
        <f t="shared" ca="1" si="63"/>
        <v>494.43586399999998</v>
      </c>
      <c r="E96" s="22">
        <f t="shared" ca="1" si="63"/>
        <v>0</v>
      </c>
      <c r="F96" s="22">
        <f t="shared" ca="1" si="63"/>
        <v>921.11078899999995</v>
      </c>
      <c r="G96" s="22">
        <f t="shared" ca="1" si="64"/>
        <v>0</v>
      </c>
      <c r="H96" s="22">
        <f t="shared" ca="1" si="64"/>
        <v>0</v>
      </c>
      <c r="I96" s="22">
        <f t="shared" ca="1" si="64"/>
        <v>0</v>
      </c>
      <c r="J96" s="22">
        <f t="shared" ca="1" si="64"/>
        <v>0</v>
      </c>
      <c r="K96" s="32"/>
      <c r="L96" s="23" t="str">
        <f t="shared" ca="1" si="65"/>
        <v>BC</v>
      </c>
      <c r="M96" s="24">
        <f t="shared" ca="1" si="66"/>
        <v>32.8118202</v>
      </c>
      <c r="N96" s="24">
        <f t="shared" ca="1" si="67"/>
        <v>0</v>
      </c>
      <c r="O96" s="25">
        <f t="shared" ca="1" si="61"/>
        <v>999</v>
      </c>
      <c r="P96" s="25">
        <f t="shared" ca="1" si="68"/>
        <v>0</v>
      </c>
      <c r="Q96" s="24">
        <f t="shared" ca="1" si="69"/>
        <v>0</v>
      </c>
      <c r="R96" s="25">
        <f t="shared" ca="1" si="70"/>
        <v>240.62001479999998</v>
      </c>
      <c r="S96" s="17"/>
      <c r="T96" s="28" t="str">
        <f t="shared" ca="1" si="71"/>
        <v>BC</v>
      </c>
      <c r="U96" s="29">
        <f t="shared" ca="1" si="72"/>
        <v>26.136676280000003</v>
      </c>
      <c r="V96" s="29">
        <f t="shared" ca="1" si="73"/>
        <v>0</v>
      </c>
      <c r="W96" s="30">
        <f t="shared" ca="1" si="74"/>
        <v>999</v>
      </c>
      <c r="X96" s="30">
        <f t="shared" ca="1" si="75"/>
        <v>0</v>
      </c>
      <c r="Y96" s="29">
        <f t="shared" ca="1" si="76"/>
        <v>0</v>
      </c>
      <c r="Z96" s="30">
        <f t="shared" ca="1" si="77"/>
        <v>174.91467971999998</v>
      </c>
      <c r="AA96" s="27"/>
      <c r="AB96" s="33" t="str">
        <f t="shared" ca="1" si="78"/>
        <v>TRE</v>
      </c>
      <c r="AC96" s="34">
        <f t="shared" ca="1" si="79"/>
        <v>0</v>
      </c>
      <c r="AD96" s="34">
        <f t="shared" ca="1" si="80"/>
        <v>0</v>
      </c>
      <c r="AE96" s="35">
        <f t="shared" ca="1" si="81"/>
        <v>6</v>
      </c>
      <c r="AF96" s="35">
        <f t="shared" ca="1" si="82"/>
        <v>5</v>
      </c>
      <c r="AG96" s="34">
        <f t="shared" ca="1" si="83"/>
        <v>50</v>
      </c>
      <c r="AH96" s="35">
        <f t="shared" ca="1" si="84"/>
        <v>318.73243000000002</v>
      </c>
      <c r="AI96" s="17"/>
      <c r="AJ96" s="36" t="str">
        <f t="shared" ca="1" si="85"/>
        <v>BC</v>
      </c>
      <c r="AK96" s="37">
        <f t="shared" ca="1" si="86"/>
        <v>19.322575919999998</v>
      </c>
      <c r="AL96" s="37">
        <f t="shared" ca="1" si="87"/>
        <v>0</v>
      </c>
      <c r="AM96" s="38">
        <f t="shared" ca="1" si="88"/>
        <v>999</v>
      </c>
      <c r="AN96" s="38">
        <f t="shared" ca="1" si="89"/>
        <v>0</v>
      </c>
      <c r="AO96" s="37">
        <f t="shared" ca="1" si="90"/>
        <v>0</v>
      </c>
      <c r="AP96" s="38">
        <f t="shared" ca="1" si="91"/>
        <v>302.72035607999999</v>
      </c>
      <c r="AQ96" s="17"/>
      <c r="AR96" s="39" t="str">
        <f t="shared" ca="1" si="92"/>
        <v>BC</v>
      </c>
      <c r="AS96" s="40">
        <f t="shared" ca="1" si="93"/>
        <v>0</v>
      </c>
      <c r="AT96" s="40">
        <f t="shared" ca="1" si="94"/>
        <v>0</v>
      </c>
      <c r="AU96" s="41">
        <f t="shared" ca="1" si="95"/>
        <v>999</v>
      </c>
      <c r="AV96" s="41">
        <f t="shared" ca="1" si="96"/>
        <v>0</v>
      </c>
      <c r="AW96" s="40">
        <f t="shared" ca="1" si="97"/>
        <v>0</v>
      </c>
      <c r="AX96" s="41">
        <f t="shared" ca="1" si="98"/>
        <v>306.67199599999998</v>
      </c>
      <c r="AY96" s="17"/>
      <c r="AZ96" s="42" t="str">
        <f t="shared" ca="1" si="99"/>
        <v>GS</v>
      </c>
      <c r="BA96" s="43">
        <f t="shared" ca="1" si="100"/>
        <v>0</v>
      </c>
      <c r="BB96" s="43">
        <f t="shared" ca="1" si="101"/>
        <v>21.496041200000001</v>
      </c>
      <c r="BC96" s="44">
        <f t="shared" ca="1" si="102"/>
        <v>999</v>
      </c>
      <c r="BD96" s="44">
        <f t="shared" ca="1" si="103"/>
        <v>0</v>
      </c>
      <c r="BE96" s="43">
        <f t="shared" ca="1" si="104"/>
        <v>0</v>
      </c>
      <c r="BF96" s="44">
        <f t="shared" ca="1" si="105"/>
        <v>193.46437079999998</v>
      </c>
    </row>
    <row r="97" spans="1:58" x14ac:dyDescent="0.25">
      <c r="A97">
        <v>83</v>
      </c>
      <c r="B97" s="21" t="str">
        <f t="shared" ca="1" si="62"/>
        <v>5cm</v>
      </c>
      <c r="C97" s="22">
        <f t="shared" ca="1" si="63"/>
        <v>938.85789799999998</v>
      </c>
      <c r="D97" s="22">
        <f t="shared" ca="1" si="63"/>
        <v>0</v>
      </c>
      <c r="E97" s="22">
        <f t="shared" ca="1" si="63"/>
        <v>505.97920699999997</v>
      </c>
      <c r="F97" s="22">
        <f t="shared" ca="1" si="63"/>
        <v>921.11078899999995</v>
      </c>
      <c r="G97" s="22">
        <f t="shared" ca="1" si="64"/>
        <v>0</v>
      </c>
      <c r="H97" s="22">
        <f t="shared" ca="1" si="64"/>
        <v>0</v>
      </c>
      <c r="I97" s="22">
        <f t="shared" ca="1" si="64"/>
        <v>0</v>
      </c>
      <c r="J97" s="22">
        <f t="shared" ca="1" si="64"/>
        <v>0</v>
      </c>
      <c r="K97" s="32"/>
      <c r="L97" s="23" t="str">
        <f t="shared" ca="1" si="65"/>
        <v>BC</v>
      </c>
      <c r="M97" s="24">
        <f t="shared" ca="1" si="66"/>
        <v>5.4686366999999994</v>
      </c>
      <c r="N97" s="24">
        <f t="shared" ca="1" si="67"/>
        <v>0</v>
      </c>
      <c r="O97" s="25">
        <f t="shared" ca="1" si="61"/>
        <v>999</v>
      </c>
      <c r="P97" s="25">
        <f t="shared" ca="1" si="68"/>
        <v>0</v>
      </c>
      <c r="Q97" s="24">
        <f t="shared" ca="1" si="69"/>
        <v>0</v>
      </c>
      <c r="R97" s="25">
        <f t="shared" ca="1" si="70"/>
        <v>267.96319829999999</v>
      </c>
      <c r="S97" s="17"/>
      <c r="T97" s="28" t="str">
        <f t="shared" ca="1" si="71"/>
        <v>GS</v>
      </c>
      <c r="U97" s="29">
        <f t="shared" ca="1" si="72"/>
        <v>0</v>
      </c>
      <c r="V97" s="29">
        <f t="shared" ca="1" si="73"/>
        <v>28.147189839999999</v>
      </c>
      <c r="W97" s="30">
        <f t="shared" ca="1" si="74"/>
        <v>999</v>
      </c>
      <c r="X97" s="30">
        <f t="shared" ca="1" si="75"/>
        <v>0</v>
      </c>
      <c r="Y97" s="29">
        <f t="shared" ca="1" si="76"/>
        <v>0</v>
      </c>
      <c r="Z97" s="30">
        <f t="shared" ca="1" si="77"/>
        <v>172.90416615999999</v>
      </c>
      <c r="AA97" s="27"/>
      <c r="AB97" s="33" t="str">
        <f t="shared" ca="1" si="78"/>
        <v>BC</v>
      </c>
      <c r="AC97" s="34">
        <f t="shared" ca="1" si="79"/>
        <v>31.873243000000002</v>
      </c>
      <c r="AD97" s="34">
        <f t="shared" ca="1" si="80"/>
        <v>0</v>
      </c>
      <c r="AE97" s="35">
        <f t="shared" ca="1" si="81"/>
        <v>999</v>
      </c>
      <c r="AF97" s="35">
        <f t="shared" ca="1" si="82"/>
        <v>0</v>
      </c>
      <c r="AG97" s="34">
        <f t="shared" ca="1" si="83"/>
        <v>0</v>
      </c>
      <c r="AH97" s="35">
        <f t="shared" ca="1" si="84"/>
        <v>286.85918700000002</v>
      </c>
      <c r="AI97" s="17"/>
      <c r="AJ97" s="36" t="str">
        <f t="shared" ca="1" si="85"/>
        <v>GS</v>
      </c>
      <c r="AK97" s="37">
        <f t="shared" ca="1" si="86"/>
        <v>0</v>
      </c>
      <c r="AL97" s="37">
        <f t="shared" ca="1" si="87"/>
        <v>35.424722520000003</v>
      </c>
      <c r="AM97" s="38">
        <f t="shared" ca="1" si="88"/>
        <v>999</v>
      </c>
      <c r="AN97" s="38">
        <f t="shared" ca="1" si="89"/>
        <v>0</v>
      </c>
      <c r="AO97" s="37">
        <f t="shared" ca="1" si="90"/>
        <v>0</v>
      </c>
      <c r="AP97" s="38">
        <f t="shared" ca="1" si="91"/>
        <v>286.61820948000002</v>
      </c>
      <c r="AQ97" s="17"/>
      <c r="AR97" s="39" t="str">
        <f t="shared" ca="1" si="92"/>
        <v>GS</v>
      </c>
      <c r="AS97" s="40">
        <f t="shared" ca="1" si="93"/>
        <v>0</v>
      </c>
      <c r="AT97" s="40">
        <f t="shared" ca="1" si="94"/>
        <v>15.3335998</v>
      </c>
      <c r="AU97" s="41">
        <f t="shared" ca="1" si="95"/>
        <v>999</v>
      </c>
      <c r="AV97" s="41">
        <f t="shared" ca="1" si="96"/>
        <v>0</v>
      </c>
      <c r="AW97" s="40">
        <f t="shared" ca="1" si="97"/>
        <v>0</v>
      </c>
      <c r="AX97" s="41">
        <f t="shared" ca="1" si="98"/>
        <v>291.33839619999998</v>
      </c>
      <c r="AY97" s="17"/>
      <c r="AZ97" s="42" t="str">
        <f t="shared" ca="1" si="99"/>
        <v>TRE</v>
      </c>
      <c r="BA97" s="43">
        <f t="shared" ca="1" si="100"/>
        <v>0</v>
      </c>
      <c r="BB97" s="43">
        <f t="shared" ca="1" si="101"/>
        <v>0</v>
      </c>
      <c r="BC97" s="44">
        <f t="shared" ca="1" si="102"/>
        <v>5</v>
      </c>
      <c r="BD97" s="44">
        <f t="shared" ca="1" si="103"/>
        <v>3</v>
      </c>
      <c r="BE97" s="43">
        <f t="shared" ca="1" si="104"/>
        <v>30</v>
      </c>
      <c r="BF97" s="44">
        <f t="shared" ca="1" si="105"/>
        <v>214.96041199999999</v>
      </c>
    </row>
    <row r="98" spans="1:58" x14ac:dyDescent="0.25">
      <c r="A98">
        <v>84</v>
      </c>
      <c r="B98" s="21" t="str">
        <f t="shared" ca="1" si="62"/>
        <v>20cm</v>
      </c>
      <c r="C98" s="22">
        <f t="shared" ca="1" si="63"/>
        <v>0</v>
      </c>
      <c r="D98" s="22">
        <f t="shared" ca="1" si="63"/>
        <v>0</v>
      </c>
      <c r="E98" s="22">
        <f t="shared" ca="1" si="63"/>
        <v>0</v>
      </c>
      <c r="F98" s="22">
        <f t="shared" ca="1" si="63"/>
        <v>0</v>
      </c>
      <c r="G98" s="22">
        <f t="shared" ca="1" si="64"/>
        <v>938.85789799999998</v>
      </c>
      <c r="H98" s="22">
        <f t="shared" ca="1" si="64"/>
        <v>0</v>
      </c>
      <c r="I98" s="22">
        <f t="shared" ca="1" si="64"/>
        <v>0</v>
      </c>
      <c r="J98" s="22">
        <f t="shared" ca="1" si="64"/>
        <v>921.11078899999995</v>
      </c>
      <c r="K98" s="32"/>
      <c r="L98" s="23" t="str">
        <f t="shared" ca="1" si="65"/>
        <v>BC</v>
      </c>
      <c r="M98" s="24">
        <f t="shared" ca="1" si="66"/>
        <v>30.077501849999997</v>
      </c>
      <c r="N98" s="24">
        <f t="shared" ca="1" si="67"/>
        <v>0</v>
      </c>
      <c r="O98" s="25">
        <f t="shared" ca="1" si="61"/>
        <v>999</v>
      </c>
      <c r="P98" s="25">
        <f t="shared" ca="1" si="68"/>
        <v>0</v>
      </c>
      <c r="Q98" s="24">
        <f t="shared" ca="1" si="69"/>
        <v>0</v>
      </c>
      <c r="R98" s="25">
        <f t="shared" ca="1" si="70"/>
        <v>243.35433314999997</v>
      </c>
      <c r="S98" s="17"/>
      <c r="T98" s="28" t="str">
        <f t="shared" ca="1" si="71"/>
        <v>GS</v>
      </c>
      <c r="U98" s="29">
        <f t="shared" ca="1" si="72"/>
        <v>0</v>
      </c>
      <c r="V98" s="29">
        <f t="shared" ca="1" si="73"/>
        <v>4.0210271200000003</v>
      </c>
      <c r="W98" s="30">
        <f t="shared" ca="1" si="74"/>
        <v>999</v>
      </c>
      <c r="X98" s="30">
        <f t="shared" ca="1" si="75"/>
        <v>0</v>
      </c>
      <c r="Y98" s="29">
        <f t="shared" ca="1" si="76"/>
        <v>0</v>
      </c>
      <c r="Z98" s="30">
        <f t="shared" ca="1" si="77"/>
        <v>197.03032887999998</v>
      </c>
      <c r="AA98" s="27"/>
      <c r="AB98" s="33" t="str">
        <f t="shared" ca="1" si="78"/>
        <v>BC</v>
      </c>
      <c r="AC98" s="34">
        <f t="shared" ca="1" si="79"/>
        <v>15.936621500000001</v>
      </c>
      <c r="AD98" s="34">
        <f t="shared" ca="1" si="80"/>
        <v>0</v>
      </c>
      <c r="AE98" s="35">
        <f t="shared" ca="1" si="81"/>
        <v>999</v>
      </c>
      <c r="AF98" s="35">
        <f t="shared" ca="1" si="82"/>
        <v>0</v>
      </c>
      <c r="AG98" s="34">
        <f t="shared" ca="1" si="83"/>
        <v>0</v>
      </c>
      <c r="AH98" s="35">
        <f t="shared" ca="1" si="84"/>
        <v>302.79580850000002</v>
      </c>
      <c r="AI98" s="17"/>
      <c r="AJ98" s="36" t="str">
        <f t="shared" ca="1" si="85"/>
        <v>GS</v>
      </c>
      <c r="AK98" s="37">
        <f t="shared" ca="1" si="86"/>
        <v>0</v>
      </c>
      <c r="AL98" s="37">
        <f t="shared" ca="1" si="87"/>
        <v>41.865581160000005</v>
      </c>
      <c r="AM98" s="38">
        <f t="shared" ca="1" si="88"/>
        <v>999</v>
      </c>
      <c r="AN98" s="38">
        <f t="shared" ca="1" si="89"/>
        <v>0</v>
      </c>
      <c r="AO98" s="37">
        <f t="shared" ca="1" si="90"/>
        <v>0</v>
      </c>
      <c r="AP98" s="38">
        <f t="shared" ca="1" si="91"/>
        <v>280.17735084000003</v>
      </c>
      <c r="AQ98" s="17"/>
      <c r="AR98" s="39" t="str">
        <f t="shared" ca="1" si="92"/>
        <v>BC</v>
      </c>
      <c r="AS98" s="40">
        <f t="shared" ca="1" si="93"/>
        <v>39.867359479999998</v>
      </c>
      <c r="AT98" s="40">
        <f t="shared" ca="1" si="94"/>
        <v>0</v>
      </c>
      <c r="AU98" s="41">
        <f t="shared" ca="1" si="95"/>
        <v>999</v>
      </c>
      <c r="AV98" s="41">
        <f t="shared" ca="1" si="96"/>
        <v>0</v>
      </c>
      <c r="AW98" s="40">
        <f t="shared" ca="1" si="97"/>
        <v>0</v>
      </c>
      <c r="AX98" s="41">
        <f t="shared" ca="1" si="98"/>
        <v>266.80463651999997</v>
      </c>
      <c r="AY98" s="17"/>
      <c r="AZ98" s="42" t="str">
        <f t="shared" ca="1" si="99"/>
        <v>BC</v>
      </c>
      <c r="BA98" s="43">
        <f t="shared" ca="1" si="100"/>
        <v>2.1496041199999998</v>
      </c>
      <c r="BB98" s="43">
        <f t="shared" ca="1" si="101"/>
        <v>0</v>
      </c>
      <c r="BC98" s="44">
        <f t="shared" ca="1" si="102"/>
        <v>999</v>
      </c>
      <c r="BD98" s="44">
        <f t="shared" ca="1" si="103"/>
        <v>0</v>
      </c>
      <c r="BE98" s="43">
        <f t="shared" ca="1" si="104"/>
        <v>0</v>
      </c>
      <c r="BF98" s="44">
        <f t="shared" ca="1" si="105"/>
        <v>212.81080788</v>
      </c>
    </row>
    <row r="99" spans="1:58" x14ac:dyDescent="0.25">
      <c r="A99">
        <v>85</v>
      </c>
      <c r="B99" s="21" t="str">
        <f t="shared" ca="1" si="62"/>
        <v>20cm</v>
      </c>
      <c r="C99" s="22">
        <f t="shared" ca="1" si="63"/>
        <v>0</v>
      </c>
      <c r="D99" s="22">
        <f t="shared" ca="1" si="63"/>
        <v>0</v>
      </c>
      <c r="E99" s="22">
        <f t="shared" ca="1" si="63"/>
        <v>0</v>
      </c>
      <c r="F99" s="22">
        <f t="shared" ca="1" si="63"/>
        <v>0</v>
      </c>
      <c r="G99" s="22">
        <f t="shared" ca="1" si="64"/>
        <v>938.85789799999998</v>
      </c>
      <c r="H99" s="22">
        <f t="shared" ca="1" si="64"/>
        <v>0</v>
      </c>
      <c r="I99" s="22">
        <f t="shared" ca="1" si="64"/>
        <v>0</v>
      </c>
      <c r="J99" s="22">
        <f t="shared" ca="1" si="64"/>
        <v>921.11078899999995</v>
      </c>
      <c r="K99" s="32"/>
      <c r="L99" s="23" t="str">
        <f t="shared" ca="1" si="65"/>
        <v>BC</v>
      </c>
      <c r="M99" s="24">
        <f t="shared" ca="1" si="66"/>
        <v>10.937273399999999</v>
      </c>
      <c r="N99" s="24">
        <f t="shared" ca="1" si="67"/>
        <v>0</v>
      </c>
      <c r="O99" s="25">
        <f t="shared" ca="1" si="61"/>
        <v>999</v>
      </c>
      <c r="P99" s="25">
        <f t="shared" ca="1" si="68"/>
        <v>0</v>
      </c>
      <c r="Q99" s="24">
        <f t="shared" ca="1" si="69"/>
        <v>0</v>
      </c>
      <c r="R99" s="25">
        <f t="shared" ca="1" si="70"/>
        <v>262.4945616</v>
      </c>
      <c r="S99" s="17"/>
      <c r="T99" s="28" t="str">
        <f t="shared" ca="1" si="71"/>
        <v>GS</v>
      </c>
      <c r="U99" s="29">
        <f t="shared" ca="1" si="72"/>
        <v>0</v>
      </c>
      <c r="V99" s="29">
        <f t="shared" ca="1" si="73"/>
        <v>22.115649159999997</v>
      </c>
      <c r="W99" s="30">
        <f t="shared" ca="1" si="74"/>
        <v>999</v>
      </c>
      <c r="X99" s="30">
        <f t="shared" ca="1" si="75"/>
        <v>0</v>
      </c>
      <c r="Y99" s="29">
        <f t="shared" ca="1" si="76"/>
        <v>0</v>
      </c>
      <c r="Z99" s="30">
        <f t="shared" ca="1" si="77"/>
        <v>178.93570683999999</v>
      </c>
      <c r="AA99" s="27"/>
      <c r="AB99" s="33" t="str">
        <f t="shared" ca="1" si="78"/>
        <v>GS</v>
      </c>
      <c r="AC99" s="34">
        <f t="shared" ca="1" si="79"/>
        <v>0</v>
      </c>
      <c r="AD99" s="34">
        <f t="shared" ca="1" si="80"/>
        <v>35.060567300000002</v>
      </c>
      <c r="AE99" s="35">
        <f t="shared" ca="1" si="81"/>
        <v>999</v>
      </c>
      <c r="AF99" s="35">
        <f t="shared" ca="1" si="82"/>
        <v>0</v>
      </c>
      <c r="AG99" s="34">
        <f t="shared" ca="1" si="83"/>
        <v>0</v>
      </c>
      <c r="AH99" s="35">
        <f t="shared" ca="1" si="84"/>
        <v>283.67186270000002</v>
      </c>
      <c r="AI99" s="17"/>
      <c r="AJ99" s="36" t="str">
        <f t="shared" ca="1" si="85"/>
        <v>GS</v>
      </c>
      <c r="AK99" s="37">
        <f t="shared" ca="1" si="86"/>
        <v>0</v>
      </c>
      <c r="AL99" s="37">
        <f t="shared" ca="1" si="87"/>
        <v>41.865581160000005</v>
      </c>
      <c r="AM99" s="38">
        <f t="shared" ca="1" si="88"/>
        <v>999</v>
      </c>
      <c r="AN99" s="38">
        <f t="shared" ca="1" si="89"/>
        <v>0</v>
      </c>
      <c r="AO99" s="37">
        <f t="shared" ca="1" si="90"/>
        <v>0</v>
      </c>
      <c r="AP99" s="38">
        <f t="shared" ca="1" si="91"/>
        <v>280.17735084000003</v>
      </c>
      <c r="AQ99" s="17"/>
      <c r="AR99" s="39" t="str">
        <f t="shared" ca="1" si="92"/>
        <v>GS</v>
      </c>
      <c r="AS99" s="40">
        <f t="shared" ca="1" si="93"/>
        <v>0</v>
      </c>
      <c r="AT99" s="40">
        <f t="shared" ca="1" si="94"/>
        <v>9.2001598799999993</v>
      </c>
      <c r="AU99" s="41">
        <f t="shared" ca="1" si="95"/>
        <v>999</v>
      </c>
      <c r="AV99" s="41">
        <f t="shared" ca="1" si="96"/>
        <v>0</v>
      </c>
      <c r="AW99" s="40">
        <f t="shared" ca="1" si="97"/>
        <v>0</v>
      </c>
      <c r="AX99" s="41">
        <f t="shared" ca="1" si="98"/>
        <v>297.47183611999998</v>
      </c>
      <c r="AY99" s="17"/>
      <c r="AZ99" s="42" t="str">
        <f t="shared" ca="1" si="99"/>
        <v>GS</v>
      </c>
      <c r="BA99" s="43">
        <f t="shared" ca="1" si="100"/>
        <v>0</v>
      </c>
      <c r="BB99" s="43">
        <f t="shared" ca="1" si="101"/>
        <v>27.944853559999999</v>
      </c>
      <c r="BC99" s="44">
        <f t="shared" ca="1" si="102"/>
        <v>999</v>
      </c>
      <c r="BD99" s="44">
        <f t="shared" ca="1" si="103"/>
        <v>0</v>
      </c>
      <c r="BE99" s="43">
        <f t="shared" ca="1" si="104"/>
        <v>0</v>
      </c>
      <c r="BF99" s="44">
        <f t="shared" ca="1" si="105"/>
        <v>187.01555844000001</v>
      </c>
    </row>
    <row r="100" spans="1:58" x14ac:dyDescent="0.25">
      <c r="A100">
        <v>86</v>
      </c>
      <c r="B100" s="21" t="str">
        <f t="shared" ca="1" si="62"/>
        <v>5cm</v>
      </c>
      <c r="C100" s="22">
        <f t="shared" ca="1" si="63"/>
        <v>0</v>
      </c>
      <c r="D100" s="22">
        <f t="shared" ca="1" si="63"/>
        <v>0</v>
      </c>
      <c r="E100" s="22">
        <f t="shared" ca="1" si="63"/>
        <v>505.97920699999997</v>
      </c>
      <c r="F100" s="22">
        <f t="shared" ca="1" si="63"/>
        <v>0</v>
      </c>
      <c r="G100" s="22">
        <f t="shared" ca="1" si="64"/>
        <v>0</v>
      </c>
      <c r="H100" s="22">
        <f t="shared" ca="1" si="64"/>
        <v>0</v>
      </c>
      <c r="I100" s="22">
        <f t="shared" ca="1" si="64"/>
        <v>0</v>
      </c>
      <c r="J100" s="22">
        <f t="shared" ca="1" si="64"/>
        <v>0</v>
      </c>
      <c r="K100" s="32"/>
      <c r="L100" s="23" t="str">
        <f t="shared" ca="1" si="65"/>
        <v>BC</v>
      </c>
      <c r="M100" s="24">
        <f t="shared" ca="1" si="66"/>
        <v>0</v>
      </c>
      <c r="N100" s="24">
        <f t="shared" ca="1" si="67"/>
        <v>0</v>
      </c>
      <c r="O100" s="25">
        <f t="shared" ca="1" si="61"/>
        <v>999</v>
      </c>
      <c r="P100" s="25">
        <f t="shared" ca="1" si="68"/>
        <v>0</v>
      </c>
      <c r="Q100" s="24">
        <f t="shared" ca="1" si="69"/>
        <v>0</v>
      </c>
      <c r="R100" s="25">
        <f t="shared" ca="1" si="70"/>
        <v>273.43183499999998</v>
      </c>
      <c r="S100" s="17"/>
      <c r="T100" s="28" t="str">
        <f t="shared" ca="1" si="71"/>
        <v>GS</v>
      </c>
      <c r="U100" s="29">
        <f t="shared" ca="1" si="72"/>
        <v>0</v>
      </c>
      <c r="V100" s="29">
        <f t="shared" ca="1" si="73"/>
        <v>4.0210271200000003</v>
      </c>
      <c r="W100" s="30">
        <f t="shared" ca="1" si="74"/>
        <v>999</v>
      </c>
      <c r="X100" s="30">
        <f t="shared" ca="1" si="75"/>
        <v>0</v>
      </c>
      <c r="Y100" s="29">
        <f t="shared" ca="1" si="76"/>
        <v>0</v>
      </c>
      <c r="Z100" s="30">
        <f t="shared" ca="1" si="77"/>
        <v>197.03032887999998</v>
      </c>
      <c r="AA100" s="27"/>
      <c r="AB100" s="33" t="str">
        <f t="shared" ca="1" si="78"/>
        <v>BC</v>
      </c>
      <c r="AC100" s="34">
        <f t="shared" ca="1" si="79"/>
        <v>12.749297200000001</v>
      </c>
      <c r="AD100" s="34">
        <f t="shared" ca="1" si="80"/>
        <v>0</v>
      </c>
      <c r="AE100" s="35">
        <f t="shared" ca="1" si="81"/>
        <v>999</v>
      </c>
      <c r="AF100" s="35">
        <f t="shared" ca="1" si="82"/>
        <v>0</v>
      </c>
      <c r="AG100" s="34">
        <f t="shared" ca="1" si="83"/>
        <v>0</v>
      </c>
      <c r="AH100" s="35">
        <f t="shared" ca="1" si="84"/>
        <v>305.98313280000002</v>
      </c>
      <c r="AI100" s="17"/>
      <c r="AJ100" s="36" t="str">
        <f t="shared" ca="1" si="85"/>
        <v>GS</v>
      </c>
      <c r="AK100" s="37">
        <f t="shared" ca="1" si="86"/>
        <v>0</v>
      </c>
      <c r="AL100" s="37">
        <f t="shared" ca="1" si="87"/>
        <v>16.102146600000001</v>
      </c>
      <c r="AM100" s="38">
        <f t="shared" ca="1" si="88"/>
        <v>999</v>
      </c>
      <c r="AN100" s="38">
        <f t="shared" ca="1" si="89"/>
        <v>0</v>
      </c>
      <c r="AO100" s="37">
        <f t="shared" ca="1" si="90"/>
        <v>0</v>
      </c>
      <c r="AP100" s="38">
        <f t="shared" ca="1" si="91"/>
        <v>305.94078539999998</v>
      </c>
      <c r="AQ100" s="17"/>
      <c r="AR100" s="39" t="str">
        <f t="shared" ca="1" si="92"/>
        <v>GS</v>
      </c>
      <c r="AS100" s="40">
        <f t="shared" ca="1" si="93"/>
        <v>0</v>
      </c>
      <c r="AT100" s="40">
        <f t="shared" ca="1" si="94"/>
        <v>33.733919559999997</v>
      </c>
      <c r="AU100" s="41">
        <f t="shared" ca="1" si="95"/>
        <v>999</v>
      </c>
      <c r="AV100" s="41">
        <f t="shared" ca="1" si="96"/>
        <v>0</v>
      </c>
      <c r="AW100" s="40">
        <f t="shared" ca="1" si="97"/>
        <v>0</v>
      </c>
      <c r="AX100" s="41">
        <f t="shared" ca="1" si="98"/>
        <v>272.93807643999997</v>
      </c>
      <c r="AY100" s="17"/>
      <c r="AZ100" s="42" t="str">
        <f t="shared" ca="1" si="99"/>
        <v>TRE</v>
      </c>
      <c r="BA100" s="43">
        <f t="shared" ca="1" si="100"/>
        <v>0</v>
      </c>
      <c r="BB100" s="43">
        <f t="shared" ca="1" si="101"/>
        <v>0</v>
      </c>
      <c r="BC100" s="44">
        <f t="shared" ca="1" si="102"/>
        <v>0</v>
      </c>
      <c r="BD100" s="44">
        <f t="shared" ca="1" si="103"/>
        <v>0</v>
      </c>
      <c r="BE100" s="43">
        <f t="shared" ca="1" si="104"/>
        <v>0</v>
      </c>
      <c r="BF100" s="44">
        <f t="shared" ca="1" si="105"/>
        <v>214.96041199999999</v>
      </c>
    </row>
    <row r="101" spans="1:58" x14ac:dyDescent="0.25">
      <c r="A101">
        <v>87</v>
      </c>
      <c r="B101" s="21" t="str">
        <f t="shared" ca="1" si="62"/>
        <v>20cm</v>
      </c>
      <c r="C101" s="22">
        <f t="shared" ca="1" si="63"/>
        <v>0</v>
      </c>
      <c r="D101" s="22">
        <f t="shared" ca="1" si="63"/>
        <v>0</v>
      </c>
      <c r="E101" s="22">
        <f t="shared" ca="1" si="63"/>
        <v>0</v>
      </c>
      <c r="F101" s="22">
        <f t="shared" ca="1" si="63"/>
        <v>0</v>
      </c>
      <c r="G101" s="22">
        <f t="shared" ca="1" si="64"/>
        <v>938.85789799999998</v>
      </c>
      <c r="H101" s="22">
        <f t="shared" ca="1" si="64"/>
        <v>0</v>
      </c>
      <c r="I101" s="22">
        <f t="shared" ca="1" si="64"/>
        <v>505.97920699999997</v>
      </c>
      <c r="J101" s="22">
        <f t="shared" ca="1" si="64"/>
        <v>921.11078899999995</v>
      </c>
      <c r="K101" s="32"/>
      <c r="L101" s="23" t="str">
        <f t="shared" ca="1" si="65"/>
        <v>GS</v>
      </c>
      <c r="M101" s="24">
        <f t="shared" ca="1" si="66"/>
        <v>0</v>
      </c>
      <c r="N101" s="24">
        <f t="shared" ca="1" si="67"/>
        <v>0</v>
      </c>
      <c r="O101" s="25">
        <f t="shared" ca="1" si="61"/>
        <v>999</v>
      </c>
      <c r="P101" s="25">
        <f t="shared" ca="1" si="68"/>
        <v>0</v>
      </c>
      <c r="Q101" s="24">
        <f t="shared" ca="1" si="69"/>
        <v>0</v>
      </c>
      <c r="R101" s="25">
        <f t="shared" ca="1" si="70"/>
        <v>273.43183499999998</v>
      </c>
      <c r="S101" s="17"/>
      <c r="T101" s="28" t="str">
        <f t="shared" ca="1" si="71"/>
        <v>BC</v>
      </c>
      <c r="U101" s="29">
        <f t="shared" ca="1" si="72"/>
        <v>28.147189839999999</v>
      </c>
      <c r="V101" s="29">
        <f t="shared" ca="1" si="73"/>
        <v>0</v>
      </c>
      <c r="W101" s="30">
        <f t="shared" ca="1" si="74"/>
        <v>999</v>
      </c>
      <c r="X101" s="30">
        <f t="shared" ca="1" si="75"/>
        <v>0</v>
      </c>
      <c r="Y101" s="29">
        <f t="shared" ca="1" si="76"/>
        <v>0</v>
      </c>
      <c r="Z101" s="30">
        <f t="shared" ca="1" si="77"/>
        <v>172.90416615999999</v>
      </c>
      <c r="AA101" s="27"/>
      <c r="AB101" s="33" t="str">
        <f t="shared" ca="1" si="78"/>
        <v>TRE</v>
      </c>
      <c r="AC101" s="34">
        <f t="shared" ca="1" si="79"/>
        <v>0</v>
      </c>
      <c r="AD101" s="34">
        <f t="shared" ca="1" si="80"/>
        <v>0</v>
      </c>
      <c r="AE101" s="35">
        <f t="shared" ca="1" si="81"/>
        <v>4</v>
      </c>
      <c r="AF101" s="35">
        <f t="shared" ca="1" si="82"/>
        <v>3</v>
      </c>
      <c r="AG101" s="34">
        <f t="shared" ca="1" si="83"/>
        <v>30</v>
      </c>
      <c r="AH101" s="35">
        <f t="shared" ca="1" si="84"/>
        <v>318.73243000000002</v>
      </c>
      <c r="AI101" s="17"/>
      <c r="AJ101" s="36" t="str">
        <f t="shared" ca="1" si="85"/>
        <v>TRE</v>
      </c>
      <c r="AK101" s="37">
        <f t="shared" ca="1" si="86"/>
        <v>0</v>
      </c>
      <c r="AL101" s="37">
        <f t="shared" ca="1" si="87"/>
        <v>0</v>
      </c>
      <c r="AM101" s="38">
        <f t="shared" ca="1" si="88"/>
        <v>4</v>
      </c>
      <c r="AN101" s="38">
        <f t="shared" ca="1" si="89"/>
        <v>3</v>
      </c>
      <c r="AO101" s="37">
        <f t="shared" ca="1" si="90"/>
        <v>30</v>
      </c>
      <c r="AP101" s="38">
        <f t="shared" ca="1" si="91"/>
        <v>322.04293200000001</v>
      </c>
      <c r="AQ101" s="17"/>
      <c r="AR101" s="39" t="str">
        <f t="shared" ca="1" si="92"/>
        <v>GS</v>
      </c>
      <c r="AS101" s="40">
        <f t="shared" ca="1" si="93"/>
        <v>0</v>
      </c>
      <c r="AT101" s="40">
        <f t="shared" ca="1" si="94"/>
        <v>21.467039719999999</v>
      </c>
      <c r="AU101" s="41">
        <f t="shared" ca="1" si="95"/>
        <v>999</v>
      </c>
      <c r="AV101" s="41">
        <f t="shared" ca="1" si="96"/>
        <v>0</v>
      </c>
      <c r="AW101" s="40">
        <f t="shared" ca="1" si="97"/>
        <v>0</v>
      </c>
      <c r="AX101" s="41">
        <f t="shared" ca="1" si="98"/>
        <v>285.20495627999998</v>
      </c>
      <c r="AY101" s="17"/>
      <c r="AZ101" s="42" t="str">
        <f t="shared" ca="1" si="99"/>
        <v>BC</v>
      </c>
      <c r="BA101" s="43">
        <f t="shared" ca="1" si="100"/>
        <v>32.244061799999997</v>
      </c>
      <c r="BB101" s="43">
        <f t="shared" ca="1" si="101"/>
        <v>0</v>
      </c>
      <c r="BC101" s="44">
        <f t="shared" ca="1" si="102"/>
        <v>999</v>
      </c>
      <c r="BD101" s="44">
        <f t="shared" ca="1" si="103"/>
        <v>0</v>
      </c>
      <c r="BE101" s="43">
        <f t="shared" ca="1" si="104"/>
        <v>0</v>
      </c>
      <c r="BF101" s="44">
        <f t="shared" ca="1" si="105"/>
        <v>182.71635019999999</v>
      </c>
    </row>
    <row r="102" spans="1:58" x14ac:dyDescent="0.25">
      <c r="A102">
        <v>88</v>
      </c>
      <c r="B102" s="21" t="str">
        <f t="shared" ca="1" si="62"/>
        <v>5cm</v>
      </c>
      <c r="C102" s="22">
        <f t="shared" ca="1" si="63"/>
        <v>938.85789799999998</v>
      </c>
      <c r="D102" s="22">
        <f t="shared" ca="1" si="63"/>
        <v>494.43586399999998</v>
      </c>
      <c r="E102" s="22">
        <f t="shared" ca="1" si="63"/>
        <v>505.97920699999997</v>
      </c>
      <c r="F102" s="22">
        <f t="shared" ca="1" si="63"/>
        <v>0</v>
      </c>
      <c r="G102" s="22">
        <f t="shared" ca="1" si="64"/>
        <v>0</v>
      </c>
      <c r="H102" s="22">
        <f t="shared" ca="1" si="64"/>
        <v>0</v>
      </c>
      <c r="I102" s="22">
        <f t="shared" ca="1" si="64"/>
        <v>0</v>
      </c>
      <c r="J102" s="22">
        <f t="shared" ca="1" si="64"/>
        <v>0</v>
      </c>
      <c r="K102" s="32"/>
      <c r="L102" s="23" t="str">
        <f t="shared" ca="1" si="65"/>
        <v>BC</v>
      </c>
      <c r="M102" s="24">
        <f t="shared" ca="1" si="66"/>
        <v>13.671591749999997</v>
      </c>
      <c r="N102" s="24">
        <f t="shared" ca="1" si="67"/>
        <v>0</v>
      </c>
      <c r="O102" s="25">
        <f t="shared" ca="1" si="61"/>
        <v>999</v>
      </c>
      <c r="P102" s="25">
        <f t="shared" ca="1" si="68"/>
        <v>0</v>
      </c>
      <c r="Q102" s="24">
        <f t="shared" ca="1" si="69"/>
        <v>0</v>
      </c>
      <c r="R102" s="25">
        <f t="shared" ca="1" si="70"/>
        <v>259.76024324999997</v>
      </c>
      <c r="S102" s="17"/>
      <c r="T102" s="28" t="str">
        <f t="shared" ca="1" si="71"/>
        <v>TRE</v>
      </c>
      <c r="U102" s="29">
        <f t="shared" ca="1" si="72"/>
        <v>0</v>
      </c>
      <c r="V102" s="29">
        <f t="shared" ca="1" si="73"/>
        <v>0</v>
      </c>
      <c r="W102" s="30">
        <f t="shared" ca="1" si="74"/>
        <v>0</v>
      </c>
      <c r="X102" s="30">
        <f t="shared" ca="1" si="75"/>
        <v>0</v>
      </c>
      <c r="Y102" s="29">
        <f t="shared" ca="1" si="76"/>
        <v>0</v>
      </c>
      <c r="Z102" s="30">
        <f t="shared" ca="1" si="77"/>
        <v>201.051356</v>
      </c>
      <c r="AA102" s="27"/>
      <c r="AB102" s="33" t="str">
        <f t="shared" ca="1" si="78"/>
        <v>GS</v>
      </c>
      <c r="AC102" s="34">
        <f t="shared" ca="1" si="79"/>
        <v>0</v>
      </c>
      <c r="AD102" s="34">
        <f t="shared" ca="1" si="80"/>
        <v>31.873243000000002</v>
      </c>
      <c r="AE102" s="35">
        <f t="shared" ca="1" si="81"/>
        <v>999</v>
      </c>
      <c r="AF102" s="35">
        <f t="shared" ca="1" si="82"/>
        <v>0</v>
      </c>
      <c r="AG102" s="34">
        <f t="shared" ca="1" si="83"/>
        <v>0</v>
      </c>
      <c r="AH102" s="35">
        <f t="shared" ca="1" si="84"/>
        <v>286.85918700000002</v>
      </c>
      <c r="AI102" s="17"/>
      <c r="AJ102" s="36" t="str">
        <f t="shared" ca="1" si="85"/>
        <v>TRE</v>
      </c>
      <c r="AK102" s="37">
        <f t="shared" ca="1" si="86"/>
        <v>0</v>
      </c>
      <c r="AL102" s="37">
        <f t="shared" ca="1" si="87"/>
        <v>0</v>
      </c>
      <c r="AM102" s="38">
        <f t="shared" ca="1" si="88"/>
        <v>2</v>
      </c>
      <c r="AN102" s="38">
        <f t="shared" ca="1" si="89"/>
        <v>2</v>
      </c>
      <c r="AO102" s="37">
        <f t="shared" ca="1" si="90"/>
        <v>20</v>
      </c>
      <c r="AP102" s="38">
        <f t="shared" ca="1" si="91"/>
        <v>322.04293200000001</v>
      </c>
      <c r="AQ102" s="17"/>
      <c r="AR102" s="39" t="str">
        <f t="shared" ca="1" si="92"/>
        <v>TRE</v>
      </c>
      <c r="AS102" s="40">
        <f t="shared" ca="1" si="93"/>
        <v>0</v>
      </c>
      <c r="AT102" s="40">
        <f t="shared" ca="1" si="94"/>
        <v>0</v>
      </c>
      <c r="AU102" s="41">
        <f t="shared" ca="1" si="95"/>
        <v>0</v>
      </c>
      <c r="AV102" s="41">
        <f t="shared" ca="1" si="96"/>
        <v>0</v>
      </c>
      <c r="AW102" s="40">
        <f t="shared" ca="1" si="97"/>
        <v>0</v>
      </c>
      <c r="AX102" s="41">
        <f t="shared" ca="1" si="98"/>
        <v>306.67199599999998</v>
      </c>
      <c r="AY102" s="17"/>
      <c r="AZ102" s="42" t="str">
        <f t="shared" ca="1" si="99"/>
        <v>GS</v>
      </c>
      <c r="BA102" s="43">
        <f t="shared" ca="1" si="100"/>
        <v>0</v>
      </c>
      <c r="BB102" s="43">
        <f t="shared" ca="1" si="101"/>
        <v>32.244061799999997</v>
      </c>
      <c r="BC102" s="44">
        <f t="shared" ca="1" si="102"/>
        <v>999</v>
      </c>
      <c r="BD102" s="44">
        <f t="shared" ca="1" si="103"/>
        <v>0</v>
      </c>
      <c r="BE102" s="43">
        <f t="shared" ca="1" si="104"/>
        <v>0</v>
      </c>
      <c r="BF102" s="44">
        <f t="shared" ca="1" si="105"/>
        <v>182.71635019999999</v>
      </c>
    </row>
    <row r="103" spans="1:58" x14ac:dyDescent="0.25">
      <c r="A103">
        <v>89</v>
      </c>
      <c r="B103" s="21" t="str">
        <f t="shared" ca="1" si="62"/>
        <v>5cm</v>
      </c>
      <c r="C103" s="22">
        <f t="shared" ca="1" si="63"/>
        <v>938.85789799999998</v>
      </c>
      <c r="D103" s="22">
        <f t="shared" ca="1" si="63"/>
        <v>0</v>
      </c>
      <c r="E103" s="22">
        <f t="shared" ca="1" si="63"/>
        <v>505.97920699999997</v>
      </c>
      <c r="F103" s="22">
        <f t="shared" ca="1" si="63"/>
        <v>0</v>
      </c>
      <c r="G103" s="22">
        <f t="shared" ca="1" si="64"/>
        <v>0</v>
      </c>
      <c r="H103" s="22">
        <f t="shared" ca="1" si="64"/>
        <v>0</v>
      </c>
      <c r="I103" s="22">
        <f t="shared" ca="1" si="64"/>
        <v>0</v>
      </c>
      <c r="J103" s="22">
        <f t="shared" ca="1" si="64"/>
        <v>0</v>
      </c>
      <c r="K103" s="32"/>
      <c r="L103" s="23" t="str">
        <f t="shared" ca="1" si="65"/>
        <v>GS</v>
      </c>
      <c r="M103" s="24">
        <f t="shared" ca="1" si="66"/>
        <v>0</v>
      </c>
      <c r="N103" s="24">
        <f t="shared" ca="1" si="67"/>
        <v>24.608865149999996</v>
      </c>
      <c r="O103" s="25">
        <f t="shared" ca="1" si="61"/>
        <v>999</v>
      </c>
      <c r="P103" s="25">
        <f t="shared" ca="1" si="68"/>
        <v>0</v>
      </c>
      <c r="Q103" s="24">
        <f t="shared" ca="1" si="69"/>
        <v>0</v>
      </c>
      <c r="R103" s="25">
        <f t="shared" ca="1" si="70"/>
        <v>248.82296984999999</v>
      </c>
      <c r="S103" s="17"/>
      <c r="T103" s="28" t="str">
        <f t="shared" ca="1" si="71"/>
        <v>GS</v>
      </c>
      <c r="U103" s="29">
        <f t="shared" ca="1" si="72"/>
        <v>0</v>
      </c>
      <c r="V103" s="29">
        <f t="shared" ca="1" si="73"/>
        <v>18.094622040000001</v>
      </c>
      <c r="W103" s="30">
        <f t="shared" ca="1" si="74"/>
        <v>999</v>
      </c>
      <c r="X103" s="30">
        <f t="shared" ca="1" si="75"/>
        <v>0</v>
      </c>
      <c r="Y103" s="29">
        <f t="shared" ca="1" si="76"/>
        <v>0</v>
      </c>
      <c r="Z103" s="30">
        <f t="shared" ca="1" si="77"/>
        <v>182.95673396000001</v>
      </c>
      <c r="AA103" s="27"/>
      <c r="AB103" s="33" t="str">
        <f t="shared" ca="1" si="78"/>
        <v>BC</v>
      </c>
      <c r="AC103" s="34">
        <f t="shared" ca="1" si="79"/>
        <v>6.3746486000000004</v>
      </c>
      <c r="AD103" s="34">
        <f t="shared" ca="1" si="80"/>
        <v>0</v>
      </c>
      <c r="AE103" s="35">
        <f t="shared" ca="1" si="81"/>
        <v>999</v>
      </c>
      <c r="AF103" s="35">
        <f t="shared" ca="1" si="82"/>
        <v>0</v>
      </c>
      <c r="AG103" s="34">
        <f t="shared" ca="1" si="83"/>
        <v>0</v>
      </c>
      <c r="AH103" s="35">
        <f t="shared" ca="1" si="84"/>
        <v>312.35778140000002</v>
      </c>
      <c r="AI103" s="17"/>
      <c r="AJ103" s="36" t="str">
        <f t="shared" ca="1" si="85"/>
        <v>TRE</v>
      </c>
      <c r="AK103" s="37">
        <f t="shared" ca="1" si="86"/>
        <v>0</v>
      </c>
      <c r="AL103" s="37">
        <f t="shared" ca="1" si="87"/>
        <v>0</v>
      </c>
      <c r="AM103" s="38">
        <f t="shared" ca="1" si="88"/>
        <v>5</v>
      </c>
      <c r="AN103" s="38">
        <f t="shared" ca="1" si="89"/>
        <v>4</v>
      </c>
      <c r="AO103" s="37">
        <f t="shared" ca="1" si="90"/>
        <v>40</v>
      </c>
      <c r="AP103" s="38">
        <f t="shared" ca="1" si="91"/>
        <v>322.04293200000001</v>
      </c>
      <c r="AQ103" s="17"/>
      <c r="AR103" s="39" t="str">
        <f t="shared" ca="1" si="92"/>
        <v>GS</v>
      </c>
      <c r="AS103" s="40">
        <f t="shared" ca="1" si="93"/>
        <v>0</v>
      </c>
      <c r="AT103" s="40">
        <f t="shared" ca="1" si="94"/>
        <v>39.867359479999998</v>
      </c>
      <c r="AU103" s="41">
        <f t="shared" ca="1" si="95"/>
        <v>999</v>
      </c>
      <c r="AV103" s="41">
        <f t="shared" ca="1" si="96"/>
        <v>0</v>
      </c>
      <c r="AW103" s="40">
        <f t="shared" ca="1" si="97"/>
        <v>0</v>
      </c>
      <c r="AX103" s="41">
        <f t="shared" ca="1" si="98"/>
        <v>266.80463651999997</v>
      </c>
      <c r="AY103" s="17"/>
      <c r="AZ103" s="42" t="str">
        <f t="shared" ca="1" si="99"/>
        <v>GS</v>
      </c>
      <c r="BA103" s="43">
        <f t="shared" ca="1" si="100"/>
        <v>0</v>
      </c>
      <c r="BB103" s="43">
        <f t="shared" ca="1" si="101"/>
        <v>17.196832959999998</v>
      </c>
      <c r="BC103" s="44">
        <f t="shared" ca="1" si="102"/>
        <v>999</v>
      </c>
      <c r="BD103" s="44">
        <f t="shared" ca="1" si="103"/>
        <v>0</v>
      </c>
      <c r="BE103" s="43">
        <f t="shared" ca="1" si="104"/>
        <v>0</v>
      </c>
      <c r="BF103" s="44">
        <f t="shared" ca="1" si="105"/>
        <v>197.76357904</v>
      </c>
    </row>
    <row r="104" spans="1:58" x14ac:dyDescent="0.25">
      <c r="A104">
        <v>90</v>
      </c>
      <c r="B104" s="21" t="str">
        <f t="shared" ca="1" si="62"/>
        <v>5cm</v>
      </c>
      <c r="C104" s="22">
        <f t="shared" ca="1" si="63"/>
        <v>0</v>
      </c>
      <c r="D104" s="22">
        <f t="shared" ca="1" si="63"/>
        <v>494.43586399999998</v>
      </c>
      <c r="E104" s="22">
        <f t="shared" ca="1" si="63"/>
        <v>505.97920699999997</v>
      </c>
      <c r="F104" s="22">
        <f t="shared" ca="1" si="63"/>
        <v>921.11078899999995</v>
      </c>
      <c r="G104" s="22">
        <f t="shared" ca="1" si="64"/>
        <v>0</v>
      </c>
      <c r="H104" s="22">
        <f t="shared" ca="1" si="64"/>
        <v>0</v>
      </c>
      <c r="I104" s="22">
        <f t="shared" ca="1" si="64"/>
        <v>0</v>
      </c>
      <c r="J104" s="22">
        <f t="shared" ca="1" si="64"/>
        <v>0</v>
      </c>
      <c r="K104" s="32"/>
      <c r="L104" s="23" t="str">
        <f t="shared" ca="1" si="65"/>
        <v>GS</v>
      </c>
      <c r="M104" s="24">
        <f t="shared" ca="1" si="66"/>
        <v>0</v>
      </c>
      <c r="N104" s="24">
        <f t="shared" ca="1" si="67"/>
        <v>0</v>
      </c>
      <c r="O104" s="25">
        <f t="shared" ca="1" si="61"/>
        <v>999</v>
      </c>
      <c r="P104" s="25">
        <f t="shared" ca="1" si="68"/>
        <v>0</v>
      </c>
      <c r="Q104" s="24">
        <f t="shared" ca="1" si="69"/>
        <v>0</v>
      </c>
      <c r="R104" s="25">
        <f t="shared" ca="1" si="70"/>
        <v>273.43183499999998</v>
      </c>
      <c r="S104" s="17"/>
      <c r="T104" s="28" t="str">
        <f t="shared" ca="1" si="71"/>
        <v>BC</v>
      </c>
      <c r="U104" s="29">
        <f t="shared" ca="1" si="72"/>
        <v>10.052567799999998</v>
      </c>
      <c r="V104" s="29">
        <f t="shared" ca="1" si="73"/>
        <v>0</v>
      </c>
      <c r="W104" s="30">
        <f t="shared" ca="1" si="74"/>
        <v>999</v>
      </c>
      <c r="X104" s="30">
        <f t="shared" ca="1" si="75"/>
        <v>0</v>
      </c>
      <c r="Y104" s="29">
        <f t="shared" ca="1" si="76"/>
        <v>0</v>
      </c>
      <c r="Z104" s="30">
        <f t="shared" ca="1" si="77"/>
        <v>190.99878820000001</v>
      </c>
      <c r="AA104" s="27"/>
      <c r="AB104" s="33" t="str">
        <f t="shared" ca="1" si="78"/>
        <v>TRE</v>
      </c>
      <c r="AC104" s="34">
        <f t="shared" ca="1" si="79"/>
        <v>0</v>
      </c>
      <c r="AD104" s="34">
        <f t="shared" ca="1" si="80"/>
        <v>0</v>
      </c>
      <c r="AE104" s="35">
        <f t="shared" ca="1" si="81"/>
        <v>6</v>
      </c>
      <c r="AF104" s="35">
        <f t="shared" ca="1" si="82"/>
        <v>5</v>
      </c>
      <c r="AG104" s="34">
        <f t="shared" ca="1" si="83"/>
        <v>50</v>
      </c>
      <c r="AH104" s="35">
        <f t="shared" ca="1" si="84"/>
        <v>318.73243000000002</v>
      </c>
      <c r="AI104" s="17"/>
      <c r="AJ104" s="36" t="str">
        <f t="shared" ca="1" si="85"/>
        <v>BC</v>
      </c>
      <c r="AK104" s="37">
        <f t="shared" ca="1" si="86"/>
        <v>35.424722520000003</v>
      </c>
      <c r="AL104" s="37">
        <f t="shared" ca="1" si="87"/>
        <v>0</v>
      </c>
      <c r="AM104" s="38">
        <f t="shared" ca="1" si="88"/>
        <v>999</v>
      </c>
      <c r="AN104" s="38">
        <f t="shared" ca="1" si="89"/>
        <v>0</v>
      </c>
      <c r="AO104" s="37">
        <f t="shared" ca="1" si="90"/>
        <v>0</v>
      </c>
      <c r="AP104" s="38">
        <f t="shared" ca="1" si="91"/>
        <v>286.61820948000002</v>
      </c>
      <c r="AQ104" s="17"/>
      <c r="AR104" s="39" t="str">
        <f t="shared" ca="1" si="92"/>
        <v>GS</v>
      </c>
      <c r="AS104" s="40">
        <f t="shared" ca="1" si="93"/>
        <v>0</v>
      </c>
      <c r="AT104" s="40">
        <f t="shared" ca="1" si="94"/>
        <v>24.533759679999999</v>
      </c>
      <c r="AU104" s="41">
        <f t="shared" ca="1" si="95"/>
        <v>999</v>
      </c>
      <c r="AV104" s="41">
        <f t="shared" ca="1" si="96"/>
        <v>0</v>
      </c>
      <c r="AW104" s="40">
        <f t="shared" ca="1" si="97"/>
        <v>0</v>
      </c>
      <c r="AX104" s="41">
        <f t="shared" ca="1" si="98"/>
        <v>282.13823631999998</v>
      </c>
      <c r="AY104" s="17"/>
      <c r="AZ104" s="42" t="str">
        <f t="shared" ca="1" si="99"/>
        <v>TRE</v>
      </c>
      <c r="BA104" s="43">
        <f t="shared" ca="1" si="100"/>
        <v>0</v>
      </c>
      <c r="BB104" s="43">
        <f t="shared" ca="1" si="101"/>
        <v>0</v>
      </c>
      <c r="BC104" s="44">
        <f t="shared" ca="1" si="102"/>
        <v>2</v>
      </c>
      <c r="BD104" s="44">
        <f t="shared" ca="1" si="103"/>
        <v>1</v>
      </c>
      <c r="BE104" s="43">
        <f t="shared" ca="1" si="104"/>
        <v>10</v>
      </c>
      <c r="BF104" s="44">
        <f t="shared" ca="1" si="105"/>
        <v>214.96041199999999</v>
      </c>
    </row>
    <row r="105" spans="1:58" x14ac:dyDescent="0.25">
      <c r="A105">
        <v>91</v>
      </c>
      <c r="B105" s="21" t="str">
        <f t="shared" ca="1" si="62"/>
        <v>5cm</v>
      </c>
      <c r="C105" s="22">
        <f t="shared" ca="1" si="63"/>
        <v>0</v>
      </c>
      <c r="D105" s="22">
        <f t="shared" ca="1" si="63"/>
        <v>494.43586399999998</v>
      </c>
      <c r="E105" s="22">
        <f t="shared" ca="1" si="63"/>
        <v>505.97920699999997</v>
      </c>
      <c r="F105" s="22">
        <f t="shared" ca="1" si="63"/>
        <v>921.11078899999995</v>
      </c>
      <c r="G105" s="22">
        <f t="shared" ca="1" si="64"/>
        <v>0</v>
      </c>
      <c r="H105" s="22">
        <f t="shared" ca="1" si="64"/>
        <v>0</v>
      </c>
      <c r="I105" s="22">
        <f t="shared" ca="1" si="64"/>
        <v>0</v>
      </c>
      <c r="J105" s="22">
        <f t="shared" ca="1" si="64"/>
        <v>0</v>
      </c>
      <c r="K105" s="32"/>
      <c r="L105" s="23" t="str">
        <f t="shared" ca="1" si="65"/>
        <v>BC</v>
      </c>
      <c r="M105" s="24">
        <f t="shared" ca="1" si="66"/>
        <v>5.4686366999999994</v>
      </c>
      <c r="N105" s="24">
        <f t="shared" ca="1" si="67"/>
        <v>0</v>
      </c>
      <c r="O105" s="25">
        <f t="shared" ca="1" si="61"/>
        <v>999</v>
      </c>
      <c r="P105" s="25">
        <f t="shared" ca="1" si="68"/>
        <v>0</v>
      </c>
      <c r="Q105" s="24">
        <f t="shared" ca="1" si="69"/>
        <v>0</v>
      </c>
      <c r="R105" s="25">
        <f t="shared" ca="1" si="70"/>
        <v>267.96319829999999</v>
      </c>
      <c r="S105" s="17"/>
      <c r="T105" s="28" t="str">
        <f t="shared" ca="1" si="71"/>
        <v>TRE</v>
      </c>
      <c r="U105" s="29">
        <f t="shared" ca="1" si="72"/>
        <v>0</v>
      </c>
      <c r="V105" s="29">
        <f t="shared" ca="1" si="73"/>
        <v>0</v>
      </c>
      <c r="W105" s="30">
        <f t="shared" ca="1" si="74"/>
        <v>4</v>
      </c>
      <c r="X105" s="30">
        <f t="shared" ca="1" si="75"/>
        <v>3</v>
      </c>
      <c r="Y105" s="29">
        <f t="shared" ca="1" si="76"/>
        <v>30</v>
      </c>
      <c r="Z105" s="30">
        <f t="shared" ca="1" si="77"/>
        <v>201.051356</v>
      </c>
      <c r="AA105" s="27"/>
      <c r="AB105" s="33" t="str">
        <f t="shared" ca="1" si="78"/>
        <v>GS</v>
      </c>
      <c r="AC105" s="34">
        <f t="shared" ca="1" si="79"/>
        <v>0</v>
      </c>
      <c r="AD105" s="34">
        <f t="shared" ca="1" si="80"/>
        <v>3.1873243000000002</v>
      </c>
      <c r="AE105" s="35">
        <f t="shared" ca="1" si="81"/>
        <v>999</v>
      </c>
      <c r="AF105" s="35">
        <f t="shared" ca="1" si="82"/>
        <v>0</v>
      </c>
      <c r="AG105" s="34">
        <f t="shared" ca="1" si="83"/>
        <v>0</v>
      </c>
      <c r="AH105" s="35">
        <f t="shared" ca="1" si="84"/>
        <v>315.54510570000002</v>
      </c>
      <c r="AI105" s="17"/>
      <c r="AJ105" s="36" t="str">
        <f t="shared" ca="1" si="85"/>
        <v>TRE</v>
      </c>
      <c r="AK105" s="37">
        <f t="shared" ca="1" si="86"/>
        <v>0</v>
      </c>
      <c r="AL105" s="37">
        <f t="shared" ca="1" si="87"/>
        <v>0</v>
      </c>
      <c r="AM105" s="38">
        <f t="shared" ca="1" si="88"/>
        <v>5</v>
      </c>
      <c r="AN105" s="38">
        <f t="shared" ca="1" si="89"/>
        <v>4</v>
      </c>
      <c r="AO105" s="37">
        <f t="shared" ca="1" si="90"/>
        <v>40</v>
      </c>
      <c r="AP105" s="38">
        <f t="shared" ca="1" si="91"/>
        <v>322.04293200000001</v>
      </c>
      <c r="AQ105" s="17"/>
      <c r="AR105" s="39" t="str">
        <f t="shared" ca="1" si="92"/>
        <v>BC</v>
      </c>
      <c r="AS105" s="40">
        <f t="shared" ca="1" si="93"/>
        <v>21.467039719999999</v>
      </c>
      <c r="AT105" s="40">
        <f t="shared" ca="1" si="94"/>
        <v>0</v>
      </c>
      <c r="AU105" s="41">
        <f t="shared" ca="1" si="95"/>
        <v>999</v>
      </c>
      <c r="AV105" s="41">
        <f t="shared" ca="1" si="96"/>
        <v>0</v>
      </c>
      <c r="AW105" s="40">
        <f t="shared" ca="1" si="97"/>
        <v>0</v>
      </c>
      <c r="AX105" s="41">
        <f t="shared" ca="1" si="98"/>
        <v>285.20495627999998</v>
      </c>
      <c r="AY105" s="17"/>
      <c r="AZ105" s="42" t="str">
        <f t="shared" ca="1" si="99"/>
        <v>TRE</v>
      </c>
      <c r="BA105" s="43">
        <f t="shared" ca="1" si="100"/>
        <v>0</v>
      </c>
      <c r="BB105" s="43">
        <f t="shared" ca="1" si="101"/>
        <v>0</v>
      </c>
      <c r="BC105" s="44">
        <f t="shared" ca="1" si="102"/>
        <v>3</v>
      </c>
      <c r="BD105" s="44">
        <f t="shared" ca="1" si="103"/>
        <v>2</v>
      </c>
      <c r="BE105" s="43">
        <f t="shared" ca="1" si="104"/>
        <v>20</v>
      </c>
      <c r="BF105" s="44">
        <f t="shared" ca="1" si="105"/>
        <v>214.96041199999999</v>
      </c>
    </row>
    <row r="106" spans="1:58" x14ac:dyDescent="0.25">
      <c r="A106">
        <v>92</v>
      </c>
      <c r="B106" s="21" t="str">
        <f t="shared" ca="1" si="62"/>
        <v>20cm</v>
      </c>
      <c r="C106" s="22">
        <f t="shared" ca="1" si="63"/>
        <v>0</v>
      </c>
      <c r="D106" s="22">
        <f t="shared" ca="1" si="63"/>
        <v>0</v>
      </c>
      <c r="E106" s="22">
        <f t="shared" ca="1" si="63"/>
        <v>0</v>
      </c>
      <c r="F106" s="22">
        <f t="shared" ca="1" si="63"/>
        <v>0</v>
      </c>
      <c r="G106" s="22">
        <f t="shared" ca="1" si="64"/>
        <v>0</v>
      </c>
      <c r="H106" s="22">
        <f t="shared" ca="1" si="64"/>
        <v>494.43586399999998</v>
      </c>
      <c r="I106" s="22">
        <f t="shared" ca="1" si="64"/>
        <v>505.97920699999997</v>
      </c>
      <c r="J106" s="22">
        <f t="shared" ca="1" si="64"/>
        <v>0</v>
      </c>
      <c r="K106" s="32"/>
      <c r="L106" s="23" t="str">
        <f t="shared" ca="1" si="65"/>
        <v>GS</v>
      </c>
      <c r="M106" s="24">
        <f t="shared" ca="1" si="66"/>
        <v>0</v>
      </c>
      <c r="N106" s="24">
        <f t="shared" ca="1" si="67"/>
        <v>0</v>
      </c>
      <c r="O106" s="25">
        <f t="shared" ca="1" si="61"/>
        <v>999</v>
      </c>
      <c r="P106" s="25">
        <f t="shared" ca="1" si="68"/>
        <v>0</v>
      </c>
      <c r="Q106" s="24">
        <f t="shared" ca="1" si="69"/>
        <v>0</v>
      </c>
      <c r="R106" s="25">
        <f t="shared" ca="1" si="70"/>
        <v>273.43183499999998</v>
      </c>
      <c r="S106" s="17"/>
      <c r="T106" s="28" t="str">
        <f t="shared" ca="1" si="71"/>
        <v>GS</v>
      </c>
      <c r="U106" s="29">
        <f t="shared" ca="1" si="72"/>
        <v>0</v>
      </c>
      <c r="V106" s="29">
        <f t="shared" ca="1" si="73"/>
        <v>4.0210271200000003</v>
      </c>
      <c r="W106" s="30">
        <f t="shared" ca="1" si="74"/>
        <v>999</v>
      </c>
      <c r="X106" s="30">
        <f t="shared" ca="1" si="75"/>
        <v>0</v>
      </c>
      <c r="Y106" s="29">
        <f t="shared" ca="1" si="76"/>
        <v>0</v>
      </c>
      <c r="Z106" s="30">
        <f t="shared" ca="1" si="77"/>
        <v>197.03032887999998</v>
      </c>
      <c r="AA106" s="27"/>
      <c r="AB106" s="33" t="str">
        <f t="shared" ca="1" si="78"/>
        <v>GS</v>
      </c>
      <c r="AC106" s="34">
        <f t="shared" ca="1" si="79"/>
        <v>0</v>
      </c>
      <c r="AD106" s="34">
        <f t="shared" ca="1" si="80"/>
        <v>19.123945800000001</v>
      </c>
      <c r="AE106" s="35">
        <f t="shared" ca="1" si="81"/>
        <v>999</v>
      </c>
      <c r="AF106" s="35">
        <f t="shared" ca="1" si="82"/>
        <v>0</v>
      </c>
      <c r="AG106" s="34">
        <f t="shared" ca="1" si="83"/>
        <v>0</v>
      </c>
      <c r="AH106" s="35">
        <f t="shared" ca="1" si="84"/>
        <v>299.60848420000002</v>
      </c>
      <c r="AI106" s="17"/>
      <c r="AJ106" s="36" t="str">
        <f t="shared" ca="1" si="85"/>
        <v>GS</v>
      </c>
      <c r="AK106" s="37">
        <f t="shared" ca="1" si="86"/>
        <v>0</v>
      </c>
      <c r="AL106" s="37">
        <f t="shared" ca="1" si="87"/>
        <v>25.76343456</v>
      </c>
      <c r="AM106" s="38">
        <f t="shared" ca="1" si="88"/>
        <v>999</v>
      </c>
      <c r="AN106" s="38">
        <f t="shared" ca="1" si="89"/>
        <v>0</v>
      </c>
      <c r="AO106" s="37">
        <f t="shared" ca="1" si="90"/>
        <v>0</v>
      </c>
      <c r="AP106" s="38">
        <f t="shared" ca="1" si="91"/>
        <v>296.27949744</v>
      </c>
      <c r="AQ106" s="17"/>
      <c r="AR106" s="39" t="str">
        <f t="shared" ca="1" si="92"/>
        <v>BC</v>
      </c>
      <c r="AS106" s="40">
        <f t="shared" ca="1" si="93"/>
        <v>18.400319759999999</v>
      </c>
      <c r="AT106" s="40">
        <f t="shared" ca="1" si="94"/>
        <v>0</v>
      </c>
      <c r="AU106" s="41">
        <f t="shared" ca="1" si="95"/>
        <v>999</v>
      </c>
      <c r="AV106" s="41">
        <f t="shared" ca="1" si="96"/>
        <v>0</v>
      </c>
      <c r="AW106" s="40">
        <f t="shared" ca="1" si="97"/>
        <v>0</v>
      </c>
      <c r="AX106" s="41">
        <f t="shared" ca="1" si="98"/>
        <v>288.27167623999998</v>
      </c>
      <c r="AY106" s="17"/>
      <c r="AZ106" s="42" t="str">
        <f t="shared" ca="1" si="99"/>
        <v>GS</v>
      </c>
      <c r="BA106" s="43">
        <f t="shared" ca="1" si="100"/>
        <v>0</v>
      </c>
      <c r="BB106" s="43">
        <f t="shared" ca="1" si="101"/>
        <v>4.2992082399999996</v>
      </c>
      <c r="BC106" s="44">
        <f t="shared" ca="1" si="102"/>
        <v>999</v>
      </c>
      <c r="BD106" s="44">
        <f t="shared" ca="1" si="103"/>
        <v>0</v>
      </c>
      <c r="BE106" s="43">
        <f t="shared" ca="1" si="104"/>
        <v>0</v>
      </c>
      <c r="BF106" s="44">
        <f t="shared" ca="1" si="105"/>
        <v>210.66120375999998</v>
      </c>
    </row>
    <row r="107" spans="1:58" x14ac:dyDescent="0.25">
      <c r="A107">
        <v>93</v>
      </c>
      <c r="B107" s="21" t="str">
        <f t="shared" ca="1" si="62"/>
        <v>5cm</v>
      </c>
      <c r="C107" s="22">
        <f t="shared" ca="1" si="63"/>
        <v>0</v>
      </c>
      <c r="D107" s="22">
        <f t="shared" ca="1" si="63"/>
        <v>494.43586399999998</v>
      </c>
      <c r="E107" s="22">
        <f t="shared" ca="1" si="63"/>
        <v>505.97920699999997</v>
      </c>
      <c r="F107" s="22">
        <f t="shared" ca="1" si="63"/>
        <v>0</v>
      </c>
      <c r="G107" s="22">
        <f t="shared" ca="1" si="64"/>
        <v>0</v>
      </c>
      <c r="H107" s="22">
        <f t="shared" ca="1" si="64"/>
        <v>0</v>
      </c>
      <c r="I107" s="22">
        <f t="shared" ca="1" si="64"/>
        <v>0</v>
      </c>
      <c r="J107" s="22">
        <f t="shared" ca="1" si="64"/>
        <v>0</v>
      </c>
      <c r="K107" s="32"/>
      <c r="L107" s="23" t="str">
        <f t="shared" ca="1" si="65"/>
        <v>GS</v>
      </c>
      <c r="M107" s="24">
        <f t="shared" ca="1" si="66"/>
        <v>0</v>
      </c>
      <c r="N107" s="24">
        <f t="shared" ca="1" si="67"/>
        <v>24.608865149999996</v>
      </c>
      <c r="O107" s="25">
        <f t="shared" ca="1" si="61"/>
        <v>999</v>
      </c>
      <c r="P107" s="25">
        <f t="shared" ca="1" si="68"/>
        <v>0</v>
      </c>
      <c r="Q107" s="24">
        <f t="shared" ca="1" si="69"/>
        <v>0</v>
      </c>
      <c r="R107" s="25">
        <f t="shared" ca="1" si="70"/>
        <v>248.82296984999999</v>
      </c>
      <c r="S107" s="17"/>
      <c r="T107" s="28" t="str">
        <f t="shared" ca="1" si="71"/>
        <v>GS</v>
      </c>
      <c r="U107" s="29">
        <f t="shared" ca="1" si="72"/>
        <v>0</v>
      </c>
      <c r="V107" s="29">
        <f t="shared" ca="1" si="73"/>
        <v>26.136676280000003</v>
      </c>
      <c r="W107" s="30">
        <f t="shared" ca="1" si="74"/>
        <v>999</v>
      </c>
      <c r="X107" s="30">
        <f t="shared" ca="1" si="75"/>
        <v>0</v>
      </c>
      <c r="Y107" s="29">
        <f t="shared" ca="1" si="76"/>
        <v>0</v>
      </c>
      <c r="Z107" s="30">
        <f t="shared" ca="1" si="77"/>
        <v>174.91467971999998</v>
      </c>
      <c r="AA107" s="27"/>
      <c r="AB107" s="33" t="str">
        <f t="shared" ca="1" si="78"/>
        <v>TRE</v>
      </c>
      <c r="AC107" s="34">
        <f t="shared" ca="1" si="79"/>
        <v>0</v>
      </c>
      <c r="AD107" s="34">
        <f t="shared" ca="1" si="80"/>
        <v>0</v>
      </c>
      <c r="AE107" s="35">
        <f t="shared" ca="1" si="81"/>
        <v>6</v>
      </c>
      <c r="AF107" s="35">
        <f t="shared" ca="1" si="82"/>
        <v>5</v>
      </c>
      <c r="AG107" s="34">
        <f t="shared" ca="1" si="83"/>
        <v>50</v>
      </c>
      <c r="AH107" s="35">
        <f t="shared" ca="1" si="84"/>
        <v>318.73243000000002</v>
      </c>
      <c r="AI107" s="17"/>
      <c r="AJ107" s="36" t="str">
        <f t="shared" ca="1" si="85"/>
        <v>BC</v>
      </c>
      <c r="AK107" s="37">
        <f t="shared" ca="1" si="86"/>
        <v>22.543005240000003</v>
      </c>
      <c r="AL107" s="37">
        <f t="shared" ca="1" si="87"/>
        <v>0</v>
      </c>
      <c r="AM107" s="38">
        <f t="shared" ca="1" si="88"/>
        <v>999</v>
      </c>
      <c r="AN107" s="38">
        <f t="shared" ca="1" si="89"/>
        <v>0</v>
      </c>
      <c r="AO107" s="37">
        <f t="shared" ca="1" si="90"/>
        <v>0</v>
      </c>
      <c r="AP107" s="38">
        <f t="shared" ca="1" si="91"/>
        <v>299.49992675999999</v>
      </c>
      <c r="AQ107" s="17"/>
      <c r="AR107" s="39" t="str">
        <f t="shared" ca="1" si="92"/>
        <v>GS</v>
      </c>
      <c r="AS107" s="40">
        <f t="shared" ca="1" si="93"/>
        <v>0</v>
      </c>
      <c r="AT107" s="40">
        <f t="shared" ca="1" si="94"/>
        <v>36.800639519999997</v>
      </c>
      <c r="AU107" s="41">
        <f t="shared" ca="1" si="95"/>
        <v>999</v>
      </c>
      <c r="AV107" s="41">
        <f t="shared" ca="1" si="96"/>
        <v>0</v>
      </c>
      <c r="AW107" s="40">
        <f t="shared" ca="1" si="97"/>
        <v>0</v>
      </c>
      <c r="AX107" s="41">
        <f t="shared" ca="1" si="98"/>
        <v>269.87135647999997</v>
      </c>
      <c r="AY107" s="17"/>
      <c r="AZ107" s="42" t="str">
        <f t="shared" ca="1" si="99"/>
        <v>GS</v>
      </c>
      <c r="BA107" s="43">
        <f t="shared" ca="1" si="100"/>
        <v>0</v>
      </c>
      <c r="BB107" s="43">
        <f t="shared" ca="1" si="101"/>
        <v>23.64564532</v>
      </c>
      <c r="BC107" s="44">
        <f t="shared" ca="1" si="102"/>
        <v>999</v>
      </c>
      <c r="BD107" s="44">
        <f t="shared" ca="1" si="103"/>
        <v>0</v>
      </c>
      <c r="BE107" s="43">
        <f t="shared" ca="1" si="104"/>
        <v>0</v>
      </c>
      <c r="BF107" s="44">
        <f t="shared" ca="1" si="105"/>
        <v>191.31476667999999</v>
      </c>
    </row>
    <row r="108" spans="1:58" x14ac:dyDescent="0.25">
      <c r="A108">
        <v>94</v>
      </c>
      <c r="B108" s="21" t="str">
        <f t="shared" ca="1" si="62"/>
        <v>20cm</v>
      </c>
      <c r="C108" s="22">
        <f t="shared" ca="1" si="63"/>
        <v>0</v>
      </c>
      <c r="D108" s="22">
        <f t="shared" ca="1" si="63"/>
        <v>0</v>
      </c>
      <c r="E108" s="22">
        <f t="shared" ca="1" si="63"/>
        <v>0</v>
      </c>
      <c r="F108" s="22">
        <f t="shared" ca="1" si="63"/>
        <v>0</v>
      </c>
      <c r="G108" s="22">
        <f t="shared" ca="1" si="64"/>
        <v>938.85789799999998</v>
      </c>
      <c r="H108" s="22">
        <f t="shared" ca="1" si="64"/>
        <v>0</v>
      </c>
      <c r="I108" s="22">
        <f t="shared" ca="1" si="64"/>
        <v>0</v>
      </c>
      <c r="J108" s="22">
        <f t="shared" ca="1" si="64"/>
        <v>0</v>
      </c>
      <c r="K108" s="32"/>
      <c r="L108" s="23" t="str">
        <f t="shared" ca="1" si="65"/>
        <v>TRE</v>
      </c>
      <c r="M108" s="24">
        <f t="shared" ca="1" si="66"/>
        <v>0</v>
      </c>
      <c r="N108" s="24">
        <f t="shared" ca="1" si="67"/>
        <v>0</v>
      </c>
      <c r="O108" s="25">
        <f t="shared" ca="1" si="61"/>
        <v>2</v>
      </c>
      <c r="P108" s="25">
        <f t="shared" ca="1" si="68"/>
        <v>2</v>
      </c>
      <c r="Q108" s="24">
        <f t="shared" ca="1" si="69"/>
        <v>20</v>
      </c>
      <c r="R108" s="25">
        <f t="shared" ca="1" si="70"/>
        <v>273.43183499999998</v>
      </c>
      <c r="S108" s="17"/>
      <c r="T108" s="28" t="str">
        <f t="shared" ca="1" si="71"/>
        <v>TRE</v>
      </c>
      <c r="U108" s="29">
        <f t="shared" ca="1" si="72"/>
        <v>0</v>
      </c>
      <c r="V108" s="29">
        <f t="shared" ca="1" si="73"/>
        <v>0</v>
      </c>
      <c r="W108" s="30">
        <f t="shared" ca="1" si="74"/>
        <v>2</v>
      </c>
      <c r="X108" s="30">
        <f t="shared" ca="1" si="75"/>
        <v>1</v>
      </c>
      <c r="Y108" s="29">
        <f t="shared" ca="1" si="76"/>
        <v>10</v>
      </c>
      <c r="Z108" s="30">
        <f t="shared" ca="1" si="77"/>
        <v>201.051356</v>
      </c>
      <c r="AA108" s="27"/>
      <c r="AB108" s="33" t="str">
        <f t="shared" ca="1" si="78"/>
        <v>GS</v>
      </c>
      <c r="AC108" s="34">
        <f t="shared" ca="1" si="79"/>
        <v>0</v>
      </c>
      <c r="AD108" s="34">
        <f t="shared" ca="1" si="80"/>
        <v>25.498594400000002</v>
      </c>
      <c r="AE108" s="35">
        <f t="shared" ca="1" si="81"/>
        <v>999</v>
      </c>
      <c r="AF108" s="35">
        <f t="shared" ca="1" si="82"/>
        <v>0</v>
      </c>
      <c r="AG108" s="34">
        <f t="shared" ca="1" si="83"/>
        <v>0</v>
      </c>
      <c r="AH108" s="35">
        <f t="shared" ca="1" si="84"/>
        <v>293.23383560000002</v>
      </c>
      <c r="AI108" s="17"/>
      <c r="AJ108" s="36" t="str">
        <f t="shared" ca="1" si="85"/>
        <v>GS</v>
      </c>
      <c r="AK108" s="37">
        <f t="shared" ca="1" si="86"/>
        <v>0</v>
      </c>
      <c r="AL108" s="37">
        <f t="shared" ca="1" si="87"/>
        <v>0</v>
      </c>
      <c r="AM108" s="38">
        <f t="shared" ca="1" si="88"/>
        <v>999</v>
      </c>
      <c r="AN108" s="38">
        <f t="shared" ca="1" si="89"/>
        <v>0</v>
      </c>
      <c r="AO108" s="37">
        <f t="shared" ca="1" si="90"/>
        <v>0</v>
      </c>
      <c r="AP108" s="38">
        <f t="shared" ca="1" si="91"/>
        <v>322.04293200000001</v>
      </c>
      <c r="AQ108" s="17"/>
      <c r="AR108" s="39" t="str">
        <f t="shared" ca="1" si="92"/>
        <v>BC</v>
      </c>
      <c r="AS108" s="40">
        <f t="shared" ca="1" si="93"/>
        <v>6.1334399199999998</v>
      </c>
      <c r="AT108" s="40">
        <f t="shared" ca="1" si="94"/>
        <v>0</v>
      </c>
      <c r="AU108" s="41">
        <f t="shared" ca="1" si="95"/>
        <v>999</v>
      </c>
      <c r="AV108" s="41">
        <f t="shared" ca="1" si="96"/>
        <v>0</v>
      </c>
      <c r="AW108" s="40">
        <f t="shared" ca="1" si="97"/>
        <v>0</v>
      </c>
      <c r="AX108" s="41">
        <f t="shared" ca="1" si="98"/>
        <v>300.53855607999998</v>
      </c>
      <c r="AY108" s="17"/>
      <c r="AZ108" s="42" t="str">
        <f t="shared" ca="1" si="99"/>
        <v>TRE</v>
      </c>
      <c r="BA108" s="43">
        <f t="shared" ca="1" si="100"/>
        <v>0</v>
      </c>
      <c r="BB108" s="43">
        <f t="shared" ca="1" si="101"/>
        <v>0</v>
      </c>
      <c r="BC108" s="44">
        <f t="shared" ca="1" si="102"/>
        <v>1</v>
      </c>
      <c r="BD108" s="44">
        <f t="shared" ca="1" si="103"/>
        <v>1</v>
      </c>
      <c r="BE108" s="43">
        <f t="shared" ca="1" si="104"/>
        <v>10</v>
      </c>
      <c r="BF108" s="44">
        <f t="shared" ca="1" si="105"/>
        <v>214.96041199999999</v>
      </c>
    </row>
    <row r="109" spans="1:58" x14ac:dyDescent="0.25">
      <c r="A109">
        <v>95</v>
      </c>
      <c r="B109" s="21" t="str">
        <f t="shared" ca="1" si="62"/>
        <v>20cm</v>
      </c>
      <c r="C109" s="22">
        <f t="shared" ca="1" si="63"/>
        <v>0</v>
      </c>
      <c r="D109" s="22">
        <f t="shared" ca="1" si="63"/>
        <v>0</v>
      </c>
      <c r="E109" s="22">
        <f t="shared" ca="1" si="63"/>
        <v>0</v>
      </c>
      <c r="F109" s="22">
        <f t="shared" ca="1" si="63"/>
        <v>0</v>
      </c>
      <c r="G109" s="22">
        <f t="shared" ca="1" si="64"/>
        <v>938.85789799999998</v>
      </c>
      <c r="H109" s="22">
        <f t="shared" ca="1" si="64"/>
        <v>494.43586399999998</v>
      </c>
      <c r="I109" s="22">
        <f t="shared" ca="1" si="64"/>
        <v>0</v>
      </c>
      <c r="J109" s="22">
        <f t="shared" ca="1" si="64"/>
        <v>0</v>
      </c>
      <c r="K109" s="32"/>
      <c r="L109" s="23" t="str">
        <f t="shared" ca="1" si="65"/>
        <v>GS</v>
      </c>
      <c r="M109" s="24">
        <f t="shared" ca="1" si="66"/>
        <v>0</v>
      </c>
      <c r="N109" s="24">
        <f t="shared" ca="1" si="67"/>
        <v>35.546138549999995</v>
      </c>
      <c r="O109" s="25">
        <f t="shared" ca="1" si="61"/>
        <v>999</v>
      </c>
      <c r="P109" s="25">
        <f t="shared" ca="1" si="68"/>
        <v>0</v>
      </c>
      <c r="Q109" s="24">
        <f t="shared" ca="1" si="69"/>
        <v>0</v>
      </c>
      <c r="R109" s="25">
        <f t="shared" ca="1" si="70"/>
        <v>237.88569644999998</v>
      </c>
      <c r="S109" s="17"/>
      <c r="T109" s="28" t="str">
        <f t="shared" ca="1" si="71"/>
        <v>BC</v>
      </c>
      <c r="U109" s="29">
        <f t="shared" ca="1" si="72"/>
        <v>22.115649159999997</v>
      </c>
      <c r="V109" s="29">
        <f t="shared" ca="1" si="73"/>
        <v>0</v>
      </c>
      <c r="W109" s="30">
        <f t="shared" ca="1" si="74"/>
        <v>999</v>
      </c>
      <c r="X109" s="30">
        <f t="shared" ca="1" si="75"/>
        <v>0</v>
      </c>
      <c r="Y109" s="29">
        <f t="shared" ca="1" si="76"/>
        <v>0</v>
      </c>
      <c r="Z109" s="30">
        <f t="shared" ca="1" si="77"/>
        <v>178.93570683999999</v>
      </c>
      <c r="AA109" s="27"/>
      <c r="AB109" s="33" t="str">
        <f t="shared" ca="1" si="78"/>
        <v>BC</v>
      </c>
      <c r="AC109" s="34">
        <f t="shared" ca="1" si="79"/>
        <v>35.060567300000002</v>
      </c>
      <c r="AD109" s="34">
        <f t="shared" ca="1" si="80"/>
        <v>0</v>
      </c>
      <c r="AE109" s="35">
        <f t="shared" ca="1" si="81"/>
        <v>999</v>
      </c>
      <c r="AF109" s="35">
        <f t="shared" ca="1" si="82"/>
        <v>0</v>
      </c>
      <c r="AG109" s="34">
        <f t="shared" ca="1" si="83"/>
        <v>0</v>
      </c>
      <c r="AH109" s="35">
        <f t="shared" ca="1" si="84"/>
        <v>283.67186270000002</v>
      </c>
      <c r="AI109" s="17"/>
      <c r="AJ109" s="36" t="str">
        <f t="shared" ca="1" si="85"/>
        <v>TRE</v>
      </c>
      <c r="AK109" s="37">
        <f t="shared" ca="1" si="86"/>
        <v>0</v>
      </c>
      <c r="AL109" s="37">
        <f t="shared" ca="1" si="87"/>
        <v>0</v>
      </c>
      <c r="AM109" s="38">
        <f t="shared" ca="1" si="88"/>
        <v>1</v>
      </c>
      <c r="AN109" s="38">
        <f t="shared" ca="1" si="89"/>
        <v>1</v>
      </c>
      <c r="AO109" s="37">
        <f t="shared" ca="1" si="90"/>
        <v>10</v>
      </c>
      <c r="AP109" s="38">
        <f t="shared" ca="1" si="91"/>
        <v>322.04293200000001</v>
      </c>
      <c r="AQ109" s="17"/>
      <c r="AR109" s="39" t="str">
        <f t="shared" ca="1" si="92"/>
        <v>TRE</v>
      </c>
      <c r="AS109" s="40">
        <f t="shared" ca="1" si="93"/>
        <v>0</v>
      </c>
      <c r="AT109" s="40">
        <f t="shared" ca="1" si="94"/>
        <v>0</v>
      </c>
      <c r="AU109" s="41">
        <f t="shared" ca="1" si="95"/>
        <v>0</v>
      </c>
      <c r="AV109" s="41">
        <f t="shared" ca="1" si="96"/>
        <v>0</v>
      </c>
      <c r="AW109" s="40">
        <f t="shared" ca="1" si="97"/>
        <v>0</v>
      </c>
      <c r="AX109" s="41">
        <f t="shared" ca="1" si="98"/>
        <v>306.67199599999998</v>
      </c>
      <c r="AY109" s="17"/>
      <c r="AZ109" s="42" t="str">
        <f t="shared" ca="1" si="99"/>
        <v>GS</v>
      </c>
      <c r="BA109" s="43">
        <f t="shared" ca="1" si="100"/>
        <v>0</v>
      </c>
      <c r="BB109" s="43">
        <f t="shared" ca="1" si="101"/>
        <v>17.196832959999998</v>
      </c>
      <c r="BC109" s="44">
        <f t="shared" ca="1" si="102"/>
        <v>999</v>
      </c>
      <c r="BD109" s="44">
        <f t="shared" ca="1" si="103"/>
        <v>0</v>
      </c>
      <c r="BE109" s="43">
        <f t="shared" ca="1" si="104"/>
        <v>0</v>
      </c>
      <c r="BF109" s="44">
        <f t="shared" ca="1" si="105"/>
        <v>197.76357904</v>
      </c>
    </row>
    <row r="110" spans="1:58" x14ac:dyDescent="0.25">
      <c r="A110">
        <v>96</v>
      </c>
      <c r="B110" s="21" t="str">
        <f t="shared" ca="1" si="62"/>
        <v>5cm</v>
      </c>
      <c r="C110" s="22">
        <f t="shared" ca="1" si="63"/>
        <v>0</v>
      </c>
      <c r="D110" s="22">
        <f t="shared" ca="1" si="63"/>
        <v>494.43586399999998</v>
      </c>
      <c r="E110" s="22">
        <f t="shared" ca="1" si="63"/>
        <v>505.97920699999997</v>
      </c>
      <c r="F110" s="22">
        <f t="shared" ca="1" si="63"/>
        <v>921.11078899999995</v>
      </c>
      <c r="G110" s="22">
        <f t="shared" ca="1" si="64"/>
        <v>0</v>
      </c>
      <c r="H110" s="22">
        <f t="shared" ca="1" si="64"/>
        <v>0</v>
      </c>
      <c r="I110" s="22">
        <f t="shared" ca="1" si="64"/>
        <v>0</v>
      </c>
      <c r="J110" s="22">
        <f t="shared" ca="1" si="64"/>
        <v>0</v>
      </c>
      <c r="K110" s="32"/>
      <c r="L110" s="23" t="str">
        <f t="shared" ca="1" si="65"/>
        <v>BC</v>
      </c>
      <c r="M110" s="24">
        <f t="shared" ca="1" si="66"/>
        <v>21.874546799999997</v>
      </c>
      <c r="N110" s="24">
        <f t="shared" ca="1" si="67"/>
        <v>0</v>
      </c>
      <c r="O110" s="25">
        <f t="shared" ca="1" si="61"/>
        <v>999</v>
      </c>
      <c r="P110" s="25">
        <f t="shared" ca="1" si="68"/>
        <v>0</v>
      </c>
      <c r="Q110" s="24">
        <f t="shared" ca="1" si="69"/>
        <v>0</v>
      </c>
      <c r="R110" s="25">
        <f t="shared" ca="1" si="70"/>
        <v>251.55728819999999</v>
      </c>
      <c r="S110" s="17"/>
      <c r="T110" s="28" t="str">
        <f t="shared" ca="1" si="71"/>
        <v>GS</v>
      </c>
      <c r="U110" s="29">
        <f t="shared" ca="1" si="72"/>
        <v>0</v>
      </c>
      <c r="V110" s="29">
        <f t="shared" ca="1" si="73"/>
        <v>8.0420542400000006</v>
      </c>
      <c r="W110" s="30">
        <f t="shared" ca="1" si="74"/>
        <v>999</v>
      </c>
      <c r="X110" s="30">
        <f t="shared" ca="1" si="75"/>
        <v>0</v>
      </c>
      <c r="Y110" s="29">
        <f t="shared" ca="1" si="76"/>
        <v>0</v>
      </c>
      <c r="Z110" s="30">
        <f t="shared" ca="1" si="77"/>
        <v>193.00930176</v>
      </c>
      <c r="AA110" s="27"/>
      <c r="AB110" s="33" t="str">
        <f t="shared" ca="1" si="78"/>
        <v>BC</v>
      </c>
      <c r="AC110" s="34">
        <f t="shared" ca="1" si="79"/>
        <v>25.498594400000002</v>
      </c>
      <c r="AD110" s="34">
        <f t="shared" ca="1" si="80"/>
        <v>0</v>
      </c>
      <c r="AE110" s="35">
        <f t="shared" ca="1" si="81"/>
        <v>999</v>
      </c>
      <c r="AF110" s="35">
        <f t="shared" ca="1" si="82"/>
        <v>0</v>
      </c>
      <c r="AG110" s="34">
        <f t="shared" ca="1" si="83"/>
        <v>0</v>
      </c>
      <c r="AH110" s="35">
        <f t="shared" ca="1" si="84"/>
        <v>293.23383560000002</v>
      </c>
      <c r="AI110" s="17"/>
      <c r="AJ110" s="36" t="str">
        <f t="shared" ca="1" si="85"/>
        <v>GS</v>
      </c>
      <c r="AK110" s="37">
        <f t="shared" ca="1" si="86"/>
        <v>0</v>
      </c>
      <c r="AL110" s="37">
        <f t="shared" ca="1" si="87"/>
        <v>41.865581160000005</v>
      </c>
      <c r="AM110" s="38">
        <f t="shared" ca="1" si="88"/>
        <v>999</v>
      </c>
      <c r="AN110" s="38">
        <f t="shared" ca="1" si="89"/>
        <v>0</v>
      </c>
      <c r="AO110" s="37">
        <f t="shared" ca="1" si="90"/>
        <v>0</v>
      </c>
      <c r="AP110" s="38">
        <f t="shared" ca="1" si="91"/>
        <v>280.17735084000003</v>
      </c>
      <c r="AQ110" s="17"/>
      <c r="AR110" s="39" t="str">
        <f t="shared" ca="1" si="92"/>
        <v>GS</v>
      </c>
      <c r="AS110" s="40">
        <f t="shared" ca="1" si="93"/>
        <v>0</v>
      </c>
      <c r="AT110" s="40">
        <f t="shared" ca="1" si="94"/>
        <v>30.6671996</v>
      </c>
      <c r="AU110" s="41">
        <f t="shared" ca="1" si="95"/>
        <v>999</v>
      </c>
      <c r="AV110" s="41">
        <f t="shared" ca="1" si="96"/>
        <v>0</v>
      </c>
      <c r="AW110" s="40">
        <f t="shared" ca="1" si="97"/>
        <v>0</v>
      </c>
      <c r="AX110" s="41">
        <f t="shared" ca="1" si="98"/>
        <v>276.00479639999998</v>
      </c>
      <c r="AY110" s="17"/>
      <c r="AZ110" s="42" t="str">
        <f t="shared" ca="1" si="99"/>
        <v>GS</v>
      </c>
      <c r="BA110" s="43">
        <f t="shared" ca="1" si="100"/>
        <v>0</v>
      </c>
      <c r="BB110" s="43">
        <f t="shared" ca="1" si="101"/>
        <v>30.094457680000001</v>
      </c>
      <c r="BC110" s="44">
        <f t="shared" ca="1" si="102"/>
        <v>999</v>
      </c>
      <c r="BD110" s="44">
        <f t="shared" ca="1" si="103"/>
        <v>0</v>
      </c>
      <c r="BE110" s="43">
        <f t="shared" ca="1" si="104"/>
        <v>0</v>
      </c>
      <c r="BF110" s="44">
        <f t="shared" ca="1" si="105"/>
        <v>184.86595431999999</v>
      </c>
    </row>
    <row r="111" spans="1:58" x14ac:dyDescent="0.25">
      <c r="A111">
        <v>97</v>
      </c>
      <c r="B111" s="21" t="str">
        <f t="shared" ca="1" si="62"/>
        <v>5cm</v>
      </c>
      <c r="C111" s="22">
        <f t="shared" ca="1" si="63"/>
        <v>0</v>
      </c>
      <c r="D111" s="22">
        <f t="shared" ca="1" si="63"/>
        <v>0</v>
      </c>
      <c r="E111" s="22">
        <f t="shared" ca="1" si="63"/>
        <v>505.97920699999997</v>
      </c>
      <c r="F111" s="22">
        <f t="shared" ca="1" si="63"/>
        <v>0</v>
      </c>
      <c r="G111" s="22">
        <f t="shared" ca="1" si="64"/>
        <v>0</v>
      </c>
      <c r="H111" s="22">
        <f t="shared" ca="1" si="64"/>
        <v>0</v>
      </c>
      <c r="I111" s="22">
        <f t="shared" ca="1" si="64"/>
        <v>0</v>
      </c>
      <c r="J111" s="22">
        <f t="shared" ca="1" si="64"/>
        <v>0</v>
      </c>
      <c r="K111" s="32"/>
      <c r="L111" s="23" t="str">
        <f t="shared" ca="1" si="65"/>
        <v>BC</v>
      </c>
      <c r="M111" s="24">
        <f t="shared" ca="1" si="66"/>
        <v>8.2029550499999999</v>
      </c>
      <c r="N111" s="24">
        <f t="shared" ca="1" si="67"/>
        <v>0</v>
      </c>
      <c r="O111" s="25">
        <f t="shared" ca="1" si="61"/>
        <v>999</v>
      </c>
      <c r="P111" s="25">
        <f t="shared" ca="1" si="68"/>
        <v>0</v>
      </c>
      <c r="Q111" s="24">
        <f t="shared" ca="1" si="69"/>
        <v>0</v>
      </c>
      <c r="R111" s="25">
        <f t="shared" ca="1" si="70"/>
        <v>265.22887994999996</v>
      </c>
      <c r="S111" s="17"/>
      <c r="T111" s="28" t="str">
        <f t="shared" ca="1" si="71"/>
        <v>BC</v>
      </c>
      <c r="U111" s="29">
        <f t="shared" ca="1" si="72"/>
        <v>10.052567799999998</v>
      </c>
      <c r="V111" s="29">
        <f t="shared" ca="1" si="73"/>
        <v>0</v>
      </c>
      <c r="W111" s="30">
        <f t="shared" ca="1" si="74"/>
        <v>999</v>
      </c>
      <c r="X111" s="30">
        <f t="shared" ca="1" si="75"/>
        <v>0</v>
      </c>
      <c r="Y111" s="29">
        <f t="shared" ca="1" si="76"/>
        <v>0</v>
      </c>
      <c r="Z111" s="30">
        <f t="shared" ca="1" si="77"/>
        <v>190.99878820000001</v>
      </c>
      <c r="AA111" s="27"/>
      <c r="AB111" s="33" t="str">
        <f t="shared" ca="1" si="78"/>
        <v>GS</v>
      </c>
      <c r="AC111" s="34">
        <f t="shared" ca="1" si="79"/>
        <v>0</v>
      </c>
      <c r="AD111" s="34">
        <f t="shared" ca="1" si="80"/>
        <v>38.247891600000003</v>
      </c>
      <c r="AE111" s="35">
        <f t="shared" ca="1" si="81"/>
        <v>999</v>
      </c>
      <c r="AF111" s="35">
        <f t="shared" ca="1" si="82"/>
        <v>0</v>
      </c>
      <c r="AG111" s="34">
        <f t="shared" ca="1" si="83"/>
        <v>0</v>
      </c>
      <c r="AH111" s="35">
        <f t="shared" ca="1" si="84"/>
        <v>280.48453840000002</v>
      </c>
      <c r="AI111" s="17"/>
      <c r="AJ111" s="36" t="str">
        <f t="shared" ca="1" si="85"/>
        <v>GS</v>
      </c>
      <c r="AK111" s="37">
        <f t="shared" ca="1" si="86"/>
        <v>0</v>
      </c>
      <c r="AL111" s="37">
        <f t="shared" ca="1" si="87"/>
        <v>9.6612879599999992</v>
      </c>
      <c r="AM111" s="38">
        <f t="shared" ca="1" si="88"/>
        <v>999</v>
      </c>
      <c r="AN111" s="38">
        <f t="shared" ca="1" si="89"/>
        <v>0</v>
      </c>
      <c r="AO111" s="37">
        <f t="shared" ca="1" si="90"/>
        <v>0</v>
      </c>
      <c r="AP111" s="38">
        <f t="shared" ca="1" si="91"/>
        <v>312.38164404000003</v>
      </c>
      <c r="AQ111" s="17"/>
      <c r="AR111" s="39" t="str">
        <f t="shared" ca="1" si="92"/>
        <v>GS</v>
      </c>
      <c r="AS111" s="40">
        <f t="shared" ca="1" si="93"/>
        <v>0</v>
      </c>
      <c r="AT111" s="40">
        <f t="shared" ca="1" si="94"/>
        <v>15.3335998</v>
      </c>
      <c r="AU111" s="41">
        <f t="shared" ca="1" si="95"/>
        <v>999</v>
      </c>
      <c r="AV111" s="41">
        <f t="shared" ca="1" si="96"/>
        <v>0</v>
      </c>
      <c r="AW111" s="40">
        <f t="shared" ca="1" si="97"/>
        <v>0</v>
      </c>
      <c r="AX111" s="41">
        <f t="shared" ca="1" si="98"/>
        <v>291.33839619999998</v>
      </c>
      <c r="AY111" s="17"/>
      <c r="AZ111" s="42" t="str">
        <f t="shared" ca="1" si="99"/>
        <v>TRE</v>
      </c>
      <c r="BA111" s="43">
        <f t="shared" ca="1" si="100"/>
        <v>0</v>
      </c>
      <c r="BB111" s="43">
        <f t="shared" ca="1" si="101"/>
        <v>0</v>
      </c>
      <c r="BC111" s="44">
        <f t="shared" ca="1" si="102"/>
        <v>2</v>
      </c>
      <c r="BD111" s="44">
        <f t="shared" ca="1" si="103"/>
        <v>1</v>
      </c>
      <c r="BE111" s="43">
        <f t="shared" ca="1" si="104"/>
        <v>10</v>
      </c>
      <c r="BF111" s="44">
        <f t="shared" ca="1" si="105"/>
        <v>214.96041199999999</v>
      </c>
    </row>
    <row r="112" spans="1:58" x14ac:dyDescent="0.25">
      <c r="A112">
        <v>98</v>
      </c>
      <c r="B112" s="21" t="str">
        <f t="shared" ca="1" si="62"/>
        <v>5cm</v>
      </c>
      <c r="C112" s="22">
        <f t="shared" ref="C112:F159" ca="1" si="106">IF($B112="5cm", (IF(RANDBETWEEN(0,1)=1,C$7,0)), 0)</f>
        <v>0</v>
      </c>
      <c r="D112" s="22">
        <f t="shared" ca="1" si="106"/>
        <v>0</v>
      </c>
      <c r="E112" s="22">
        <f t="shared" ca="1" si="106"/>
        <v>0</v>
      </c>
      <c r="F112" s="22">
        <f t="shared" ca="1" si="106"/>
        <v>0</v>
      </c>
      <c r="G112" s="22">
        <f t="shared" ref="G112:J159" ca="1" si="107">IF($B112="20cm", IF(RANDBETWEEN(0,1)=1,G$7,0), 0)</f>
        <v>0</v>
      </c>
      <c r="H112" s="22">
        <f t="shared" ca="1" si="107"/>
        <v>0</v>
      </c>
      <c r="I112" s="22">
        <f t="shared" ca="1" si="107"/>
        <v>0</v>
      </c>
      <c r="J112" s="22">
        <f t="shared" ca="1" si="107"/>
        <v>0</v>
      </c>
      <c r="K112" s="32"/>
      <c r="L112" s="23" t="str">
        <f t="shared" ca="1" si="65"/>
        <v>BC</v>
      </c>
      <c r="M112" s="24">
        <f t="shared" ca="1" si="66"/>
        <v>27.343183499999995</v>
      </c>
      <c r="N112" s="24">
        <f t="shared" ca="1" si="67"/>
        <v>0</v>
      </c>
      <c r="O112" s="25">
        <f t="shared" ca="1" si="61"/>
        <v>999</v>
      </c>
      <c r="P112" s="25">
        <f t="shared" ca="1" si="68"/>
        <v>0</v>
      </c>
      <c r="Q112" s="24">
        <f t="shared" ca="1" si="69"/>
        <v>0</v>
      </c>
      <c r="R112" s="25">
        <f t="shared" ca="1" si="70"/>
        <v>246.08865149999997</v>
      </c>
      <c r="S112" s="17"/>
      <c r="T112" s="28" t="str">
        <f t="shared" ca="1" si="71"/>
        <v>BC</v>
      </c>
      <c r="U112" s="29">
        <f t="shared" ca="1" si="72"/>
        <v>0</v>
      </c>
      <c r="V112" s="29">
        <f t="shared" ca="1" si="73"/>
        <v>0</v>
      </c>
      <c r="W112" s="30">
        <f t="shared" ca="1" si="74"/>
        <v>999</v>
      </c>
      <c r="X112" s="30">
        <f t="shared" ca="1" si="75"/>
        <v>0</v>
      </c>
      <c r="Y112" s="29">
        <f t="shared" ca="1" si="76"/>
        <v>0</v>
      </c>
      <c r="Z112" s="30">
        <f t="shared" ca="1" si="77"/>
        <v>201.051356</v>
      </c>
      <c r="AA112" s="27"/>
      <c r="AB112" s="33" t="str">
        <f t="shared" ca="1" si="78"/>
        <v>GS</v>
      </c>
      <c r="AC112" s="34">
        <f t="shared" ca="1" si="79"/>
        <v>0</v>
      </c>
      <c r="AD112" s="34">
        <f t="shared" ca="1" si="80"/>
        <v>47.809864500000003</v>
      </c>
      <c r="AE112" s="35">
        <f t="shared" ca="1" si="81"/>
        <v>999</v>
      </c>
      <c r="AF112" s="35">
        <f t="shared" ca="1" si="82"/>
        <v>0</v>
      </c>
      <c r="AG112" s="34">
        <f t="shared" ca="1" si="83"/>
        <v>0</v>
      </c>
      <c r="AH112" s="35">
        <f t="shared" ca="1" si="84"/>
        <v>270.92256550000002</v>
      </c>
      <c r="AI112" s="17"/>
      <c r="AJ112" s="36" t="str">
        <f t="shared" ca="1" si="85"/>
        <v>GS</v>
      </c>
      <c r="AK112" s="37">
        <f t="shared" ca="1" si="86"/>
        <v>0</v>
      </c>
      <c r="AL112" s="37">
        <f t="shared" ca="1" si="87"/>
        <v>48.3064398</v>
      </c>
      <c r="AM112" s="38">
        <f t="shared" ca="1" si="88"/>
        <v>999</v>
      </c>
      <c r="AN112" s="38">
        <f t="shared" ca="1" si="89"/>
        <v>0</v>
      </c>
      <c r="AO112" s="37">
        <f t="shared" ca="1" si="90"/>
        <v>0</v>
      </c>
      <c r="AP112" s="38">
        <f t="shared" ca="1" si="91"/>
        <v>273.73649219999999</v>
      </c>
      <c r="AQ112" s="17"/>
      <c r="AR112" s="39" t="str">
        <f t="shared" ca="1" si="92"/>
        <v>TRE</v>
      </c>
      <c r="AS112" s="40">
        <f t="shared" ca="1" si="93"/>
        <v>0</v>
      </c>
      <c r="AT112" s="40">
        <f t="shared" ca="1" si="94"/>
        <v>0</v>
      </c>
      <c r="AU112" s="41">
        <f t="shared" ca="1" si="95"/>
        <v>2</v>
      </c>
      <c r="AV112" s="41">
        <f t="shared" ca="1" si="96"/>
        <v>1</v>
      </c>
      <c r="AW112" s="40">
        <f t="shared" ca="1" si="97"/>
        <v>10</v>
      </c>
      <c r="AX112" s="41">
        <f t="shared" ca="1" si="98"/>
        <v>306.67199599999998</v>
      </c>
      <c r="AY112" s="17"/>
      <c r="AZ112" s="42" t="str">
        <f t="shared" ca="1" si="99"/>
        <v>GS</v>
      </c>
      <c r="BA112" s="43">
        <f t="shared" ca="1" si="100"/>
        <v>0</v>
      </c>
      <c r="BB112" s="43">
        <f t="shared" ca="1" si="101"/>
        <v>17.196832959999998</v>
      </c>
      <c r="BC112" s="44">
        <f t="shared" ca="1" si="102"/>
        <v>999</v>
      </c>
      <c r="BD112" s="44">
        <f t="shared" ca="1" si="103"/>
        <v>0</v>
      </c>
      <c r="BE112" s="43">
        <f t="shared" ca="1" si="104"/>
        <v>0</v>
      </c>
      <c r="BF112" s="44">
        <f t="shared" ca="1" si="105"/>
        <v>197.76357904</v>
      </c>
    </row>
    <row r="113" spans="1:58" x14ac:dyDescent="0.25">
      <c r="A113">
        <v>99</v>
      </c>
      <c r="B113" s="21" t="str">
        <f t="shared" ca="1" si="62"/>
        <v>20cm</v>
      </c>
      <c r="C113" s="22">
        <f t="shared" ca="1" si="106"/>
        <v>0</v>
      </c>
      <c r="D113" s="22">
        <f t="shared" ca="1" si="106"/>
        <v>0</v>
      </c>
      <c r="E113" s="22">
        <f t="shared" ca="1" si="106"/>
        <v>0</v>
      </c>
      <c r="F113" s="22">
        <f t="shared" ca="1" si="106"/>
        <v>0</v>
      </c>
      <c r="G113" s="22">
        <f t="shared" ca="1" si="107"/>
        <v>938.85789799999998</v>
      </c>
      <c r="H113" s="22">
        <f t="shared" ca="1" si="107"/>
        <v>494.43586399999998</v>
      </c>
      <c r="I113" s="22">
        <f t="shared" ca="1" si="107"/>
        <v>505.97920699999997</v>
      </c>
      <c r="J113" s="22">
        <f t="shared" ca="1" si="107"/>
        <v>921.11078899999995</v>
      </c>
      <c r="K113" s="32"/>
      <c r="L113" s="23" t="str">
        <f t="shared" ca="1" si="65"/>
        <v>TRE</v>
      </c>
      <c r="M113" s="24">
        <f t="shared" ca="1" si="66"/>
        <v>0</v>
      </c>
      <c r="N113" s="24">
        <f t="shared" ca="1" si="67"/>
        <v>0</v>
      </c>
      <c r="O113" s="25">
        <f t="shared" ca="1" si="61"/>
        <v>0</v>
      </c>
      <c r="P113" s="25">
        <f t="shared" ca="1" si="68"/>
        <v>0</v>
      </c>
      <c r="Q113" s="24">
        <f t="shared" ca="1" si="69"/>
        <v>0</v>
      </c>
      <c r="R113" s="25">
        <f t="shared" ca="1" si="70"/>
        <v>273.43183499999998</v>
      </c>
      <c r="S113" s="17"/>
      <c r="T113" s="28" t="str">
        <f t="shared" ca="1" si="71"/>
        <v>TRE</v>
      </c>
      <c r="U113" s="29">
        <f t="shared" ca="1" si="72"/>
        <v>0</v>
      </c>
      <c r="V113" s="29">
        <f t="shared" ca="1" si="73"/>
        <v>0</v>
      </c>
      <c r="W113" s="30">
        <f t="shared" ca="1" si="74"/>
        <v>1</v>
      </c>
      <c r="X113" s="30">
        <f t="shared" ca="1" si="75"/>
        <v>1</v>
      </c>
      <c r="Y113" s="29">
        <f t="shared" ca="1" si="76"/>
        <v>10</v>
      </c>
      <c r="Z113" s="30">
        <f t="shared" ca="1" si="77"/>
        <v>201.051356</v>
      </c>
      <c r="AA113" s="27"/>
      <c r="AB113" s="33" t="str">
        <f t="shared" ca="1" si="78"/>
        <v>TRE</v>
      </c>
      <c r="AC113" s="34">
        <f t="shared" ca="1" si="79"/>
        <v>0</v>
      </c>
      <c r="AD113" s="34">
        <f t="shared" ca="1" si="80"/>
        <v>0</v>
      </c>
      <c r="AE113" s="35">
        <f t="shared" ca="1" si="81"/>
        <v>2</v>
      </c>
      <c r="AF113" s="35">
        <f t="shared" ca="1" si="82"/>
        <v>2</v>
      </c>
      <c r="AG113" s="34">
        <f t="shared" ca="1" si="83"/>
        <v>20</v>
      </c>
      <c r="AH113" s="35">
        <f t="shared" ca="1" si="84"/>
        <v>318.73243000000002</v>
      </c>
      <c r="AI113" s="17"/>
      <c r="AJ113" s="36" t="str">
        <f t="shared" ca="1" si="85"/>
        <v>TRE</v>
      </c>
      <c r="AK113" s="37">
        <f t="shared" ca="1" si="86"/>
        <v>0</v>
      </c>
      <c r="AL113" s="37">
        <f t="shared" ca="1" si="87"/>
        <v>0</v>
      </c>
      <c r="AM113" s="38">
        <f t="shared" ca="1" si="88"/>
        <v>5</v>
      </c>
      <c r="AN113" s="38">
        <f t="shared" ca="1" si="89"/>
        <v>4</v>
      </c>
      <c r="AO113" s="37">
        <f t="shared" ca="1" si="90"/>
        <v>40</v>
      </c>
      <c r="AP113" s="38">
        <f t="shared" ca="1" si="91"/>
        <v>322.04293200000001</v>
      </c>
      <c r="AQ113" s="17"/>
      <c r="AR113" s="39" t="str">
        <f t="shared" ca="1" si="92"/>
        <v>TRE</v>
      </c>
      <c r="AS113" s="40">
        <f t="shared" ca="1" si="93"/>
        <v>0</v>
      </c>
      <c r="AT113" s="40">
        <f t="shared" ca="1" si="94"/>
        <v>0</v>
      </c>
      <c r="AU113" s="41">
        <f t="shared" ca="1" si="95"/>
        <v>5</v>
      </c>
      <c r="AV113" s="41">
        <f t="shared" ca="1" si="96"/>
        <v>3</v>
      </c>
      <c r="AW113" s="40">
        <f t="shared" ca="1" si="97"/>
        <v>30</v>
      </c>
      <c r="AX113" s="41">
        <f t="shared" ca="1" si="98"/>
        <v>306.67199599999998</v>
      </c>
      <c r="AY113" s="17"/>
      <c r="AZ113" s="42" t="str">
        <f t="shared" ca="1" si="99"/>
        <v>BC</v>
      </c>
      <c r="BA113" s="43">
        <f t="shared" ca="1" si="100"/>
        <v>32.244061799999997</v>
      </c>
      <c r="BB113" s="43">
        <f t="shared" ca="1" si="101"/>
        <v>0</v>
      </c>
      <c r="BC113" s="44">
        <f t="shared" ca="1" si="102"/>
        <v>999</v>
      </c>
      <c r="BD113" s="44">
        <f t="shared" ca="1" si="103"/>
        <v>0</v>
      </c>
      <c r="BE113" s="43">
        <f t="shared" ca="1" si="104"/>
        <v>0</v>
      </c>
      <c r="BF113" s="44">
        <f t="shared" ca="1" si="105"/>
        <v>182.71635019999999</v>
      </c>
    </row>
    <row r="114" spans="1:58" x14ac:dyDescent="0.25">
      <c r="A114">
        <v>100</v>
      </c>
      <c r="B114" s="21" t="str">
        <f t="shared" ca="1" si="62"/>
        <v>5cm</v>
      </c>
      <c r="C114" s="22">
        <f t="shared" ca="1" si="106"/>
        <v>0</v>
      </c>
      <c r="D114" s="22">
        <f t="shared" ca="1" si="106"/>
        <v>494.43586399999998</v>
      </c>
      <c r="E114" s="22">
        <f t="shared" ca="1" si="106"/>
        <v>505.97920699999997</v>
      </c>
      <c r="F114" s="22">
        <f t="shared" ca="1" si="106"/>
        <v>921.11078899999995</v>
      </c>
      <c r="G114" s="22">
        <f t="shared" ca="1" si="107"/>
        <v>0</v>
      </c>
      <c r="H114" s="22">
        <f t="shared" ca="1" si="107"/>
        <v>0</v>
      </c>
      <c r="I114" s="22">
        <f t="shared" ca="1" si="107"/>
        <v>0</v>
      </c>
      <c r="J114" s="22">
        <f t="shared" ca="1" si="107"/>
        <v>0</v>
      </c>
      <c r="K114" s="32"/>
      <c r="L114" s="23" t="str">
        <f t="shared" ca="1" si="65"/>
        <v>TRE</v>
      </c>
      <c r="M114" s="24">
        <f t="shared" ca="1" si="66"/>
        <v>0</v>
      </c>
      <c r="N114" s="24">
        <f t="shared" ca="1" si="67"/>
        <v>0</v>
      </c>
      <c r="O114" s="25">
        <f t="shared" ca="1" si="61"/>
        <v>4</v>
      </c>
      <c r="P114" s="25">
        <f t="shared" ca="1" si="68"/>
        <v>3</v>
      </c>
      <c r="Q114" s="24">
        <f t="shared" ca="1" si="69"/>
        <v>30</v>
      </c>
      <c r="R114" s="25">
        <f t="shared" ca="1" si="70"/>
        <v>273.43183499999998</v>
      </c>
      <c r="S114" s="17"/>
      <c r="T114" s="28" t="str">
        <f t="shared" ca="1" si="71"/>
        <v>GS</v>
      </c>
      <c r="U114" s="29">
        <f t="shared" ca="1" si="72"/>
        <v>0</v>
      </c>
      <c r="V114" s="29">
        <f t="shared" ca="1" si="73"/>
        <v>20.105135599999997</v>
      </c>
      <c r="W114" s="30">
        <f t="shared" ca="1" si="74"/>
        <v>999</v>
      </c>
      <c r="X114" s="30">
        <f t="shared" ca="1" si="75"/>
        <v>0</v>
      </c>
      <c r="Y114" s="29">
        <f t="shared" ca="1" si="76"/>
        <v>0</v>
      </c>
      <c r="Z114" s="30">
        <f t="shared" ca="1" si="77"/>
        <v>180.94622040000002</v>
      </c>
      <c r="AA114" s="27"/>
      <c r="AB114" s="33" t="str">
        <f t="shared" ca="1" si="78"/>
        <v>GS</v>
      </c>
      <c r="AC114" s="34">
        <f t="shared" ca="1" si="79"/>
        <v>0</v>
      </c>
      <c r="AD114" s="34">
        <f t="shared" ca="1" si="80"/>
        <v>25.498594400000002</v>
      </c>
      <c r="AE114" s="35">
        <f t="shared" ca="1" si="81"/>
        <v>999</v>
      </c>
      <c r="AF114" s="35">
        <f t="shared" ca="1" si="82"/>
        <v>0</v>
      </c>
      <c r="AG114" s="34">
        <f t="shared" ca="1" si="83"/>
        <v>0</v>
      </c>
      <c r="AH114" s="35">
        <f t="shared" ca="1" si="84"/>
        <v>293.23383560000002</v>
      </c>
      <c r="AI114" s="17"/>
      <c r="AJ114" s="36" t="str">
        <f t="shared" ca="1" si="85"/>
        <v>GS</v>
      </c>
      <c r="AK114" s="37">
        <f t="shared" ca="1" si="86"/>
        <v>0</v>
      </c>
      <c r="AL114" s="37">
        <f t="shared" ca="1" si="87"/>
        <v>28.983863879999998</v>
      </c>
      <c r="AM114" s="38">
        <f t="shared" ca="1" si="88"/>
        <v>999</v>
      </c>
      <c r="AN114" s="38">
        <f t="shared" ca="1" si="89"/>
        <v>0</v>
      </c>
      <c r="AO114" s="37">
        <f t="shared" ca="1" si="90"/>
        <v>0</v>
      </c>
      <c r="AP114" s="38">
        <f t="shared" ca="1" si="91"/>
        <v>293.05906812000001</v>
      </c>
      <c r="AQ114" s="17"/>
      <c r="AR114" s="39" t="str">
        <f t="shared" ca="1" si="92"/>
        <v>TRE</v>
      </c>
      <c r="AS114" s="40">
        <f t="shared" ca="1" si="93"/>
        <v>0</v>
      </c>
      <c r="AT114" s="40">
        <f t="shared" ca="1" si="94"/>
        <v>0</v>
      </c>
      <c r="AU114" s="41">
        <f t="shared" ca="1" si="95"/>
        <v>5</v>
      </c>
      <c r="AV114" s="41">
        <f t="shared" ca="1" si="96"/>
        <v>3</v>
      </c>
      <c r="AW114" s="40">
        <f t="shared" ca="1" si="97"/>
        <v>30</v>
      </c>
      <c r="AX114" s="41">
        <f t="shared" ca="1" si="98"/>
        <v>306.67199599999998</v>
      </c>
      <c r="AY114" s="17"/>
      <c r="AZ114" s="42" t="str">
        <f t="shared" ca="1" si="99"/>
        <v>BC</v>
      </c>
      <c r="BA114" s="43">
        <f t="shared" ca="1" si="100"/>
        <v>4.2992082399999996</v>
      </c>
      <c r="BB114" s="43">
        <f t="shared" ca="1" si="101"/>
        <v>0</v>
      </c>
      <c r="BC114" s="44">
        <f t="shared" ca="1" si="102"/>
        <v>999</v>
      </c>
      <c r="BD114" s="44">
        <f t="shared" ca="1" si="103"/>
        <v>0</v>
      </c>
      <c r="BE114" s="43">
        <f t="shared" ca="1" si="104"/>
        <v>0</v>
      </c>
      <c r="BF114" s="44">
        <f t="shared" ca="1" si="105"/>
        <v>210.66120375999998</v>
      </c>
    </row>
    <row r="115" spans="1:58" x14ac:dyDescent="0.25">
      <c r="A115">
        <v>101</v>
      </c>
      <c r="B115" s="21" t="str">
        <f t="shared" ca="1" si="62"/>
        <v>5cm</v>
      </c>
      <c r="C115" s="22">
        <f t="shared" ca="1" si="106"/>
        <v>938.85789799999998</v>
      </c>
      <c r="D115" s="22">
        <f t="shared" ca="1" si="106"/>
        <v>0</v>
      </c>
      <c r="E115" s="22">
        <f t="shared" ca="1" si="106"/>
        <v>0</v>
      </c>
      <c r="F115" s="22">
        <f t="shared" ca="1" si="106"/>
        <v>921.11078899999995</v>
      </c>
      <c r="G115" s="22">
        <f t="shared" ca="1" si="107"/>
        <v>0</v>
      </c>
      <c r="H115" s="22">
        <f t="shared" ca="1" si="107"/>
        <v>0</v>
      </c>
      <c r="I115" s="22">
        <f t="shared" ca="1" si="107"/>
        <v>0</v>
      </c>
      <c r="J115" s="22">
        <f t="shared" ca="1" si="107"/>
        <v>0</v>
      </c>
      <c r="K115" s="32"/>
      <c r="L115" s="23" t="str">
        <f t="shared" ca="1" si="65"/>
        <v>TRE</v>
      </c>
      <c r="M115" s="24">
        <f t="shared" ca="1" si="66"/>
        <v>0</v>
      </c>
      <c r="N115" s="24">
        <f t="shared" ca="1" si="67"/>
        <v>0</v>
      </c>
      <c r="O115" s="25">
        <f t="shared" ca="1" si="61"/>
        <v>5</v>
      </c>
      <c r="P115" s="25">
        <f t="shared" ca="1" si="68"/>
        <v>4</v>
      </c>
      <c r="Q115" s="24">
        <f t="shared" ca="1" si="69"/>
        <v>40</v>
      </c>
      <c r="R115" s="25">
        <f t="shared" ca="1" si="70"/>
        <v>273.43183499999998</v>
      </c>
      <c r="S115" s="17"/>
      <c r="T115" s="28" t="str">
        <f t="shared" ca="1" si="71"/>
        <v>TRE</v>
      </c>
      <c r="U115" s="29">
        <f t="shared" ca="1" si="72"/>
        <v>0</v>
      </c>
      <c r="V115" s="29">
        <f t="shared" ca="1" si="73"/>
        <v>0</v>
      </c>
      <c r="W115" s="30">
        <f t="shared" ca="1" si="74"/>
        <v>2</v>
      </c>
      <c r="X115" s="30">
        <f t="shared" ca="1" si="75"/>
        <v>1</v>
      </c>
      <c r="Y115" s="29">
        <f t="shared" ca="1" si="76"/>
        <v>10</v>
      </c>
      <c r="Z115" s="30">
        <f t="shared" ca="1" si="77"/>
        <v>201.051356</v>
      </c>
      <c r="AA115" s="27"/>
      <c r="AB115" s="33" t="str">
        <f t="shared" ca="1" si="78"/>
        <v>TRE</v>
      </c>
      <c r="AC115" s="34">
        <f t="shared" ca="1" si="79"/>
        <v>0</v>
      </c>
      <c r="AD115" s="34">
        <f t="shared" ca="1" si="80"/>
        <v>0</v>
      </c>
      <c r="AE115" s="35">
        <f t="shared" ca="1" si="81"/>
        <v>0</v>
      </c>
      <c r="AF115" s="35">
        <f t="shared" ca="1" si="82"/>
        <v>0</v>
      </c>
      <c r="AG115" s="34">
        <f t="shared" ca="1" si="83"/>
        <v>0</v>
      </c>
      <c r="AH115" s="35">
        <f t="shared" ca="1" si="84"/>
        <v>318.73243000000002</v>
      </c>
      <c r="AI115" s="17"/>
      <c r="AJ115" s="36" t="str">
        <f t="shared" ca="1" si="85"/>
        <v>GS</v>
      </c>
      <c r="AK115" s="37">
        <f t="shared" ca="1" si="86"/>
        <v>0</v>
      </c>
      <c r="AL115" s="37">
        <f t="shared" ca="1" si="87"/>
        <v>22.543005240000003</v>
      </c>
      <c r="AM115" s="38">
        <f t="shared" ca="1" si="88"/>
        <v>999</v>
      </c>
      <c r="AN115" s="38">
        <f t="shared" ca="1" si="89"/>
        <v>0</v>
      </c>
      <c r="AO115" s="37">
        <f t="shared" ca="1" si="90"/>
        <v>0</v>
      </c>
      <c r="AP115" s="38">
        <f t="shared" ca="1" si="91"/>
        <v>299.49992675999999</v>
      </c>
      <c r="AQ115" s="17"/>
      <c r="AR115" s="39" t="str">
        <f t="shared" ca="1" si="92"/>
        <v>GS</v>
      </c>
      <c r="AS115" s="40">
        <f t="shared" ca="1" si="93"/>
        <v>0</v>
      </c>
      <c r="AT115" s="40">
        <f t="shared" ca="1" si="94"/>
        <v>9.2001598799999993</v>
      </c>
      <c r="AU115" s="41">
        <f t="shared" ca="1" si="95"/>
        <v>999</v>
      </c>
      <c r="AV115" s="41">
        <f t="shared" ca="1" si="96"/>
        <v>0</v>
      </c>
      <c r="AW115" s="40">
        <f t="shared" ca="1" si="97"/>
        <v>0</v>
      </c>
      <c r="AX115" s="41">
        <f t="shared" ca="1" si="98"/>
        <v>297.47183611999998</v>
      </c>
      <c r="AY115" s="17"/>
      <c r="AZ115" s="42" t="str">
        <f t="shared" ca="1" si="99"/>
        <v>GS</v>
      </c>
      <c r="BA115" s="43">
        <f t="shared" ca="1" si="100"/>
        <v>0</v>
      </c>
      <c r="BB115" s="43">
        <f t="shared" ca="1" si="101"/>
        <v>2.1496041199999998</v>
      </c>
      <c r="BC115" s="44">
        <f t="shared" ca="1" si="102"/>
        <v>999</v>
      </c>
      <c r="BD115" s="44">
        <f t="shared" ca="1" si="103"/>
        <v>0</v>
      </c>
      <c r="BE115" s="43">
        <f t="shared" ca="1" si="104"/>
        <v>0</v>
      </c>
      <c r="BF115" s="44">
        <f t="shared" ca="1" si="105"/>
        <v>212.81080788</v>
      </c>
    </row>
    <row r="116" spans="1:58" x14ac:dyDescent="0.25">
      <c r="A116">
        <v>102</v>
      </c>
      <c r="B116" s="21" t="str">
        <f t="shared" ca="1" si="62"/>
        <v>5cm</v>
      </c>
      <c r="C116" s="22">
        <f t="shared" ca="1" si="106"/>
        <v>938.85789799999998</v>
      </c>
      <c r="D116" s="22">
        <f t="shared" ca="1" si="106"/>
        <v>494.43586399999998</v>
      </c>
      <c r="E116" s="22">
        <f t="shared" ca="1" si="106"/>
        <v>0</v>
      </c>
      <c r="F116" s="22">
        <f t="shared" ca="1" si="106"/>
        <v>0</v>
      </c>
      <c r="G116" s="22">
        <f t="shared" ca="1" si="107"/>
        <v>0</v>
      </c>
      <c r="H116" s="22">
        <f t="shared" ca="1" si="107"/>
        <v>0</v>
      </c>
      <c r="I116" s="22">
        <f t="shared" ca="1" si="107"/>
        <v>0</v>
      </c>
      <c r="J116" s="22">
        <f t="shared" ca="1" si="107"/>
        <v>0</v>
      </c>
      <c r="K116" s="32"/>
      <c r="L116" s="23" t="str">
        <f t="shared" ca="1" si="65"/>
        <v>BC</v>
      </c>
      <c r="M116" s="24">
        <f t="shared" ca="1" si="66"/>
        <v>30.077501849999997</v>
      </c>
      <c r="N116" s="24">
        <f t="shared" ca="1" si="67"/>
        <v>0</v>
      </c>
      <c r="O116" s="25">
        <f t="shared" ca="1" si="61"/>
        <v>999</v>
      </c>
      <c r="P116" s="25">
        <f t="shared" ca="1" si="68"/>
        <v>0</v>
      </c>
      <c r="Q116" s="24">
        <f t="shared" ca="1" si="69"/>
        <v>0</v>
      </c>
      <c r="R116" s="25">
        <f t="shared" ca="1" si="70"/>
        <v>243.35433314999997</v>
      </c>
      <c r="S116" s="17"/>
      <c r="T116" s="28" t="str">
        <f t="shared" ca="1" si="71"/>
        <v>BC</v>
      </c>
      <c r="U116" s="29">
        <f t="shared" ca="1" si="72"/>
        <v>14.07359492</v>
      </c>
      <c r="V116" s="29">
        <f t="shared" ca="1" si="73"/>
        <v>0</v>
      </c>
      <c r="W116" s="30">
        <f t="shared" ca="1" si="74"/>
        <v>999</v>
      </c>
      <c r="X116" s="30">
        <f t="shared" ca="1" si="75"/>
        <v>0</v>
      </c>
      <c r="Y116" s="29">
        <f t="shared" ca="1" si="76"/>
        <v>0</v>
      </c>
      <c r="Z116" s="30">
        <f t="shared" ca="1" si="77"/>
        <v>186.97776107999999</v>
      </c>
      <c r="AA116" s="27"/>
      <c r="AB116" s="33" t="str">
        <f t="shared" ca="1" si="78"/>
        <v>GS</v>
      </c>
      <c r="AC116" s="34">
        <f t="shared" ca="1" si="79"/>
        <v>0</v>
      </c>
      <c r="AD116" s="34">
        <f t="shared" ca="1" si="80"/>
        <v>19.123945800000001</v>
      </c>
      <c r="AE116" s="35">
        <f t="shared" ca="1" si="81"/>
        <v>999</v>
      </c>
      <c r="AF116" s="35">
        <f t="shared" ca="1" si="82"/>
        <v>0</v>
      </c>
      <c r="AG116" s="34">
        <f t="shared" ca="1" si="83"/>
        <v>0</v>
      </c>
      <c r="AH116" s="35">
        <f t="shared" ca="1" si="84"/>
        <v>299.60848420000002</v>
      </c>
      <c r="AI116" s="17"/>
      <c r="AJ116" s="36" t="str">
        <f t="shared" ca="1" si="85"/>
        <v>GS</v>
      </c>
      <c r="AK116" s="37">
        <f t="shared" ca="1" si="86"/>
        <v>0</v>
      </c>
      <c r="AL116" s="37">
        <f t="shared" ca="1" si="87"/>
        <v>48.3064398</v>
      </c>
      <c r="AM116" s="38">
        <f t="shared" ca="1" si="88"/>
        <v>999</v>
      </c>
      <c r="AN116" s="38">
        <f t="shared" ca="1" si="89"/>
        <v>0</v>
      </c>
      <c r="AO116" s="37">
        <f t="shared" ca="1" si="90"/>
        <v>0</v>
      </c>
      <c r="AP116" s="38">
        <f t="shared" ca="1" si="91"/>
        <v>273.73649219999999</v>
      </c>
      <c r="AQ116" s="17"/>
      <c r="AR116" s="39" t="str">
        <f t="shared" ca="1" si="92"/>
        <v>GS</v>
      </c>
      <c r="AS116" s="40">
        <f t="shared" ca="1" si="93"/>
        <v>0</v>
      </c>
      <c r="AT116" s="40">
        <f t="shared" ca="1" si="94"/>
        <v>18.400319759999999</v>
      </c>
      <c r="AU116" s="41">
        <f t="shared" ca="1" si="95"/>
        <v>999</v>
      </c>
      <c r="AV116" s="41">
        <f t="shared" ca="1" si="96"/>
        <v>0</v>
      </c>
      <c r="AW116" s="40">
        <f t="shared" ca="1" si="97"/>
        <v>0</v>
      </c>
      <c r="AX116" s="41">
        <f t="shared" ca="1" si="98"/>
        <v>288.27167623999998</v>
      </c>
      <c r="AY116" s="17"/>
      <c r="AZ116" s="42" t="str">
        <f t="shared" ca="1" si="99"/>
        <v>BC</v>
      </c>
      <c r="BA116" s="43">
        <f t="shared" ca="1" si="100"/>
        <v>2.1496041199999998</v>
      </c>
      <c r="BB116" s="43">
        <f t="shared" ca="1" si="101"/>
        <v>0</v>
      </c>
      <c r="BC116" s="44">
        <f t="shared" ca="1" si="102"/>
        <v>999</v>
      </c>
      <c r="BD116" s="44">
        <f t="shared" ca="1" si="103"/>
        <v>0</v>
      </c>
      <c r="BE116" s="43">
        <f t="shared" ca="1" si="104"/>
        <v>0</v>
      </c>
      <c r="BF116" s="44">
        <f t="shared" ca="1" si="105"/>
        <v>212.81080788</v>
      </c>
    </row>
    <row r="117" spans="1:58" x14ac:dyDescent="0.25">
      <c r="A117">
        <v>103</v>
      </c>
      <c r="B117" s="21" t="str">
        <f t="shared" ca="1" si="62"/>
        <v>20cm</v>
      </c>
      <c r="C117" s="22">
        <f t="shared" ca="1" si="106"/>
        <v>0</v>
      </c>
      <c r="D117" s="22">
        <f t="shared" ca="1" si="106"/>
        <v>0</v>
      </c>
      <c r="E117" s="22">
        <f t="shared" ca="1" si="106"/>
        <v>0</v>
      </c>
      <c r="F117" s="22">
        <f t="shared" ca="1" si="106"/>
        <v>0</v>
      </c>
      <c r="G117" s="22">
        <f t="shared" ca="1" si="107"/>
        <v>938.85789799999998</v>
      </c>
      <c r="H117" s="22">
        <f t="shared" ca="1" si="107"/>
        <v>494.43586399999998</v>
      </c>
      <c r="I117" s="22">
        <f t="shared" ca="1" si="107"/>
        <v>505.97920699999997</v>
      </c>
      <c r="J117" s="22">
        <f t="shared" ca="1" si="107"/>
        <v>0</v>
      </c>
      <c r="K117" s="32"/>
      <c r="L117" s="23" t="str">
        <f t="shared" ca="1" si="65"/>
        <v>GS</v>
      </c>
      <c r="M117" s="24">
        <f t="shared" ca="1" si="66"/>
        <v>0</v>
      </c>
      <c r="N117" s="24">
        <f t="shared" ca="1" si="67"/>
        <v>19.140228449999999</v>
      </c>
      <c r="O117" s="25">
        <f t="shared" ca="1" si="61"/>
        <v>999</v>
      </c>
      <c r="P117" s="25">
        <f t="shared" ca="1" si="68"/>
        <v>0</v>
      </c>
      <c r="Q117" s="24">
        <f t="shared" ca="1" si="69"/>
        <v>0</v>
      </c>
      <c r="R117" s="25">
        <f t="shared" ca="1" si="70"/>
        <v>254.29160654999998</v>
      </c>
      <c r="S117" s="17"/>
      <c r="T117" s="28" t="str">
        <f t="shared" ca="1" si="71"/>
        <v>TRE</v>
      </c>
      <c r="U117" s="29">
        <f t="shared" ca="1" si="72"/>
        <v>0</v>
      </c>
      <c r="V117" s="29">
        <f t="shared" ca="1" si="73"/>
        <v>0</v>
      </c>
      <c r="W117" s="30">
        <f t="shared" ca="1" si="74"/>
        <v>0</v>
      </c>
      <c r="X117" s="30">
        <f t="shared" ca="1" si="75"/>
        <v>0</v>
      </c>
      <c r="Y117" s="29">
        <f t="shared" ca="1" si="76"/>
        <v>0</v>
      </c>
      <c r="Z117" s="30">
        <f t="shared" ca="1" si="77"/>
        <v>201.051356</v>
      </c>
      <c r="AA117" s="27"/>
      <c r="AB117" s="33" t="str">
        <f t="shared" ca="1" si="78"/>
        <v>BC</v>
      </c>
      <c r="AC117" s="34">
        <f t="shared" ca="1" si="79"/>
        <v>15.936621500000001</v>
      </c>
      <c r="AD117" s="34">
        <f t="shared" ca="1" si="80"/>
        <v>0</v>
      </c>
      <c r="AE117" s="35">
        <f t="shared" ca="1" si="81"/>
        <v>999</v>
      </c>
      <c r="AF117" s="35">
        <f t="shared" ca="1" si="82"/>
        <v>0</v>
      </c>
      <c r="AG117" s="34">
        <f t="shared" ca="1" si="83"/>
        <v>0</v>
      </c>
      <c r="AH117" s="35">
        <f t="shared" ca="1" si="84"/>
        <v>302.79580850000002</v>
      </c>
      <c r="AI117" s="17"/>
      <c r="AJ117" s="36" t="str">
        <f t="shared" ca="1" si="85"/>
        <v>BC</v>
      </c>
      <c r="AK117" s="37">
        <f t="shared" ca="1" si="86"/>
        <v>35.424722520000003</v>
      </c>
      <c r="AL117" s="37">
        <f t="shared" ca="1" si="87"/>
        <v>0</v>
      </c>
      <c r="AM117" s="38">
        <f t="shared" ca="1" si="88"/>
        <v>999</v>
      </c>
      <c r="AN117" s="38">
        <f t="shared" ca="1" si="89"/>
        <v>0</v>
      </c>
      <c r="AO117" s="37">
        <f t="shared" ca="1" si="90"/>
        <v>0</v>
      </c>
      <c r="AP117" s="38">
        <f t="shared" ca="1" si="91"/>
        <v>286.61820948000002</v>
      </c>
      <c r="AQ117" s="17"/>
      <c r="AR117" s="39" t="str">
        <f t="shared" ca="1" si="92"/>
        <v>GS</v>
      </c>
      <c r="AS117" s="40">
        <f t="shared" ca="1" si="93"/>
        <v>0</v>
      </c>
      <c r="AT117" s="40">
        <f t="shared" ca="1" si="94"/>
        <v>9.2001598799999993</v>
      </c>
      <c r="AU117" s="41">
        <f t="shared" ca="1" si="95"/>
        <v>999</v>
      </c>
      <c r="AV117" s="41">
        <f t="shared" ca="1" si="96"/>
        <v>0</v>
      </c>
      <c r="AW117" s="40">
        <f t="shared" ca="1" si="97"/>
        <v>0</v>
      </c>
      <c r="AX117" s="41">
        <f t="shared" ca="1" si="98"/>
        <v>297.47183611999998</v>
      </c>
      <c r="AY117" s="17"/>
      <c r="AZ117" s="42" t="str">
        <f t="shared" ca="1" si="99"/>
        <v>GS</v>
      </c>
      <c r="BA117" s="43">
        <f t="shared" ca="1" si="100"/>
        <v>0</v>
      </c>
      <c r="BB117" s="43">
        <f t="shared" ca="1" si="101"/>
        <v>19.346437079999998</v>
      </c>
      <c r="BC117" s="44">
        <f t="shared" ca="1" si="102"/>
        <v>999</v>
      </c>
      <c r="BD117" s="44">
        <f t="shared" ca="1" si="103"/>
        <v>0</v>
      </c>
      <c r="BE117" s="43">
        <f t="shared" ca="1" si="104"/>
        <v>0</v>
      </c>
      <c r="BF117" s="44">
        <f t="shared" ca="1" si="105"/>
        <v>195.61397492</v>
      </c>
    </row>
    <row r="118" spans="1:58" x14ac:dyDescent="0.25">
      <c r="A118">
        <v>104</v>
      </c>
      <c r="B118" s="21" t="str">
        <f t="shared" ca="1" si="62"/>
        <v>5cm</v>
      </c>
      <c r="C118" s="22">
        <f t="shared" ca="1" si="106"/>
        <v>0</v>
      </c>
      <c r="D118" s="22">
        <f t="shared" ca="1" si="106"/>
        <v>494.43586399999998</v>
      </c>
      <c r="E118" s="22">
        <f t="shared" ca="1" si="106"/>
        <v>0</v>
      </c>
      <c r="F118" s="22">
        <f t="shared" ca="1" si="106"/>
        <v>921.11078899999995</v>
      </c>
      <c r="G118" s="22">
        <f t="shared" ca="1" si="107"/>
        <v>0</v>
      </c>
      <c r="H118" s="22">
        <f t="shared" ca="1" si="107"/>
        <v>0</v>
      </c>
      <c r="I118" s="22">
        <f t="shared" ca="1" si="107"/>
        <v>0</v>
      </c>
      <c r="J118" s="22">
        <f t="shared" ca="1" si="107"/>
        <v>0</v>
      </c>
      <c r="K118" s="32"/>
      <c r="L118" s="23" t="str">
        <f t="shared" ca="1" si="65"/>
        <v>BC</v>
      </c>
      <c r="M118" s="24">
        <f t="shared" ca="1" si="66"/>
        <v>41.014775249999992</v>
      </c>
      <c r="N118" s="24">
        <f t="shared" ca="1" si="67"/>
        <v>0</v>
      </c>
      <c r="O118" s="25">
        <f t="shared" ca="1" si="61"/>
        <v>999</v>
      </c>
      <c r="P118" s="25">
        <f t="shared" ca="1" si="68"/>
        <v>0</v>
      </c>
      <c r="Q118" s="24">
        <f t="shared" ca="1" si="69"/>
        <v>0</v>
      </c>
      <c r="R118" s="25">
        <f t="shared" ca="1" si="70"/>
        <v>232.41705974999999</v>
      </c>
      <c r="S118" s="17"/>
      <c r="T118" s="28" t="str">
        <f t="shared" ca="1" si="71"/>
        <v>GS</v>
      </c>
      <c r="U118" s="29">
        <f t="shared" ca="1" si="72"/>
        <v>0</v>
      </c>
      <c r="V118" s="29">
        <f t="shared" ca="1" si="73"/>
        <v>14.07359492</v>
      </c>
      <c r="W118" s="30">
        <f t="shared" ca="1" si="74"/>
        <v>999</v>
      </c>
      <c r="X118" s="30">
        <f t="shared" ca="1" si="75"/>
        <v>0</v>
      </c>
      <c r="Y118" s="29">
        <f t="shared" ca="1" si="76"/>
        <v>0</v>
      </c>
      <c r="Z118" s="30">
        <f t="shared" ca="1" si="77"/>
        <v>186.97776107999999</v>
      </c>
      <c r="AA118" s="27"/>
      <c r="AB118" s="33" t="str">
        <f t="shared" ca="1" si="78"/>
        <v>GS</v>
      </c>
      <c r="AC118" s="34">
        <f t="shared" ca="1" si="79"/>
        <v>0</v>
      </c>
      <c r="AD118" s="34">
        <f t="shared" ca="1" si="80"/>
        <v>28.685918700000002</v>
      </c>
      <c r="AE118" s="35">
        <f t="shared" ca="1" si="81"/>
        <v>999</v>
      </c>
      <c r="AF118" s="35">
        <f t="shared" ca="1" si="82"/>
        <v>0</v>
      </c>
      <c r="AG118" s="34">
        <f t="shared" ca="1" si="83"/>
        <v>0</v>
      </c>
      <c r="AH118" s="35">
        <f t="shared" ca="1" si="84"/>
        <v>290.04651130000002</v>
      </c>
      <c r="AI118" s="17"/>
      <c r="AJ118" s="36" t="str">
        <f t="shared" ca="1" si="85"/>
        <v>GS</v>
      </c>
      <c r="AK118" s="37">
        <f t="shared" ca="1" si="86"/>
        <v>0</v>
      </c>
      <c r="AL118" s="37">
        <f t="shared" ca="1" si="87"/>
        <v>12.88171728</v>
      </c>
      <c r="AM118" s="38">
        <f t="shared" ca="1" si="88"/>
        <v>999</v>
      </c>
      <c r="AN118" s="38">
        <f t="shared" ca="1" si="89"/>
        <v>0</v>
      </c>
      <c r="AO118" s="37">
        <f t="shared" ca="1" si="90"/>
        <v>0</v>
      </c>
      <c r="AP118" s="38">
        <f t="shared" ca="1" si="91"/>
        <v>309.16121472000003</v>
      </c>
      <c r="AQ118" s="17"/>
      <c r="AR118" s="39" t="str">
        <f t="shared" ca="1" si="92"/>
        <v>GS</v>
      </c>
      <c r="AS118" s="40">
        <f t="shared" ca="1" si="93"/>
        <v>0</v>
      </c>
      <c r="AT118" s="40">
        <f t="shared" ca="1" si="94"/>
        <v>42.934079439999998</v>
      </c>
      <c r="AU118" s="41">
        <f t="shared" ca="1" si="95"/>
        <v>999</v>
      </c>
      <c r="AV118" s="41">
        <f t="shared" ca="1" si="96"/>
        <v>0</v>
      </c>
      <c r="AW118" s="40">
        <f t="shared" ca="1" si="97"/>
        <v>0</v>
      </c>
      <c r="AX118" s="41">
        <f t="shared" ca="1" si="98"/>
        <v>263.73791655999997</v>
      </c>
      <c r="AY118" s="17"/>
      <c r="AZ118" s="42" t="str">
        <f t="shared" ca="1" si="99"/>
        <v>GS</v>
      </c>
      <c r="BA118" s="43">
        <f t="shared" ca="1" si="100"/>
        <v>0</v>
      </c>
      <c r="BB118" s="43">
        <f t="shared" ca="1" si="101"/>
        <v>27.944853559999999</v>
      </c>
      <c r="BC118" s="44">
        <f t="shared" ca="1" si="102"/>
        <v>999</v>
      </c>
      <c r="BD118" s="44">
        <f t="shared" ca="1" si="103"/>
        <v>0</v>
      </c>
      <c r="BE118" s="43">
        <f t="shared" ca="1" si="104"/>
        <v>0</v>
      </c>
      <c r="BF118" s="44">
        <f t="shared" ca="1" si="105"/>
        <v>187.01555844000001</v>
      </c>
    </row>
    <row r="119" spans="1:58" x14ac:dyDescent="0.25">
      <c r="A119">
        <v>105</v>
      </c>
      <c r="B119" s="21" t="str">
        <f t="shared" ca="1" si="62"/>
        <v>20cm</v>
      </c>
      <c r="C119" s="22">
        <f t="shared" ca="1" si="106"/>
        <v>0</v>
      </c>
      <c r="D119" s="22">
        <f t="shared" ca="1" si="106"/>
        <v>0</v>
      </c>
      <c r="E119" s="22">
        <f t="shared" ca="1" si="106"/>
        <v>0</v>
      </c>
      <c r="F119" s="22">
        <f t="shared" ca="1" si="106"/>
        <v>0</v>
      </c>
      <c r="G119" s="22">
        <f t="shared" ca="1" si="107"/>
        <v>938.85789799999998</v>
      </c>
      <c r="H119" s="22">
        <f t="shared" ca="1" si="107"/>
        <v>494.43586399999998</v>
      </c>
      <c r="I119" s="22">
        <f t="shared" ca="1" si="107"/>
        <v>0</v>
      </c>
      <c r="J119" s="22">
        <f t="shared" ca="1" si="107"/>
        <v>0</v>
      </c>
      <c r="K119" s="32"/>
      <c r="L119" s="23" t="str">
        <f t="shared" ca="1" si="65"/>
        <v>TRE</v>
      </c>
      <c r="M119" s="24">
        <f t="shared" ca="1" si="66"/>
        <v>0</v>
      </c>
      <c r="N119" s="24">
        <f t="shared" ca="1" si="67"/>
        <v>0</v>
      </c>
      <c r="O119" s="25">
        <f t="shared" ca="1" si="61"/>
        <v>1</v>
      </c>
      <c r="P119" s="25">
        <f t="shared" ca="1" si="68"/>
        <v>1</v>
      </c>
      <c r="Q119" s="24">
        <f t="shared" ca="1" si="69"/>
        <v>10</v>
      </c>
      <c r="R119" s="25">
        <f t="shared" ca="1" si="70"/>
        <v>273.43183499999998</v>
      </c>
      <c r="S119" s="17"/>
      <c r="T119" s="28" t="str">
        <f t="shared" ca="1" si="71"/>
        <v>TRE</v>
      </c>
      <c r="U119" s="29">
        <f t="shared" ca="1" si="72"/>
        <v>0</v>
      </c>
      <c r="V119" s="29">
        <f t="shared" ca="1" si="73"/>
        <v>0</v>
      </c>
      <c r="W119" s="30">
        <f t="shared" ca="1" si="74"/>
        <v>2</v>
      </c>
      <c r="X119" s="30">
        <f t="shared" ca="1" si="75"/>
        <v>1</v>
      </c>
      <c r="Y119" s="29">
        <f t="shared" ca="1" si="76"/>
        <v>10</v>
      </c>
      <c r="Z119" s="30">
        <f t="shared" ca="1" si="77"/>
        <v>201.051356</v>
      </c>
      <c r="AA119" s="27"/>
      <c r="AB119" s="33" t="str">
        <f t="shared" ca="1" si="78"/>
        <v>BC</v>
      </c>
      <c r="AC119" s="34">
        <f t="shared" ca="1" si="79"/>
        <v>47.809864500000003</v>
      </c>
      <c r="AD119" s="34">
        <f t="shared" ca="1" si="80"/>
        <v>0</v>
      </c>
      <c r="AE119" s="35">
        <f t="shared" ca="1" si="81"/>
        <v>999</v>
      </c>
      <c r="AF119" s="35">
        <f t="shared" ca="1" si="82"/>
        <v>0</v>
      </c>
      <c r="AG119" s="34">
        <f t="shared" ca="1" si="83"/>
        <v>0</v>
      </c>
      <c r="AH119" s="35">
        <f t="shared" ca="1" si="84"/>
        <v>270.92256550000002</v>
      </c>
      <c r="AI119" s="17"/>
      <c r="AJ119" s="36" t="str">
        <f t="shared" ca="1" si="85"/>
        <v>GS</v>
      </c>
      <c r="AK119" s="37">
        <f t="shared" ca="1" si="86"/>
        <v>0</v>
      </c>
      <c r="AL119" s="37">
        <f t="shared" ca="1" si="87"/>
        <v>32.204293200000002</v>
      </c>
      <c r="AM119" s="38">
        <f t="shared" ca="1" si="88"/>
        <v>999</v>
      </c>
      <c r="AN119" s="38">
        <f t="shared" ca="1" si="89"/>
        <v>0</v>
      </c>
      <c r="AO119" s="37">
        <f t="shared" ca="1" si="90"/>
        <v>0</v>
      </c>
      <c r="AP119" s="38">
        <f t="shared" ca="1" si="91"/>
        <v>289.83863880000001</v>
      </c>
      <c r="AQ119" s="17"/>
      <c r="AR119" s="39" t="str">
        <f t="shared" ca="1" si="92"/>
        <v>BC</v>
      </c>
      <c r="AS119" s="40">
        <f t="shared" ca="1" si="93"/>
        <v>27.60047964</v>
      </c>
      <c r="AT119" s="40">
        <f t="shared" ca="1" si="94"/>
        <v>0</v>
      </c>
      <c r="AU119" s="41">
        <f t="shared" ca="1" si="95"/>
        <v>999</v>
      </c>
      <c r="AV119" s="41">
        <f t="shared" ca="1" si="96"/>
        <v>0</v>
      </c>
      <c r="AW119" s="40">
        <f t="shared" ca="1" si="97"/>
        <v>0</v>
      </c>
      <c r="AX119" s="41">
        <f t="shared" ca="1" si="98"/>
        <v>279.07151635999998</v>
      </c>
      <c r="AY119" s="17"/>
      <c r="AZ119" s="42" t="str">
        <f t="shared" ca="1" si="99"/>
        <v>TRE</v>
      </c>
      <c r="BA119" s="43">
        <f t="shared" ca="1" si="100"/>
        <v>0</v>
      </c>
      <c r="BB119" s="43">
        <f t="shared" ca="1" si="101"/>
        <v>0</v>
      </c>
      <c r="BC119" s="44">
        <f t="shared" ca="1" si="102"/>
        <v>3</v>
      </c>
      <c r="BD119" s="44">
        <f t="shared" ca="1" si="103"/>
        <v>2</v>
      </c>
      <c r="BE119" s="43">
        <f t="shared" ca="1" si="104"/>
        <v>20</v>
      </c>
      <c r="BF119" s="44">
        <f t="shared" ca="1" si="105"/>
        <v>214.96041199999999</v>
      </c>
    </row>
    <row r="120" spans="1:58" x14ac:dyDescent="0.25">
      <c r="A120">
        <v>106</v>
      </c>
      <c r="B120" s="21" t="str">
        <f t="shared" ca="1" si="62"/>
        <v>20cm</v>
      </c>
      <c r="C120" s="22">
        <f t="shared" ca="1" si="106"/>
        <v>0</v>
      </c>
      <c r="D120" s="22">
        <f t="shared" ca="1" si="106"/>
        <v>0</v>
      </c>
      <c r="E120" s="22">
        <f t="shared" ca="1" si="106"/>
        <v>0</v>
      </c>
      <c r="F120" s="22">
        <f t="shared" ca="1" si="106"/>
        <v>0</v>
      </c>
      <c r="G120" s="22">
        <f t="shared" ca="1" si="107"/>
        <v>0</v>
      </c>
      <c r="H120" s="22">
        <f t="shared" ca="1" si="107"/>
        <v>0</v>
      </c>
      <c r="I120" s="22">
        <f t="shared" ca="1" si="107"/>
        <v>0</v>
      </c>
      <c r="J120" s="22">
        <f t="shared" ca="1" si="107"/>
        <v>0</v>
      </c>
      <c r="K120" s="32"/>
      <c r="L120" s="23" t="str">
        <f t="shared" ca="1" si="65"/>
        <v>BC</v>
      </c>
      <c r="M120" s="24">
        <f t="shared" ca="1" si="66"/>
        <v>21.874546799999997</v>
      </c>
      <c r="N120" s="24">
        <f t="shared" ca="1" si="67"/>
        <v>0</v>
      </c>
      <c r="O120" s="25">
        <f t="shared" ca="1" si="61"/>
        <v>999</v>
      </c>
      <c r="P120" s="25">
        <f t="shared" ca="1" si="68"/>
        <v>0</v>
      </c>
      <c r="Q120" s="24">
        <f t="shared" ca="1" si="69"/>
        <v>0</v>
      </c>
      <c r="R120" s="25">
        <f t="shared" ca="1" si="70"/>
        <v>251.55728819999999</v>
      </c>
      <c r="S120" s="17"/>
      <c r="T120" s="28" t="str">
        <f t="shared" ca="1" si="71"/>
        <v>BC</v>
      </c>
      <c r="U120" s="29">
        <f t="shared" ca="1" si="72"/>
        <v>26.136676280000003</v>
      </c>
      <c r="V120" s="29">
        <f t="shared" ca="1" si="73"/>
        <v>0</v>
      </c>
      <c r="W120" s="30">
        <f t="shared" ca="1" si="74"/>
        <v>999</v>
      </c>
      <c r="X120" s="30">
        <f t="shared" ca="1" si="75"/>
        <v>0</v>
      </c>
      <c r="Y120" s="29">
        <f t="shared" ca="1" si="76"/>
        <v>0</v>
      </c>
      <c r="Z120" s="30">
        <f t="shared" ca="1" si="77"/>
        <v>174.91467971999998</v>
      </c>
      <c r="AA120" s="27"/>
      <c r="AB120" s="33" t="str">
        <f t="shared" ca="1" si="78"/>
        <v>BC</v>
      </c>
      <c r="AC120" s="34">
        <f t="shared" ca="1" si="79"/>
        <v>31.873243000000002</v>
      </c>
      <c r="AD120" s="34">
        <f t="shared" ca="1" si="80"/>
        <v>0</v>
      </c>
      <c r="AE120" s="35">
        <f t="shared" ca="1" si="81"/>
        <v>999</v>
      </c>
      <c r="AF120" s="35">
        <f t="shared" ca="1" si="82"/>
        <v>0</v>
      </c>
      <c r="AG120" s="34">
        <f t="shared" ca="1" si="83"/>
        <v>0</v>
      </c>
      <c r="AH120" s="35">
        <f t="shared" ca="1" si="84"/>
        <v>286.85918700000002</v>
      </c>
      <c r="AI120" s="17"/>
      <c r="AJ120" s="36" t="str">
        <f t="shared" ca="1" si="85"/>
        <v>TRE</v>
      </c>
      <c r="AK120" s="37">
        <f t="shared" ca="1" si="86"/>
        <v>0</v>
      </c>
      <c r="AL120" s="37">
        <f t="shared" ca="1" si="87"/>
        <v>0</v>
      </c>
      <c r="AM120" s="38">
        <f t="shared" ca="1" si="88"/>
        <v>1</v>
      </c>
      <c r="AN120" s="38">
        <f t="shared" ca="1" si="89"/>
        <v>1</v>
      </c>
      <c r="AO120" s="37">
        <f t="shared" ca="1" si="90"/>
        <v>10</v>
      </c>
      <c r="AP120" s="38">
        <f t="shared" ca="1" si="91"/>
        <v>322.04293200000001</v>
      </c>
      <c r="AQ120" s="17"/>
      <c r="AR120" s="39" t="str">
        <f t="shared" ca="1" si="92"/>
        <v>GS</v>
      </c>
      <c r="AS120" s="40">
        <f t="shared" ca="1" si="93"/>
        <v>0</v>
      </c>
      <c r="AT120" s="40">
        <f t="shared" ca="1" si="94"/>
        <v>0</v>
      </c>
      <c r="AU120" s="41">
        <f t="shared" ca="1" si="95"/>
        <v>999</v>
      </c>
      <c r="AV120" s="41">
        <f t="shared" ca="1" si="96"/>
        <v>0</v>
      </c>
      <c r="AW120" s="40">
        <f t="shared" ca="1" si="97"/>
        <v>0</v>
      </c>
      <c r="AX120" s="41">
        <f t="shared" ca="1" si="98"/>
        <v>306.67199599999998</v>
      </c>
      <c r="AY120" s="17"/>
      <c r="AZ120" s="42" t="str">
        <f t="shared" ca="1" si="99"/>
        <v>GS</v>
      </c>
      <c r="BA120" s="43">
        <f t="shared" ca="1" si="100"/>
        <v>0</v>
      </c>
      <c r="BB120" s="43">
        <f t="shared" ca="1" si="101"/>
        <v>0</v>
      </c>
      <c r="BC120" s="44">
        <f t="shared" ca="1" si="102"/>
        <v>999</v>
      </c>
      <c r="BD120" s="44">
        <f t="shared" ca="1" si="103"/>
        <v>0</v>
      </c>
      <c r="BE120" s="43">
        <f t="shared" ca="1" si="104"/>
        <v>0</v>
      </c>
      <c r="BF120" s="44">
        <f t="shared" ca="1" si="105"/>
        <v>214.96041199999999</v>
      </c>
    </row>
    <row r="121" spans="1:58" x14ac:dyDescent="0.25">
      <c r="A121">
        <v>107</v>
      </c>
      <c r="B121" s="21" t="str">
        <f t="shared" ca="1" si="62"/>
        <v>5cm</v>
      </c>
      <c r="C121" s="22">
        <f t="shared" ca="1" si="106"/>
        <v>938.85789799999998</v>
      </c>
      <c r="D121" s="22">
        <f t="shared" ca="1" si="106"/>
        <v>494.43586399999998</v>
      </c>
      <c r="E121" s="22">
        <f t="shared" ca="1" si="106"/>
        <v>505.97920699999997</v>
      </c>
      <c r="F121" s="22">
        <f t="shared" ca="1" si="106"/>
        <v>0</v>
      </c>
      <c r="G121" s="22">
        <f t="shared" ca="1" si="107"/>
        <v>0</v>
      </c>
      <c r="H121" s="22">
        <f t="shared" ca="1" si="107"/>
        <v>0</v>
      </c>
      <c r="I121" s="22">
        <f t="shared" ca="1" si="107"/>
        <v>0</v>
      </c>
      <c r="J121" s="22">
        <f t="shared" ca="1" si="107"/>
        <v>0</v>
      </c>
      <c r="K121" s="32"/>
      <c r="L121" s="23" t="str">
        <f t="shared" ca="1" si="65"/>
        <v>GS</v>
      </c>
      <c r="M121" s="24">
        <f t="shared" ca="1" si="66"/>
        <v>0</v>
      </c>
      <c r="N121" s="24">
        <f t="shared" ca="1" si="67"/>
        <v>16.4059101</v>
      </c>
      <c r="O121" s="25">
        <f t="shared" ca="1" si="61"/>
        <v>999</v>
      </c>
      <c r="P121" s="25">
        <f t="shared" ca="1" si="68"/>
        <v>0</v>
      </c>
      <c r="Q121" s="24">
        <f t="shared" ca="1" si="69"/>
        <v>0</v>
      </c>
      <c r="R121" s="25">
        <f t="shared" ca="1" si="70"/>
        <v>257.02592489999995</v>
      </c>
      <c r="S121" s="17"/>
      <c r="T121" s="28" t="str">
        <f t="shared" ca="1" si="71"/>
        <v>GS</v>
      </c>
      <c r="U121" s="29">
        <f t="shared" ca="1" si="72"/>
        <v>0</v>
      </c>
      <c r="V121" s="29">
        <f t="shared" ca="1" si="73"/>
        <v>30.157703399999999</v>
      </c>
      <c r="W121" s="30">
        <f t="shared" ca="1" si="74"/>
        <v>999</v>
      </c>
      <c r="X121" s="30">
        <f t="shared" ca="1" si="75"/>
        <v>0</v>
      </c>
      <c r="Y121" s="29">
        <f t="shared" ca="1" si="76"/>
        <v>0</v>
      </c>
      <c r="Z121" s="30">
        <f t="shared" ca="1" si="77"/>
        <v>170.8936526</v>
      </c>
      <c r="AA121" s="27"/>
      <c r="AB121" s="33" t="str">
        <f t="shared" ca="1" si="78"/>
        <v>BC</v>
      </c>
      <c r="AC121" s="34">
        <f t="shared" ca="1" si="79"/>
        <v>6.3746486000000004</v>
      </c>
      <c r="AD121" s="34">
        <f t="shared" ca="1" si="80"/>
        <v>0</v>
      </c>
      <c r="AE121" s="35">
        <f t="shared" ca="1" si="81"/>
        <v>999</v>
      </c>
      <c r="AF121" s="35">
        <f t="shared" ca="1" si="82"/>
        <v>0</v>
      </c>
      <c r="AG121" s="34">
        <f t="shared" ca="1" si="83"/>
        <v>0</v>
      </c>
      <c r="AH121" s="35">
        <f t="shared" ca="1" si="84"/>
        <v>312.35778140000002</v>
      </c>
      <c r="AI121" s="17"/>
      <c r="AJ121" s="36" t="str">
        <f t="shared" ca="1" si="85"/>
        <v>TRE</v>
      </c>
      <c r="AK121" s="37">
        <f t="shared" ca="1" si="86"/>
        <v>0</v>
      </c>
      <c r="AL121" s="37">
        <f t="shared" ca="1" si="87"/>
        <v>0</v>
      </c>
      <c r="AM121" s="38">
        <f t="shared" ca="1" si="88"/>
        <v>1</v>
      </c>
      <c r="AN121" s="38">
        <f t="shared" ca="1" si="89"/>
        <v>1</v>
      </c>
      <c r="AO121" s="37">
        <f t="shared" ca="1" si="90"/>
        <v>10</v>
      </c>
      <c r="AP121" s="38">
        <f t="shared" ca="1" si="91"/>
        <v>322.04293200000001</v>
      </c>
      <c r="AQ121" s="17"/>
      <c r="AR121" s="39" t="str">
        <f t="shared" ca="1" si="92"/>
        <v>GS</v>
      </c>
      <c r="AS121" s="40">
        <f t="shared" ca="1" si="93"/>
        <v>0</v>
      </c>
      <c r="AT121" s="40">
        <f t="shared" ca="1" si="94"/>
        <v>24.533759679999999</v>
      </c>
      <c r="AU121" s="41">
        <f t="shared" ca="1" si="95"/>
        <v>999</v>
      </c>
      <c r="AV121" s="41">
        <f t="shared" ca="1" si="96"/>
        <v>0</v>
      </c>
      <c r="AW121" s="40">
        <f t="shared" ca="1" si="97"/>
        <v>0</v>
      </c>
      <c r="AX121" s="41">
        <f t="shared" ca="1" si="98"/>
        <v>282.13823631999998</v>
      </c>
      <c r="AY121" s="17"/>
      <c r="AZ121" s="42" t="str">
        <f t="shared" ca="1" si="99"/>
        <v>GS</v>
      </c>
      <c r="BA121" s="43">
        <f t="shared" ca="1" si="100"/>
        <v>0</v>
      </c>
      <c r="BB121" s="43">
        <f t="shared" ca="1" si="101"/>
        <v>15.047228840000001</v>
      </c>
      <c r="BC121" s="44">
        <f t="shared" ca="1" si="102"/>
        <v>999</v>
      </c>
      <c r="BD121" s="44">
        <f t="shared" ca="1" si="103"/>
        <v>0</v>
      </c>
      <c r="BE121" s="43">
        <f t="shared" ca="1" si="104"/>
        <v>0</v>
      </c>
      <c r="BF121" s="44">
        <f t="shared" ca="1" si="105"/>
        <v>199.91318315999999</v>
      </c>
    </row>
    <row r="122" spans="1:58" x14ac:dyDescent="0.25">
      <c r="A122">
        <v>108</v>
      </c>
      <c r="B122" s="21" t="str">
        <f t="shared" ca="1" si="62"/>
        <v>20cm</v>
      </c>
      <c r="C122" s="22">
        <f t="shared" ca="1" si="106"/>
        <v>0</v>
      </c>
      <c r="D122" s="22">
        <f t="shared" ca="1" si="106"/>
        <v>0</v>
      </c>
      <c r="E122" s="22">
        <f t="shared" ca="1" si="106"/>
        <v>0</v>
      </c>
      <c r="F122" s="22">
        <f t="shared" ca="1" si="106"/>
        <v>0</v>
      </c>
      <c r="G122" s="22">
        <f t="shared" ca="1" si="107"/>
        <v>0</v>
      </c>
      <c r="H122" s="22">
        <f t="shared" ca="1" si="107"/>
        <v>494.43586399999998</v>
      </c>
      <c r="I122" s="22">
        <f t="shared" ca="1" si="107"/>
        <v>0</v>
      </c>
      <c r="J122" s="22">
        <f t="shared" ca="1" si="107"/>
        <v>0</v>
      </c>
      <c r="K122" s="32"/>
      <c r="L122" s="23" t="str">
        <f t="shared" ca="1" si="65"/>
        <v>TRE</v>
      </c>
      <c r="M122" s="24">
        <f t="shared" ca="1" si="66"/>
        <v>0</v>
      </c>
      <c r="N122" s="24">
        <f t="shared" ca="1" si="67"/>
        <v>0</v>
      </c>
      <c r="O122" s="25">
        <f t="shared" ca="1" si="61"/>
        <v>5</v>
      </c>
      <c r="P122" s="25">
        <f t="shared" ca="1" si="68"/>
        <v>4</v>
      </c>
      <c r="Q122" s="24">
        <f t="shared" ca="1" si="69"/>
        <v>40</v>
      </c>
      <c r="R122" s="25">
        <f t="shared" ca="1" si="70"/>
        <v>273.43183499999998</v>
      </c>
      <c r="S122" s="17"/>
      <c r="T122" s="28" t="str">
        <f t="shared" ca="1" si="71"/>
        <v>BC</v>
      </c>
      <c r="U122" s="29">
        <f t="shared" ca="1" si="72"/>
        <v>0</v>
      </c>
      <c r="V122" s="29">
        <f t="shared" ca="1" si="73"/>
        <v>0</v>
      </c>
      <c r="W122" s="30">
        <f t="shared" ca="1" si="74"/>
        <v>999</v>
      </c>
      <c r="X122" s="30">
        <f t="shared" ca="1" si="75"/>
        <v>0</v>
      </c>
      <c r="Y122" s="29">
        <f t="shared" ca="1" si="76"/>
        <v>0</v>
      </c>
      <c r="Z122" s="30">
        <f t="shared" ca="1" si="77"/>
        <v>201.051356</v>
      </c>
      <c r="AA122" s="27"/>
      <c r="AB122" s="33" t="str">
        <f t="shared" ca="1" si="78"/>
        <v>BC</v>
      </c>
      <c r="AC122" s="34">
        <f t="shared" ca="1" si="79"/>
        <v>15.936621500000001</v>
      </c>
      <c r="AD122" s="34">
        <f t="shared" ca="1" si="80"/>
        <v>0</v>
      </c>
      <c r="AE122" s="35">
        <f t="shared" ca="1" si="81"/>
        <v>999</v>
      </c>
      <c r="AF122" s="35">
        <f t="shared" ca="1" si="82"/>
        <v>0</v>
      </c>
      <c r="AG122" s="34">
        <f t="shared" ca="1" si="83"/>
        <v>0</v>
      </c>
      <c r="AH122" s="35">
        <f t="shared" ca="1" si="84"/>
        <v>302.79580850000002</v>
      </c>
      <c r="AI122" s="17"/>
      <c r="AJ122" s="36" t="str">
        <f t="shared" ca="1" si="85"/>
        <v>GS</v>
      </c>
      <c r="AK122" s="37">
        <f t="shared" ca="1" si="86"/>
        <v>0</v>
      </c>
      <c r="AL122" s="37">
        <f t="shared" ca="1" si="87"/>
        <v>32.204293200000002</v>
      </c>
      <c r="AM122" s="38">
        <f t="shared" ca="1" si="88"/>
        <v>999</v>
      </c>
      <c r="AN122" s="38">
        <f t="shared" ca="1" si="89"/>
        <v>0</v>
      </c>
      <c r="AO122" s="37">
        <f t="shared" ca="1" si="90"/>
        <v>0</v>
      </c>
      <c r="AP122" s="38">
        <f t="shared" ca="1" si="91"/>
        <v>289.83863880000001</v>
      </c>
      <c r="AQ122" s="17"/>
      <c r="AR122" s="39" t="str">
        <f t="shared" ca="1" si="92"/>
        <v>GS</v>
      </c>
      <c r="AS122" s="40">
        <f t="shared" ca="1" si="93"/>
        <v>0</v>
      </c>
      <c r="AT122" s="40">
        <f t="shared" ca="1" si="94"/>
        <v>0</v>
      </c>
      <c r="AU122" s="41">
        <f t="shared" ca="1" si="95"/>
        <v>999</v>
      </c>
      <c r="AV122" s="41">
        <f t="shared" ca="1" si="96"/>
        <v>0</v>
      </c>
      <c r="AW122" s="40">
        <f t="shared" ca="1" si="97"/>
        <v>0</v>
      </c>
      <c r="AX122" s="41">
        <f t="shared" ca="1" si="98"/>
        <v>306.67199599999998</v>
      </c>
      <c r="AY122" s="17"/>
      <c r="AZ122" s="42" t="str">
        <f t="shared" ca="1" si="99"/>
        <v>GS</v>
      </c>
      <c r="BA122" s="43">
        <f t="shared" ca="1" si="100"/>
        <v>0</v>
      </c>
      <c r="BB122" s="43">
        <f t="shared" ca="1" si="101"/>
        <v>27.944853559999999</v>
      </c>
      <c r="BC122" s="44">
        <f t="shared" ca="1" si="102"/>
        <v>999</v>
      </c>
      <c r="BD122" s="44">
        <f t="shared" ca="1" si="103"/>
        <v>0</v>
      </c>
      <c r="BE122" s="43">
        <f t="shared" ca="1" si="104"/>
        <v>0</v>
      </c>
      <c r="BF122" s="44">
        <f t="shared" ca="1" si="105"/>
        <v>187.01555844000001</v>
      </c>
    </row>
    <row r="123" spans="1:58" x14ac:dyDescent="0.25">
      <c r="A123">
        <v>109</v>
      </c>
      <c r="B123" s="21" t="str">
        <f t="shared" ca="1" si="62"/>
        <v>20cm</v>
      </c>
      <c r="C123" s="22">
        <f t="shared" ca="1" si="106"/>
        <v>0</v>
      </c>
      <c r="D123" s="22">
        <f t="shared" ca="1" si="106"/>
        <v>0</v>
      </c>
      <c r="E123" s="22">
        <f t="shared" ca="1" si="106"/>
        <v>0</v>
      </c>
      <c r="F123" s="22">
        <f t="shared" ca="1" si="106"/>
        <v>0</v>
      </c>
      <c r="G123" s="22">
        <f t="shared" ca="1" si="107"/>
        <v>938.85789799999998</v>
      </c>
      <c r="H123" s="22">
        <f t="shared" ca="1" si="107"/>
        <v>0</v>
      </c>
      <c r="I123" s="22">
        <f t="shared" ca="1" si="107"/>
        <v>0</v>
      </c>
      <c r="J123" s="22">
        <f t="shared" ca="1" si="107"/>
        <v>0</v>
      </c>
      <c r="K123" s="32"/>
      <c r="L123" s="23" t="str">
        <f t="shared" ca="1" si="65"/>
        <v>TRE</v>
      </c>
      <c r="M123" s="24">
        <f t="shared" ca="1" si="66"/>
        <v>0</v>
      </c>
      <c r="N123" s="24">
        <f t="shared" ca="1" si="67"/>
        <v>0</v>
      </c>
      <c r="O123" s="25">
        <f t="shared" ca="1" si="61"/>
        <v>1</v>
      </c>
      <c r="P123" s="25">
        <f t="shared" ca="1" si="68"/>
        <v>1</v>
      </c>
      <c r="Q123" s="24">
        <f t="shared" ca="1" si="69"/>
        <v>10</v>
      </c>
      <c r="R123" s="25">
        <f t="shared" ca="1" si="70"/>
        <v>273.43183499999998</v>
      </c>
      <c r="S123" s="17"/>
      <c r="T123" s="28" t="str">
        <f t="shared" ca="1" si="71"/>
        <v>TRE</v>
      </c>
      <c r="U123" s="29">
        <f t="shared" ca="1" si="72"/>
        <v>0</v>
      </c>
      <c r="V123" s="29">
        <f t="shared" ca="1" si="73"/>
        <v>0</v>
      </c>
      <c r="W123" s="30">
        <f t="shared" ca="1" si="74"/>
        <v>3</v>
      </c>
      <c r="X123" s="30">
        <f t="shared" ca="1" si="75"/>
        <v>2</v>
      </c>
      <c r="Y123" s="29">
        <f t="shared" ca="1" si="76"/>
        <v>20</v>
      </c>
      <c r="Z123" s="30">
        <f t="shared" ca="1" si="77"/>
        <v>201.051356</v>
      </c>
      <c r="AA123" s="27"/>
      <c r="AB123" s="33" t="str">
        <f t="shared" ca="1" si="78"/>
        <v>GS</v>
      </c>
      <c r="AC123" s="34">
        <f t="shared" ca="1" si="79"/>
        <v>0</v>
      </c>
      <c r="AD123" s="34">
        <f t="shared" ca="1" si="80"/>
        <v>25.498594400000002</v>
      </c>
      <c r="AE123" s="35">
        <f t="shared" ca="1" si="81"/>
        <v>999</v>
      </c>
      <c r="AF123" s="35">
        <f t="shared" ca="1" si="82"/>
        <v>0</v>
      </c>
      <c r="AG123" s="34">
        <f t="shared" ca="1" si="83"/>
        <v>0</v>
      </c>
      <c r="AH123" s="35">
        <f t="shared" ca="1" si="84"/>
        <v>293.23383560000002</v>
      </c>
      <c r="AI123" s="17"/>
      <c r="AJ123" s="36" t="str">
        <f t="shared" ca="1" si="85"/>
        <v>GS</v>
      </c>
      <c r="AK123" s="37">
        <f t="shared" ca="1" si="86"/>
        <v>0</v>
      </c>
      <c r="AL123" s="37">
        <f t="shared" ca="1" si="87"/>
        <v>35.424722520000003</v>
      </c>
      <c r="AM123" s="38">
        <f t="shared" ca="1" si="88"/>
        <v>999</v>
      </c>
      <c r="AN123" s="38">
        <f t="shared" ca="1" si="89"/>
        <v>0</v>
      </c>
      <c r="AO123" s="37">
        <f t="shared" ca="1" si="90"/>
        <v>0</v>
      </c>
      <c r="AP123" s="38">
        <f t="shared" ca="1" si="91"/>
        <v>286.61820948000002</v>
      </c>
      <c r="AQ123" s="17"/>
      <c r="AR123" s="39" t="str">
        <f t="shared" ca="1" si="92"/>
        <v>GS</v>
      </c>
      <c r="AS123" s="40">
        <f t="shared" ca="1" si="93"/>
        <v>0</v>
      </c>
      <c r="AT123" s="40">
        <f t="shared" ca="1" si="94"/>
        <v>30.6671996</v>
      </c>
      <c r="AU123" s="41">
        <f t="shared" ca="1" si="95"/>
        <v>999</v>
      </c>
      <c r="AV123" s="41">
        <f t="shared" ca="1" si="96"/>
        <v>0</v>
      </c>
      <c r="AW123" s="40">
        <f t="shared" ca="1" si="97"/>
        <v>0</v>
      </c>
      <c r="AX123" s="41">
        <f t="shared" ca="1" si="98"/>
        <v>276.00479639999998</v>
      </c>
      <c r="AY123" s="17"/>
      <c r="AZ123" s="42" t="str">
        <f t="shared" ca="1" si="99"/>
        <v>TRE</v>
      </c>
      <c r="BA123" s="43">
        <f t="shared" ca="1" si="100"/>
        <v>0</v>
      </c>
      <c r="BB123" s="43">
        <f t="shared" ca="1" si="101"/>
        <v>0</v>
      </c>
      <c r="BC123" s="44">
        <f t="shared" ca="1" si="102"/>
        <v>1</v>
      </c>
      <c r="BD123" s="44">
        <f t="shared" ca="1" si="103"/>
        <v>1</v>
      </c>
      <c r="BE123" s="43">
        <f t="shared" ca="1" si="104"/>
        <v>10</v>
      </c>
      <c r="BF123" s="44">
        <f t="shared" ca="1" si="105"/>
        <v>214.96041199999999</v>
      </c>
    </row>
    <row r="124" spans="1:58" x14ac:dyDescent="0.25">
      <c r="A124">
        <v>110</v>
      </c>
      <c r="B124" s="21" t="str">
        <f t="shared" ca="1" si="62"/>
        <v>20cm</v>
      </c>
      <c r="C124" s="22">
        <f t="shared" ca="1" si="106"/>
        <v>0</v>
      </c>
      <c r="D124" s="22">
        <f t="shared" ca="1" si="106"/>
        <v>0</v>
      </c>
      <c r="E124" s="22">
        <f t="shared" ca="1" si="106"/>
        <v>0</v>
      </c>
      <c r="F124" s="22">
        <f t="shared" ca="1" si="106"/>
        <v>0</v>
      </c>
      <c r="G124" s="22">
        <f t="shared" ca="1" si="107"/>
        <v>0</v>
      </c>
      <c r="H124" s="22">
        <f t="shared" ca="1" si="107"/>
        <v>0</v>
      </c>
      <c r="I124" s="22">
        <f t="shared" ca="1" si="107"/>
        <v>0</v>
      </c>
      <c r="J124" s="22">
        <f t="shared" ca="1" si="107"/>
        <v>921.11078899999995</v>
      </c>
      <c r="K124" s="32"/>
      <c r="L124" s="23" t="str">
        <f t="shared" ca="1" si="65"/>
        <v>TRE</v>
      </c>
      <c r="M124" s="24">
        <f t="shared" ca="1" si="66"/>
        <v>0</v>
      </c>
      <c r="N124" s="24">
        <f t="shared" ca="1" si="67"/>
        <v>0</v>
      </c>
      <c r="O124" s="25">
        <f t="shared" ca="1" si="61"/>
        <v>1</v>
      </c>
      <c r="P124" s="25">
        <f t="shared" ca="1" si="68"/>
        <v>1</v>
      </c>
      <c r="Q124" s="24">
        <f t="shared" ca="1" si="69"/>
        <v>10</v>
      </c>
      <c r="R124" s="25">
        <f t="shared" ca="1" si="70"/>
        <v>273.43183499999998</v>
      </c>
      <c r="S124" s="17"/>
      <c r="T124" s="28" t="str">
        <f t="shared" ca="1" si="71"/>
        <v>TRE</v>
      </c>
      <c r="U124" s="29">
        <f t="shared" ca="1" si="72"/>
        <v>0</v>
      </c>
      <c r="V124" s="29">
        <f t="shared" ca="1" si="73"/>
        <v>0</v>
      </c>
      <c r="W124" s="30">
        <f t="shared" ca="1" si="74"/>
        <v>0</v>
      </c>
      <c r="X124" s="30">
        <f t="shared" ca="1" si="75"/>
        <v>0</v>
      </c>
      <c r="Y124" s="29">
        <f t="shared" ca="1" si="76"/>
        <v>0</v>
      </c>
      <c r="Z124" s="30">
        <f t="shared" ca="1" si="77"/>
        <v>201.051356</v>
      </c>
      <c r="AA124" s="27"/>
      <c r="AB124" s="33" t="str">
        <f t="shared" ca="1" si="78"/>
        <v>BC</v>
      </c>
      <c r="AC124" s="34">
        <f t="shared" ca="1" si="79"/>
        <v>47.809864500000003</v>
      </c>
      <c r="AD124" s="34">
        <f t="shared" ca="1" si="80"/>
        <v>0</v>
      </c>
      <c r="AE124" s="35">
        <f t="shared" ca="1" si="81"/>
        <v>999</v>
      </c>
      <c r="AF124" s="35">
        <f t="shared" ca="1" si="82"/>
        <v>0</v>
      </c>
      <c r="AG124" s="34">
        <f t="shared" ca="1" si="83"/>
        <v>0</v>
      </c>
      <c r="AH124" s="35">
        <f t="shared" ca="1" si="84"/>
        <v>270.92256550000002</v>
      </c>
      <c r="AI124" s="17"/>
      <c r="AJ124" s="36" t="str">
        <f t="shared" ca="1" si="85"/>
        <v>GS</v>
      </c>
      <c r="AK124" s="37">
        <f t="shared" ca="1" si="86"/>
        <v>0</v>
      </c>
      <c r="AL124" s="37">
        <f t="shared" ca="1" si="87"/>
        <v>3.22042932</v>
      </c>
      <c r="AM124" s="38">
        <f t="shared" ca="1" si="88"/>
        <v>999</v>
      </c>
      <c r="AN124" s="38">
        <f t="shared" ca="1" si="89"/>
        <v>0</v>
      </c>
      <c r="AO124" s="37">
        <f t="shared" ca="1" si="90"/>
        <v>0</v>
      </c>
      <c r="AP124" s="38">
        <f t="shared" ca="1" si="91"/>
        <v>318.82250268000001</v>
      </c>
      <c r="AQ124" s="17"/>
      <c r="AR124" s="39" t="str">
        <f t="shared" ca="1" si="92"/>
        <v>BC</v>
      </c>
      <c r="AS124" s="40">
        <f t="shared" ca="1" si="93"/>
        <v>15.3335998</v>
      </c>
      <c r="AT124" s="40">
        <f t="shared" ca="1" si="94"/>
        <v>0</v>
      </c>
      <c r="AU124" s="41">
        <f t="shared" ca="1" si="95"/>
        <v>999</v>
      </c>
      <c r="AV124" s="41">
        <f t="shared" ca="1" si="96"/>
        <v>0</v>
      </c>
      <c r="AW124" s="40">
        <f t="shared" ca="1" si="97"/>
        <v>0</v>
      </c>
      <c r="AX124" s="41">
        <f t="shared" ca="1" si="98"/>
        <v>291.33839619999998</v>
      </c>
      <c r="AY124" s="17"/>
      <c r="AZ124" s="42" t="str">
        <f t="shared" ca="1" si="99"/>
        <v>GS</v>
      </c>
      <c r="BA124" s="43">
        <f t="shared" ca="1" si="100"/>
        <v>0</v>
      </c>
      <c r="BB124" s="43">
        <f t="shared" ca="1" si="101"/>
        <v>2.1496041199999998</v>
      </c>
      <c r="BC124" s="44">
        <f t="shared" ca="1" si="102"/>
        <v>999</v>
      </c>
      <c r="BD124" s="44">
        <f t="shared" ca="1" si="103"/>
        <v>0</v>
      </c>
      <c r="BE124" s="43">
        <f t="shared" ca="1" si="104"/>
        <v>0</v>
      </c>
      <c r="BF124" s="44">
        <f t="shared" ca="1" si="105"/>
        <v>212.81080788</v>
      </c>
    </row>
    <row r="125" spans="1:58" x14ac:dyDescent="0.25">
      <c r="A125">
        <v>111</v>
      </c>
      <c r="B125" s="21" t="str">
        <f t="shared" ca="1" si="62"/>
        <v>20cm</v>
      </c>
      <c r="C125" s="22">
        <f t="shared" ca="1" si="106"/>
        <v>0</v>
      </c>
      <c r="D125" s="22">
        <f t="shared" ca="1" si="106"/>
        <v>0</v>
      </c>
      <c r="E125" s="22">
        <f t="shared" ca="1" si="106"/>
        <v>0</v>
      </c>
      <c r="F125" s="22">
        <f t="shared" ca="1" si="106"/>
        <v>0</v>
      </c>
      <c r="G125" s="22">
        <f t="shared" ca="1" si="107"/>
        <v>0</v>
      </c>
      <c r="H125" s="22">
        <f t="shared" ca="1" si="107"/>
        <v>494.43586399999998</v>
      </c>
      <c r="I125" s="22">
        <f t="shared" ca="1" si="107"/>
        <v>0</v>
      </c>
      <c r="J125" s="22">
        <f t="shared" ca="1" si="107"/>
        <v>0</v>
      </c>
      <c r="K125" s="32"/>
      <c r="L125" s="23" t="str">
        <f t="shared" ca="1" si="65"/>
        <v>TRE</v>
      </c>
      <c r="M125" s="24">
        <f t="shared" ca="1" si="66"/>
        <v>0</v>
      </c>
      <c r="N125" s="24">
        <f t="shared" ca="1" si="67"/>
        <v>0</v>
      </c>
      <c r="O125" s="25">
        <f t="shared" ca="1" si="61"/>
        <v>0</v>
      </c>
      <c r="P125" s="25">
        <f t="shared" ca="1" si="68"/>
        <v>0</v>
      </c>
      <c r="Q125" s="24">
        <f t="shared" ca="1" si="69"/>
        <v>0</v>
      </c>
      <c r="R125" s="25">
        <f t="shared" ca="1" si="70"/>
        <v>273.43183499999998</v>
      </c>
      <c r="S125" s="17"/>
      <c r="T125" s="28" t="str">
        <f t="shared" ca="1" si="71"/>
        <v>GS</v>
      </c>
      <c r="U125" s="29">
        <f t="shared" ca="1" si="72"/>
        <v>0</v>
      </c>
      <c r="V125" s="29">
        <f t="shared" ca="1" si="73"/>
        <v>30.157703399999999</v>
      </c>
      <c r="W125" s="30">
        <f t="shared" ca="1" si="74"/>
        <v>999</v>
      </c>
      <c r="X125" s="30">
        <f t="shared" ca="1" si="75"/>
        <v>0</v>
      </c>
      <c r="Y125" s="29">
        <f t="shared" ca="1" si="76"/>
        <v>0</v>
      </c>
      <c r="Z125" s="30">
        <f t="shared" ca="1" si="77"/>
        <v>170.8936526</v>
      </c>
      <c r="AA125" s="27"/>
      <c r="AB125" s="33" t="str">
        <f t="shared" ca="1" si="78"/>
        <v>TRE</v>
      </c>
      <c r="AC125" s="34">
        <f t="shared" ca="1" si="79"/>
        <v>0</v>
      </c>
      <c r="AD125" s="34">
        <f t="shared" ca="1" si="80"/>
        <v>0</v>
      </c>
      <c r="AE125" s="35">
        <f t="shared" ca="1" si="81"/>
        <v>5</v>
      </c>
      <c r="AF125" s="35">
        <f t="shared" ca="1" si="82"/>
        <v>4</v>
      </c>
      <c r="AG125" s="34">
        <f t="shared" ca="1" si="83"/>
        <v>40</v>
      </c>
      <c r="AH125" s="35">
        <f t="shared" ca="1" si="84"/>
        <v>318.73243000000002</v>
      </c>
      <c r="AI125" s="17"/>
      <c r="AJ125" s="36" t="str">
        <f t="shared" ca="1" si="85"/>
        <v>GS</v>
      </c>
      <c r="AK125" s="37">
        <f t="shared" ca="1" si="86"/>
        <v>0</v>
      </c>
      <c r="AL125" s="37">
        <f t="shared" ca="1" si="87"/>
        <v>12.88171728</v>
      </c>
      <c r="AM125" s="38">
        <f t="shared" ca="1" si="88"/>
        <v>999</v>
      </c>
      <c r="AN125" s="38">
        <f t="shared" ca="1" si="89"/>
        <v>0</v>
      </c>
      <c r="AO125" s="37">
        <f t="shared" ca="1" si="90"/>
        <v>0</v>
      </c>
      <c r="AP125" s="38">
        <f t="shared" ca="1" si="91"/>
        <v>309.16121472000003</v>
      </c>
      <c r="AQ125" s="17"/>
      <c r="AR125" s="39" t="str">
        <f t="shared" ca="1" si="92"/>
        <v>BC</v>
      </c>
      <c r="AS125" s="40">
        <f t="shared" ca="1" si="93"/>
        <v>36.800639519999997</v>
      </c>
      <c r="AT125" s="40">
        <f t="shared" ca="1" si="94"/>
        <v>0</v>
      </c>
      <c r="AU125" s="41">
        <f t="shared" ca="1" si="95"/>
        <v>999</v>
      </c>
      <c r="AV125" s="41">
        <f t="shared" ca="1" si="96"/>
        <v>0</v>
      </c>
      <c r="AW125" s="40">
        <f t="shared" ca="1" si="97"/>
        <v>0</v>
      </c>
      <c r="AX125" s="41">
        <f t="shared" ca="1" si="98"/>
        <v>269.87135647999997</v>
      </c>
      <c r="AY125" s="17"/>
      <c r="AZ125" s="42" t="str">
        <f t="shared" ca="1" si="99"/>
        <v>GS</v>
      </c>
      <c r="BA125" s="43">
        <f t="shared" ca="1" si="100"/>
        <v>0</v>
      </c>
      <c r="BB125" s="43">
        <f t="shared" ca="1" si="101"/>
        <v>23.64564532</v>
      </c>
      <c r="BC125" s="44">
        <f t="shared" ca="1" si="102"/>
        <v>999</v>
      </c>
      <c r="BD125" s="44">
        <f t="shared" ca="1" si="103"/>
        <v>0</v>
      </c>
      <c r="BE125" s="43">
        <f t="shared" ca="1" si="104"/>
        <v>0</v>
      </c>
      <c r="BF125" s="44">
        <f t="shared" ca="1" si="105"/>
        <v>191.31476667999999</v>
      </c>
    </row>
    <row r="126" spans="1:58" x14ac:dyDescent="0.25">
      <c r="A126">
        <v>112</v>
      </c>
      <c r="B126" s="21" t="str">
        <f t="shared" ca="1" si="62"/>
        <v>5cm</v>
      </c>
      <c r="C126" s="22">
        <f t="shared" ca="1" si="106"/>
        <v>938.85789799999998</v>
      </c>
      <c r="D126" s="22">
        <f t="shared" ca="1" si="106"/>
        <v>494.43586399999998</v>
      </c>
      <c r="E126" s="22">
        <f t="shared" ca="1" si="106"/>
        <v>505.97920699999997</v>
      </c>
      <c r="F126" s="22">
        <f t="shared" ca="1" si="106"/>
        <v>921.11078899999995</v>
      </c>
      <c r="G126" s="22">
        <f t="shared" ca="1" si="107"/>
        <v>0</v>
      </c>
      <c r="H126" s="22">
        <f t="shared" ca="1" si="107"/>
        <v>0</v>
      </c>
      <c r="I126" s="22">
        <f t="shared" ca="1" si="107"/>
        <v>0</v>
      </c>
      <c r="J126" s="22">
        <f t="shared" ca="1" si="107"/>
        <v>0</v>
      </c>
      <c r="K126" s="32"/>
      <c r="L126" s="23" t="str">
        <f t="shared" ca="1" si="65"/>
        <v>TRE</v>
      </c>
      <c r="M126" s="24">
        <f t="shared" ca="1" si="66"/>
        <v>0</v>
      </c>
      <c r="N126" s="24">
        <f t="shared" ca="1" si="67"/>
        <v>0</v>
      </c>
      <c r="O126" s="25">
        <f t="shared" ca="1" si="61"/>
        <v>1</v>
      </c>
      <c r="P126" s="25">
        <f t="shared" ca="1" si="68"/>
        <v>1</v>
      </c>
      <c r="Q126" s="24">
        <f t="shared" ca="1" si="69"/>
        <v>10</v>
      </c>
      <c r="R126" s="25">
        <f t="shared" ca="1" si="70"/>
        <v>273.43183499999998</v>
      </c>
      <c r="S126" s="17"/>
      <c r="T126" s="28" t="str">
        <f t="shared" ca="1" si="71"/>
        <v>GS</v>
      </c>
      <c r="U126" s="29">
        <f t="shared" ca="1" si="72"/>
        <v>0</v>
      </c>
      <c r="V126" s="29">
        <f t="shared" ca="1" si="73"/>
        <v>8.0420542400000006</v>
      </c>
      <c r="W126" s="30">
        <f t="shared" ca="1" si="74"/>
        <v>999</v>
      </c>
      <c r="X126" s="30">
        <f t="shared" ca="1" si="75"/>
        <v>0</v>
      </c>
      <c r="Y126" s="29">
        <f t="shared" ca="1" si="76"/>
        <v>0</v>
      </c>
      <c r="Z126" s="30">
        <f t="shared" ca="1" si="77"/>
        <v>193.00930176</v>
      </c>
      <c r="AA126" s="27"/>
      <c r="AB126" s="33" t="str">
        <f t="shared" ca="1" si="78"/>
        <v>BC</v>
      </c>
      <c r="AC126" s="34">
        <f t="shared" ca="1" si="79"/>
        <v>38.247891600000003</v>
      </c>
      <c r="AD126" s="34">
        <f t="shared" ca="1" si="80"/>
        <v>0</v>
      </c>
      <c r="AE126" s="35">
        <f t="shared" ca="1" si="81"/>
        <v>999</v>
      </c>
      <c r="AF126" s="35">
        <f t="shared" ca="1" si="82"/>
        <v>0</v>
      </c>
      <c r="AG126" s="34">
        <f t="shared" ca="1" si="83"/>
        <v>0</v>
      </c>
      <c r="AH126" s="35">
        <f t="shared" ca="1" si="84"/>
        <v>280.48453840000002</v>
      </c>
      <c r="AI126" s="17"/>
      <c r="AJ126" s="36" t="str">
        <f t="shared" ca="1" si="85"/>
        <v>GS</v>
      </c>
      <c r="AK126" s="37">
        <f t="shared" ca="1" si="86"/>
        <v>0</v>
      </c>
      <c r="AL126" s="37">
        <f t="shared" ca="1" si="87"/>
        <v>3.22042932</v>
      </c>
      <c r="AM126" s="38">
        <f t="shared" ca="1" si="88"/>
        <v>999</v>
      </c>
      <c r="AN126" s="38">
        <f t="shared" ca="1" si="89"/>
        <v>0</v>
      </c>
      <c r="AO126" s="37">
        <f t="shared" ca="1" si="90"/>
        <v>0</v>
      </c>
      <c r="AP126" s="38">
        <f t="shared" ca="1" si="91"/>
        <v>318.82250268000001</v>
      </c>
      <c r="AQ126" s="17"/>
      <c r="AR126" s="39" t="str">
        <f t="shared" ca="1" si="92"/>
        <v>BC</v>
      </c>
      <c r="AS126" s="40">
        <f t="shared" ca="1" si="93"/>
        <v>9.2001598799999993</v>
      </c>
      <c r="AT126" s="40">
        <f t="shared" ca="1" si="94"/>
        <v>0</v>
      </c>
      <c r="AU126" s="41">
        <f t="shared" ca="1" si="95"/>
        <v>999</v>
      </c>
      <c r="AV126" s="41">
        <f t="shared" ca="1" si="96"/>
        <v>0</v>
      </c>
      <c r="AW126" s="40">
        <f t="shared" ca="1" si="97"/>
        <v>0</v>
      </c>
      <c r="AX126" s="41">
        <f t="shared" ca="1" si="98"/>
        <v>297.47183611999998</v>
      </c>
      <c r="AY126" s="17"/>
      <c r="AZ126" s="42" t="str">
        <f t="shared" ca="1" si="99"/>
        <v>TRE</v>
      </c>
      <c r="BA126" s="43">
        <f t="shared" ca="1" si="100"/>
        <v>0</v>
      </c>
      <c r="BB126" s="43">
        <f t="shared" ca="1" si="101"/>
        <v>0</v>
      </c>
      <c r="BC126" s="44">
        <f t="shared" ca="1" si="102"/>
        <v>2</v>
      </c>
      <c r="BD126" s="44">
        <f t="shared" ca="1" si="103"/>
        <v>1</v>
      </c>
      <c r="BE126" s="43">
        <f t="shared" ca="1" si="104"/>
        <v>10</v>
      </c>
      <c r="BF126" s="44">
        <f t="shared" ca="1" si="105"/>
        <v>214.96041199999999</v>
      </c>
    </row>
    <row r="127" spans="1:58" x14ac:dyDescent="0.25">
      <c r="A127">
        <v>113</v>
      </c>
      <c r="B127" s="21" t="str">
        <f t="shared" ca="1" si="62"/>
        <v>5cm</v>
      </c>
      <c r="C127" s="22">
        <f t="shared" ca="1" si="106"/>
        <v>938.85789799999998</v>
      </c>
      <c r="D127" s="22">
        <f t="shared" ca="1" si="106"/>
        <v>0</v>
      </c>
      <c r="E127" s="22">
        <f t="shared" ca="1" si="106"/>
        <v>505.97920699999997</v>
      </c>
      <c r="F127" s="22">
        <f t="shared" ca="1" si="106"/>
        <v>921.11078899999995</v>
      </c>
      <c r="G127" s="22">
        <f t="shared" ca="1" si="107"/>
        <v>0</v>
      </c>
      <c r="H127" s="22">
        <f t="shared" ca="1" si="107"/>
        <v>0</v>
      </c>
      <c r="I127" s="22">
        <f t="shared" ca="1" si="107"/>
        <v>0</v>
      </c>
      <c r="J127" s="22">
        <f t="shared" ca="1" si="107"/>
        <v>0</v>
      </c>
      <c r="K127" s="32"/>
      <c r="L127" s="23" t="str">
        <f t="shared" ca="1" si="65"/>
        <v>GS</v>
      </c>
      <c r="M127" s="24">
        <f t="shared" ca="1" si="66"/>
        <v>0</v>
      </c>
      <c r="N127" s="24">
        <f t="shared" ca="1" si="67"/>
        <v>13.671591749999997</v>
      </c>
      <c r="O127" s="25">
        <f t="shared" ca="1" si="61"/>
        <v>999</v>
      </c>
      <c r="P127" s="25">
        <f t="shared" ca="1" si="68"/>
        <v>0</v>
      </c>
      <c r="Q127" s="24">
        <f t="shared" ca="1" si="69"/>
        <v>0</v>
      </c>
      <c r="R127" s="25">
        <f t="shared" ca="1" si="70"/>
        <v>259.76024324999997</v>
      </c>
      <c r="S127" s="17"/>
      <c r="T127" s="28" t="str">
        <f t="shared" ca="1" si="71"/>
        <v>BC</v>
      </c>
      <c r="U127" s="29">
        <f t="shared" ca="1" si="72"/>
        <v>6.0315406800000009</v>
      </c>
      <c r="V127" s="29">
        <f t="shared" ca="1" si="73"/>
        <v>0</v>
      </c>
      <c r="W127" s="30">
        <f t="shared" ca="1" si="74"/>
        <v>999</v>
      </c>
      <c r="X127" s="30">
        <f t="shared" ca="1" si="75"/>
        <v>0</v>
      </c>
      <c r="Y127" s="29">
        <f t="shared" ca="1" si="76"/>
        <v>0</v>
      </c>
      <c r="Z127" s="30">
        <f t="shared" ca="1" si="77"/>
        <v>195.01981531999999</v>
      </c>
      <c r="AA127" s="27"/>
      <c r="AB127" s="33" t="str">
        <f t="shared" ca="1" si="78"/>
        <v>BC</v>
      </c>
      <c r="AC127" s="34">
        <f t="shared" ca="1" si="79"/>
        <v>41.435215900000003</v>
      </c>
      <c r="AD127" s="34">
        <f t="shared" ca="1" si="80"/>
        <v>0</v>
      </c>
      <c r="AE127" s="35">
        <f t="shared" ca="1" si="81"/>
        <v>999</v>
      </c>
      <c r="AF127" s="35">
        <f t="shared" ca="1" si="82"/>
        <v>0</v>
      </c>
      <c r="AG127" s="34">
        <f t="shared" ca="1" si="83"/>
        <v>0</v>
      </c>
      <c r="AH127" s="35">
        <f t="shared" ca="1" si="84"/>
        <v>277.29721410000002</v>
      </c>
      <c r="AI127" s="17"/>
      <c r="AJ127" s="36" t="str">
        <f t="shared" ca="1" si="85"/>
        <v>GS</v>
      </c>
      <c r="AK127" s="37">
        <f t="shared" ca="1" si="86"/>
        <v>0</v>
      </c>
      <c r="AL127" s="37">
        <f t="shared" ca="1" si="87"/>
        <v>0</v>
      </c>
      <c r="AM127" s="38">
        <f t="shared" ca="1" si="88"/>
        <v>999</v>
      </c>
      <c r="AN127" s="38">
        <f t="shared" ca="1" si="89"/>
        <v>0</v>
      </c>
      <c r="AO127" s="37">
        <f t="shared" ca="1" si="90"/>
        <v>0</v>
      </c>
      <c r="AP127" s="38">
        <f t="shared" ca="1" si="91"/>
        <v>322.04293200000001</v>
      </c>
      <c r="AQ127" s="17"/>
      <c r="AR127" s="39" t="str">
        <f t="shared" ca="1" si="92"/>
        <v>BC</v>
      </c>
      <c r="AS127" s="40">
        <f t="shared" ca="1" si="93"/>
        <v>24.533759679999999</v>
      </c>
      <c r="AT127" s="40">
        <f t="shared" ca="1" si="94"/>
        <v>0</v>
      </c>
      <c r="AU127" s="41">
        <f t="shared" ca="1" si="95"/>
        <v>999</v>
      </c>
      <c r="AV127" s="41">
        <f t="shared" ca="1" si="96"/>
        <v>0</v>
      </c>
      <c r="AW127" s="40">
        <f t="shared" ca="1" si="97"/>
        <v>0</v>
      </c>
      <c r="AX127" s="41">
        <f t="shared" ca="1" si="98"/>
        <v>282.13823631999998</v>
      </c>
      <c r="AY127" s="17"/>
      <c r="AZ127" s="42" t="str">
        <f t="shared" ca="1" si="99"/>
        <v>GS</v>
      </c>
      <c r="BA127" s="43">
        <f t="shared" ca="1" si="100"/>
        <v>0</v>
      </c>
      <c r="BB127" s="43">
        <f t="shared" ca="1" si="101"/>
        <v>15.047228840000001</v>
      </c>
      <c r="BC127" s="44">
        <f t="shared" ca="1" si="102"/>
        <v>999</v>
      </c>
      <c r="BD127" s="44">
        <f t="shared" ca="1" si="103"/>
        <v>0</v>
      </c>
      <c r="BE127" s="43">
        <f t="shared" ca="1" si="104"/>
        <v>0</v>
      </c>
      <c r="BF127" s="44">
        <f t="shared" ca="1" si="105"/>
        <v>199.91318315999999</v>
      </c>
    </row>
    <row r="128" spans="1:58" x14ac:dyDescent="0.25">
      <c r="A128">
        <v>114</v>
      </c>
      <c r="B128" s="21" t="str">
        <f t="shared" ca="1" si="62"/>
        <v>20cm</v>
      </c>
      <c r="C128" s="22">
        <f t="shared" ca="1" si="106"/>
        <v>0</v>
      </c>
      <c r="D128" s="22">
        <f t="shared" ca="1" si="106"/>
        <v>0</v>
      </c>
      <c r="E128" s="22">
        <f t="shared" ca="1" si="106"/>
        <v>0</v>
      </c>
      <c r="F128" s="22">
        <f t="shared" ca="1" si="106"/>
        <v>0</v>
      </c>
      <c r="G128" s="22">
        <f t="shared" ca="1" si="107"/>
        <v>938.85789799999998</v>
      </c>
      <c r="H128" s="22">
        <f t="shared" ca="1" si="107"/>
        <v>0</v>
      </c>
      <c r="I128" s="22">
        <f t="shared" ca="1" si="107"/>
        <v>0</v>
      </c>
      <c r="J128" s="22">
        <f t="shared" ca="1" si="107"/>
        <v>0</v>
      </c>
      <c r="K128" s="32"/>
      <c r="L128" s="23" t="str">
        <f t="shared" ca="1" si="65"/>
        <v>TRE</v>
      </c>
      <c r="M128" s="24">
        <f t="shared" ca="1" si="66"/>
        <v>0</v>
      </c>
      <c r="N128" s="24">
        <f t="shared" ca="1" si="67"/>
        <v>0</v>
      </c>
      <c r="O128" s="25">
        <f t="shared" ca="1" si="61"/>
        <v>4</v>
      </c>
      <c r="P128" s="25">
        <f t="shared" ca="1" si="68"/>
        <v>3</v>
      </c>
      <c r="Q128" s="24">
        <f t="shared" ca="1" si="69"/>
        <v>30</v>
      </c>
      <c r="R128" s="25">
        <f t="shared" ca="1" si="70"/>
        <v>273.43183499999998</v>
      </c>
      <c r="S128" s="17"/>
      <c r="T128" s="28" t="str">
        <f t="shared" ca="1" si="71"/>
        <v>TRE</v>
      </c>
      <c r="U128" s="29">
        <f t="shared" ca="1" si="72"/>
        <v>0</v>
      </c>
      <c r="V128" s="29">
        <f t="shared" ca="1" si="73"/>
        <v>0</v>
      </c>
      <c r="W128" s="30">
        <f t="shared" ca="1" si="74"/>
        <v>3</v>
      </c>
      <c r="X128" s="30">
        <f t="shared" ca="1" si="75"/>
        <v>2</v>
      </c>
      <c r="Y128" s="29">
        <f t="shared" ca="1" si="76"/>
        <v>20</v>
      </c>
      <c r="Z128" s="30">
        <f t="shared" ca="1" si="77"/>
        <v>201.051356</v>
      </c>
      <c r="AA128" s="27"/>
      <c r="AB128" s="33" t="str">
        <f t="shared" ca="1" si="78"/>
        <v>GS</v>
      </c>
      <c r="AC128" s="34">
        <f t="shared" ca="1" si="79"/>
        <v>0</v>
      </c>
      <c r="AD128" s="34">
        <f t="shared" ca="1" si="80"/>
        <v>47.809864500000003</v>
      </c>
      <c r="AE128" s="35">
        <f t="shared" ca="1" si="81"/>
        <v>999</v>
      </c>
      <c r="AF128" s="35">
        <f t="shared" ca="1" si="82"/>
        <v>0</v>
      </c>
      <c r="AG128" s="34">
        <f t="shared" ca="1" si="83"/>
        <v>0</v>
      </c>
      <c r="AH128" s="35">
        <f t="shared" ca="1" si="84"/>
        <v>270.92256550000002</v>
      </c>
      <c r="AI128" s="17"/>
      <c r="AJ128" s="36" t="str">
        <f t="shared" ca="1" si="85"/>
        <v>GS</v>
      </c>
      <c r="AK128" s="37">
        <f t="shared" ca="1" si="86"/>
        <v>0</v>
      </c>
      <c r="AL128" s="37">
        <f t="shared" ca="1" si="87"/>
        <v>12.88171728</v>
      </c>
      <c r="AM128" s="38">
        <f t="shared" ca="1" si="88"/>
        <v>999</v>
      </c>
      <c r="AN128" s="38">
        <f t="shared" ca="1" si="89"/>
        <v>0</v>
      </c>
      <c r="AO128" s="37">
        <f t="shared" ca="1" si="90"/>
        <v>0</v>
      </c>
      <c r="AP128" s="38">
        <f t="shared" ca="1" si="91"/>
        <v>309.16121472000003</v>
      </c>
      <c r="AQ128" s="17"/>
      <c r="AR128" s="39" t="str">
        <f t="shared" ca="1" si="92"/>
        <v>BC</v>
      </c>
      <c r="AS128" s="40">
        <f t="shared" ca="1" si="93"/>
        <v>36.800639519999997</v>
      </c>
      <c r="AT128" s="40">
        <f t="shared" ca="1" si="94"/>
        <v>0</v>
      </c>
      <c r="AU128" s="41">
        <f t="shared" ca="1" si="95"/>
        <v>999</v>
      </c>
      <c r="AV128" s="41">
        <f t="shared" ca="1" si="96"/>
        <v>0</v>
      </c>
      <c r="AW128" s="40">
        <f t="shared" ca="1" si="97"/>
        <v>0</v>
      </c>
      <c r="AX128" s="41">
        <f t="shared" ca="1" si="98"/>
        <v>269.87135647999997</v>
      </c>
      <c r="AY128" s="17"/>
      <c r="AZ128" s="42" t="str">
        <f t="shared" ca="1" si="99"/>
        <v>TRE</v>
      </c>
      <c r="BA128" s="43">
        <f t="shared" ca="1" si="100"/>
        <v>0</v>
      </c>
      <c r="BB128" s="43">
        <f t="shared" ca="1" si="101"/>
        <v>0</v>
      </c>
      <c r="BC128" s="44">
        <f t="shared" ca="1" si="102"/>
        <v>0</v>
      </c>
      <c r="BD128" s="44">
        <f t="shared" ca="1" si="103"/>
        <v>0</v>
      </c>
      <c r="BE128" s="43">
        <f t="shared" ca="1" si="104"/>
        <v>0</v>
      </c>
      <c r="BF128" s="44">
        <f t="shared" ca="1" si="105"/>
        <v>214.96041199999999</v>
      </c>
    </row>
    <row r="129" spans="1:58" x14ac:dyDescent="0.25">
      <c r="A129">
        <v>115</v>
      </c>
      <c r="B129" s="21" t="str">
        <f t="shared" ca="1" si="62"/>
        <v>20cm</v>
      </c>
      <c r="C129" s="22">
        <f t="shared" ca="1" si="106"/>
        <v>0</v>
      </c>
      <c r="D129" s="22">
        <f t="shared" ca="1" si="106"/>
        <v>0</v>
      </c>
      <c r="E129" s="22">
        <f t="shared" ca="1" si="106"/>
        <v>0</v>
      </c>
      <c r="F129" s="22">
        <f t="shared" ca="1" si="106"/>
        <v>0</v>
      </c>
      <c r="G129" s="22">
        <f t="shared" ca="1" si="107"/>
        <v>0</v>
      </c>
      <c r="H129" s="22">
        <f t="shared" ca="1" si="107"/>
        <v>494.43586399999998</v>
      </c>
      <c r="I129" s="22">
        <f t="shared" ca="1" si="107"/>
        <v>505.97920699999997</v>
      </c>
      <c r="J129" s="22">
        <f t="shared" ca="1" si="107"/>
        <v>921.11078899999995</v>
      </c>
      <c r="K129" s="32"/>
      <c r="L129" s="23" t="str">
        <f t="shared" ca="1" si="65"/>
        <v>TRE</v>
      </c>
      <c r="M129" s="24">
        <f t="shared" ca="1" si="66"/>
        <v>0</v>
      </c>
      <c r="N129" s="24">
        <f t="shared" ca="1" si="67"/>
        <v>0</v>
      </c>
      <c r="O129" s="25">
        <f t="shared" ca="1" si="61"/>
        <v>2</v>
      </c>
      <c r="P129" s="25">
        <f t="shared" ca="1" si="68"/>
        <v>2</v>
      </c>
      <c r="Q129" s="24">
        <f t="shared" ca="1" si="69"/>
        <v>20</v>
      </c>
      <c r="R129" s="25">
        <f t="shared" ca="1" si="70"/>
        <v>273.43183499999998</v>
      </c>
      <c r="S129" s="17"/>
      <c r="T129" s="28" t="str">
        <f t="shared" ca="1" si="71"/>
        <v>GS</v>
      </c>
      <c r="U129" s="29">
        <f t="shared" ca="1" si="72"/>
        <v>0</v>
      </c>
      <c r="V129" s="29">
        <f t="shared" ca="1" si="73"/>
        <v>20.105135599999997</v>
      </c>
      <c r="W129" s="30">
        <f t="shared" ca="1" si="74"/>
        <v>999</v>
      </c>
      <c r="X129" s="30">
        <f t="shared" ca="1" si="75"/>
        <v>0</v>
      </c>
      <c r="Y129" s="29">
        <f t="shared" ca="1" si="76"/>
        <v>0</v>
      </c>
      <c r="Z129" s="30">
        <f t="shared" ca="1" si="77"/>
        <v>180.94622040000002</v>
      </c>
      <c r="AA129" s="27"/>
      <c r="AB129" s="33" t="str">
        <f t="shared" ca="1" si="78"/>
        <v>BC</v>
      </c>
      <c r="AC129" s="34">
        <f t="shared" ca="1" si="79"/>
        <v>6.3746486000000004</v>
      </c>
      <c r="AD129" s="34">
        <f t="shared" ca="1" si="80"/>
        <v>0</v>
      </c>
      <c r="AE129" s="35">
        <f t="shared" ca="1" si="81"/>
        <v>999</v>
      </c>
      <c r="AF129" s="35">
        <f t="shared" ca="1" si="82"/>
        <v>0</v>
      </c>
      <c r="AG129" s="34">
        <f t="shared" ca="1" si="83"/>
        <v>0</v>
      </c>
      <c r="AH129" s="35">
        <f t="shared" ca="1" si="84"/>
        <v>312.35778140000002</v>
      </c>
      <c r="AI129" s="17"/>
      <c r="AJ129" s="36" t="str">
        <f t="shared" ca="1" si="85"/>
        <v>GS</v>
      </c>
      <c r="AK129" s="37">
        <f t="shared" ca="1" si="86"/>
        <v>0</v>
      </c>
      <c r="AL129" s="37">
        <f t="shared" ca="1" si="87"/>
        <v>28.983863879999998</v>
      </c>
      <c r="AM129" s="38">
        <f t="shared" ca="1" si="88"/>
        <v>999</v>
      </c>
      <c r="AN129" s="38">
        <f t="shared" ca="1" si="89"/>
        <v>0</v>
      </c>
      <c r="AO129" s="37">
        <f t="shared" ca="1" si="90"/>
        <v>0</v>
      </c>
      <c r="AP129" s="38">
        <f t="shared" ca="1" si="91"/>
        <v>293.05906812000001</v>
      </c>
      <c r="AQ129" s="17"/>
      <c r="AR129" s="39" t="str">
        <f t="shared" ca="1" si="92"/>
        <v>BC</v>
      </c>
      <c r="AS129" s="40">
        <f t="shared" ca="1" si="93"/>
        <v>46.000799399999998</v>
      </c>
      <c r="AT129" s="40">
        <f t="shared" ca="1" si="94"/>
        <v>0</v>
      </c>
      <c r="AU129" s="41">
        <f t="shared" ca="1" si="95"/>
        <v>999</v>
      </c>
      <c r="AV129" s="41">
        <f t="shared" ca="1" si="96"/>
        <v>0</v>
      </c>
      <c r="AW129" s="40">
        <f t="shared" ca="1" si="97"/>
        <v>0</v>
      </c>
      <c r="AX129" s="41">
        <f t="shared" ca="1" si="98"/>
        <v>260.67119659999997</v>
      </c>
      <c r="AY129" s="17"/>
      <c r="AZ129" s="42" t="str">
        <f t="shared" ca="1" si="99"/>
        <v>BC</v>
      </c>
      <c r="BA129" s="43">
        <f t="shared" ca="1" si="100"/>
        <v>12.89762472</v>
      </c>
      <c r="BB129" s="43">
        <f t="shared" ca="1" si="101"/>
        <v>0</v>
      </c>
      <c r="BC129" s="44">
        <f t="shared" ca="1" si="102"/>
        <v>999</v>
      </c>
      <c r="BD129" s="44">
        <f t="shared" ca="1" si="103"/>
        <v>0</v>
      </c>
      <c r="BE129" s="43">
        <f t="shared" ca="1" si="104"/>
        <v>0</v>
      </c>
      <c r="BF129" s="44">
        <f t="shared" ca="1" si="105"/>
        <v>202.06278727999998</v>
      </c>
    </row>
    <row r="130" spans="1:58" x14ac:dyDescent="0.25">
      <c r="A130">
        <v>116</v>
      </c>
      <c r="B130" s="21" t="str">
        <f t="shared" ca="1" si="62"/>
        <v>5cm</v>
      </c>
      <c r="C130" s="22">
        <f t="shared" ca="1" si="106"/>
        <v>0</v>
      </c>
      <c r="D130" s="22">
        <f t="shared" ca="1" si="106"/>
        <v>494.43586399999998</v>
      </c>
      <c r="E130" s="22">
        <f t="shared" ca="1" si="106"/>
        <v>0</v>
      </c>
      <c r="F130" s="22">
        <f t="shared" ca="1" si="106"/>
        <v>0</v>
      </c>
      <c r="G130" s="22">
        <f t="shared" ca="1" si="107"/>
        <v>0</v>
      </c>
      <c r="H130" s="22">
        <f t="shared" ca="1" si="107"/>
        <v>0</v>
      </c>
      <c r="I130" s="22">
        <f t="shared" ca="1" si="107"/>
        <v>0</v>
      </c>
      <c r="J130" s="22">
        <f t="shared" ca="1" si="107"/>
        <v>0</v>
      </c>
      <c r="K130" s="32"/>
      <c r="L130" s="23" t="str">
        <f t="shared" ca="1" si="65"/>
        <v>GS</v>
      </c>
      <c r="M130" s="24">
        <f t="shared" ca="1" si="66"/>
        <v>0</v>
      </c>
      <c r="N130" s="24">
        <f t="shared" ca="1" si="67"/>
        <v>32.8118202</v>
      </c>
      <c r="O130" s="25">
        <f t="shared" ca="1" si="61"/>
        <v>999</v>
      </c>
      <c r="P130" s="25">
        <f t="shared" ca="1" si="68"/>
        <v>0</v>
      </c>
      <c r="Q130" s="24">
        <f t="shared" ca="1" si="69"/>
        <v>0</v>
      </c>
      <c r="R130" s="25">
        <f t="shared" ca="1" si="70"/>
        <v>240.62001479999998</v>
      </c>
      <c r="S130" s="17"/>
      <c r="T130" s="28" t="str">
        <f t="shared" ca="1" si="71"/>
        <v>GS</v>
      </c>
      <c r="U130" s="29">
        <f t="shared" ca="1" si="72"/>
        <v>0</v>
      </c>
      <c r="V130" s="29">
        <f t="shared" ca="1" si="73"/>
        <v>24.126162720000004</v>
      </c>
      <c r="W130" s="30">
        <f t="shared" ca="1" si="74"/>
        <v>999</v>
      </c>
      <c r="X130" s="30">
        <f t="shared" ca="1" si="75"/>
        <v>0</v>
      </c>
      <c r="Y130" s="29">
        <f t="shared" ca="1" si="76"/>
        <v>0</v>
      </c>
      <c r="Z130" s="30">
        <f t="shared" ca="1" si="77"/>
        <v>176.92519328</v>
      </c>
      <c r="AA130" s="27"/>
      <c r="AB130" s="33" t="str">
        <f t="shared" ca="1" si="78"/>
        <v>GS</v>
      </c>
      <c r="AC130" s="34">
        <f t="shared" ca="1" si="79"/>
        <v>0</v>
      </c>
      <c r="AD130" s="34">
        <f t="shared" ca="1" si="80"/>
        <v>15.936621500000001</v>
      </c>
      <c r="AE130" s="35">
        <f t="shared" ca="1" si="81"/>
        <v>999</v>
      </c>
      <c r="AF130" s="35">
        <f t="shared" ca="1" si="82"/>
        <v>0</v>
      </c>
      <c r="AG130" s="34">
        <f t="shared" ca="1" si="83"/>
        <v>0</v>
      </c>
      <c r="AH130" s="35">
        <f t="shared" ca="1" si="84"/>
        <v>302.79580850000002</v>
      </c>
      <c r="AI130" s="17"/>
      <c r="AJ130" s="36" t="str">
        <f t="shared" ca="1" si="85"/>
        <v>GS</v>
      </c>
      <c r="AK130" s="37">
        <f t="shared" ca="1" si="86"/>
        <v>0</v>
      </c>
      <c r="AL130" s="37">
        <f t="shared" ca="1" si="87"/>
        <v>41.865581160000005</v>
      </c>
      <c r="AM130" s="38">
        <f t="shared" ca="1" si="88"/>
        <v>999</v>
      </c>
      <c r="AN130" s="38">
        <f t="shared" ca="1" si="89"/>
        <v>0</v>
      </c>
      <c r="AO130" s="37">
        <f t="shared" ca="1" si="90"/>
        <v>0</v>
      </c>
      <c r="AP130" s="38">
        <f t="shared" ca="1" si="91"/>
        <v>280.17735084000003</v>
      </c>
      <c r="AQ130" s="17"/>
      <c r="AR130" s="39" t="str">
        <f t="shared" ca="1" si="92"/>
        <v>BC</v>
      </c>
      <c r="AS130" s="40">
        <f t="shared" ca="1" si="93"/>
        <v>27.60047964</v>
      </c>
      <c r="AT130" s="40">
        <f t="shared" ca="1" si="94"/>
        <v>0</v>
      </c>
      <c r="AU130" s="41">
        <f t="shared" ca="1" si="95"/>
        <v>999</v>
      </c>
      <c r="AV130" s="41">
        <f t="shared" ca="1" si="96"/>
        <v>0</v>
      </c>
      <c r="AW130" s="40">
        <f t="shared" ca="1" si="97"/>
        <v>0</v>
      </c>
      <c r="AX130" s="41">
        <f t="shared" ca="1" si="98"/>
        <v>279.07151635999998</v>
      </c>
      <c r="AY130" s="17"/>
      <c r="AZ130" s="42" t="str">
        <f t="shared" ca="1" si="99"/>
        <v>TRE</v>
      </c>
      <c r="BA130" s="43">
        <f t="shared" ca="1" si="100"/>
        <v>0</v>
      </c>
      <c r="BB130" s="43">
        <f t="shared" ca="1" si="101"/>
        <v>0</v>
      </c>
      <c r="BC130" s="44">
        <f t="shared" ca="1" si="102"/>
        <v>1</v>
      </c>
      <c r="BD130" s="44">
        <f t="shared" ca="1" si="103"/>
        <v>1</v>
      </c>
      <c r="BE130" s="43">
        <f t="shared" ca="1" si="104"/>
        <v>10</v>
      </c>
      <c r="BF130" s="44">
        <f t="shared" ca="1" si="105"/>
        <v>214.96041199999999</v>
      </c>
    </row>
    <row r="131" spans="1:58" x14ac:dyDescent="0.25">
      <c r="A131">
        <v>117</v>
      </c>
      <c r="B131" s="21" t="str">
        <f t="shared" ca="1" si="62"/>
        <v>20cm</v>
      </c>
      <c r="C131" s="22">
        <f t="shared" ca="1" si="106"/>
        <v>0</v>
      </c>
      <c r="D131" s="22">
        <f t="shared" ca="1" si="106"/>
        <v>0</v>
      </c>
      <c r="E131" s="22">
        <f t="shared" ca="1" si="106"/>
        <v>0</v>
      </c>
      <c r="F131" s="22">
        <f t="shared" ca="1" si="106"/>
        <v>0</v>
      </c>
      <c r="G131" s="22">
        <f t="shared" ca="1" si="107"/>
        <v>938.85789799999998</v>
      </c>
      <c r="H131" s="22">
        <f t="shared" ca="1" si="107"/>
        <v>0</v>
      </c>
      <c r="I131" s="22">
        <f t="shared" ca="1" si="107"/>
        <v>0</v>
      </c>
      <c r="J131" s="22">
        <f t="shared" ca="1" si="107"/>
        <v>0</v>
      </c>
      <c r="K131" s="32"/>
      <c r="L131" s="23" t="str">
        <f t="shared" ca="1" si="65"/>
        <v>BC</v>
      </c>
      <c r="M131" s="24">
        <f t="shared" ca="1" si="66"/>
        <v>13.671591749999997</v>
      </c>
      <c r="N131" s="24">
        <f t="shared" ca="1" si="67"/>
        <v>0</v>
      </c>
      <c r="O131" s="25">
        <f t="shared" ca="1" si="61"/>
        <v>999</v>
      </c>
      <c r="P131" s="25">
        <f t="shared" ca="1" si="68"/>
        <v>0</v>
      </c>
      <c r="Q131" s="24">
        <f t="shared" ca="1" si="69"/>
        <v>0</v>
      </c>
      <c r="R131" s="25">
        <f t="shared" ca="1" si="70"/>
        <v>259.76024324999997</v>
      </c>
      <c r="S131" s="17"/>
      <c r="T131" s="28" t="str">
        <f t="shared" ca="1" si="71"/>
        <v>GS</v>
      </c>
      <c r="U131" s="29">
        <f t="shared" ca="1" si="72"/>
        <v>0</v>
      </c>
      <c r="V131" s="29">
        <f t="shared" ca="1" si="73"/>
        <v>28.147189839999999</v>
      </c>
      <c r="W131" s="30">
        <f t="shared" ca="1" si="74"/>
        <v>999</v>
      </c>
      <c r="X131" s="30">
        <f t="shared" ca="1" si="75"/>
        <v>0</v>
      </c>
      <c r="Y131" s="29">
        <f t="shared" ca="1" si="76"/>
        <v>0</v>
      </c>
      <c r="Z131" s="30">
        <f t="shared" ca="1" si="77"/>
        <v>172.90416615999999</v>
      </c>
      <c r="AA131" s="27"/>
      <c r="AB131" s="33" t="str">
        <f t="shared" ca="1" si="78"/>
        <v>GS</v>
      </c>
      <c r="AC131" s="34">
        <f t="shared" ca="1" si="79"/>
        <v>0</v>
      </c>
      <c r="AD131" s="34">
        <f t="shared" ca="1" si="80"/>
        <v>47.809864500000003</v>
      </c>
      <c r="AE131" s="35">
        <f t="shared" ca="1" si="81"/>
        <v>999</v>
      </c>
      <c r="AF131" s="35">
        <f t="shared" ca="1" si="82"/>
        <v>0</v>
      </c>
      <c r="AG131" s="34">
        <f t="shared" ca="1" si="83"/>
        <v>0</v>
      </c>
      <c r="AH131" s="35">
        <f t="shared" ca="1" si="84"/>
        <v>270.92256550000002</v>
      </c>
      <c r="AI131" s="17"/>
      <c r="AJ131" s="36" t="str">
        <f t="shared" ca="1" si="85"/>
        <v>GS</v>
      </c>
      <c r="AK131" s="37">
        <f t="shared" ca="1" si="86"/>
        <v>0</v>
      </c>
      <c r="AL131" s="37">
        <f t="shared" ca="1" si="87"/>
        <v>19.322575919999998</v>
      </c>
      <c r="AM131" s="38">
        <f t="shared" ca="1" si="88"/>
        <v>999</v>
      </c>
      <c r="AN131" s="38">
        <f t="shared" ca="1" si="89"/>
        <v>0</v>
      </c>
      <c r="AO131" s="37">
        <f t="shared" ca="1" si="90"/>
        <v>0</v>
      </c>
      <c r="AP131" s="38">
        <f t="shared" ca="1" si="91"/>
        <v>302.72035607999999</v>
      </c>
      <c r="AQ131" s="17"/>
      <c r="AR131" s="39" t="str">
        <f t="shared" ca="1" si="92"/>
        <v>TRE</v>
      </c>
      <c r="AS131" s="40">
        <f t="shared" ca="1" si="93"/>
        <v>0</v>
      </c>
      <c r="AT131" s="40">
        <f t="shared" ca="1" si="94"/>
        <v>0</v>
      </c>
      <c r="AU131" s="41">
        <f t="shared" ca="1" si="95"/>
        <v>5</v>
      </c>
      <c r="AV131" s="41">
        <f t="shared" ca="1" si="96"/>
        <v>3</v>
      </c>
      <c r="AW131" s="40">
        <f t="shared" ca="1" si="97"/>
        <v>30</v>
      </c>
      <c r="AX131" s="41">
        <f t="shared" ca="1" si="98"/>
        <v>306.67199599999998</v>
      </c>
      <c r="AY131" s="17"/>
      <c r="AZ131" s="42" t="str">
        <f t="shared" ca="1" si="99"/>
        <v>GS</v>
      </c>
      <c r="BA131" s="43">
        <f t="shared" ca="1" si="100"/>
        <v>0</v>
      </c>
      <c r="BB131" s="43">
        <f t="shared" ca="1" si="101"/>
        <v>12.89762472</v>
      </c>
      <c r="BC131" s="44">
        <f t="shared" ca="1" si="102"/>
        <v>999</v>
      </c>
      <c r="BD131" s="44">
        <f t="shared" ca="1" si="103"/>
        <v>0</v>
      </c>
      <c r="BE131" s="43">
        <f t="shared" ca="1" si="104"/>
        <v>0</v>
      </c>
      <c r="BF131" s="44">
        <f t="shared" ca="1" si="105"/>
        <v>202.06278727999998</v>
      </c>
    </row>
    <row r="132" spans="1:58" x14ac:dyDescent="0.25">
      <c r="A132">
        <v>118</v>
      </c>
      <c r="B132" s="21" t="str">
        <f t="shared" ca="1" si="62"/>
        <v>20cm</v>
      </c>
      <c r="C132" s="22">
        <f t="shared" ca="1" si="106"/>
        <v>0</v>
      </c>
      <c r="D132" s="22">
        <f t="shared" ca="1" si="106"/>
        <v>0</v>
      </c>
      <c r="E132" s="22">
        <f t="shared" ca="1" si="106"/>
        <v>0</v>
      </c>
      <c r="F132" s="22">
        <f t="shared" ca="1" si="106"/>
        <v>0</v>
      </c>
      <c r="G132" s="22">
        <f t="shared" ca="1" si="107"/>
        <v>938.85789799999998</v>
      </c>
      <c r="H132" s="22">
        <f t="shared" ca="1" si="107"/>
        <v>0</v>
      </c>
      <c r="I132" s="22">
        <f t="shared" ca="1" si="107"/>
        <v>505.97920699999997</v>
      </c>
      <c r="J132" s="22">
        <f t="shared" ca="1" si="107"/>
        <v>0</v>
      </c>
      <c r="K132" s="32"/>
      <c r="L132" s="23" t="str">
        <f t="shared" ca="1" si="65"/>
        <v>TRE</v>
      </c>
      <c r="M132" s="24">
        <f t="shared" ca="1" si="66"/>
        <v>0</v>
      </c>
      <c r="N132" s="24">
        <f t="shared" ca="1" si="67"/>
        <v>0</v>
      </c>
      <c r="O132" s="25">
        <f t="shared" ca="1" si="61"/>
        <v>4</v>
      </c>
      <c r="P132" s="25">
        <f t="shared" ca="1" si="68"/>
        <v>3</v>
      </c>
      <c r="Q132" s="24">
        <f t="shared" ca="1" si="69"/>
        <v>30</v>
      </c>
      <c r="R132" s="25">
        <f t="shared" ca="1" si="70"/>
        <v>273.43183499999998</v>
      </c>
      <c r="S132" s="17"/>
      <c r="T132" s="28" t="str">
        <f t="shared" ca="1" si="71"/>
        <v>BC</v>
      </c>
      <c r="U132" s="29">
        <f t="shared" ca="1" si="72"/>
        <v>10.052567799999998</v>
      </c>
      <c r="V132" s="29">
        <f t="shared" ca="1" si="73"/>
        <v>0</v>
      </c>
      <c r="W132" s="30">
        <f t="shared" ca="1" si="74"/>
        <v>999</v>
      </c>
      <c r="X132" s="30">
        <f t="shared" ca="1" si="75"/>
        <v>0</v>
      </c>
      <c r="Y132" s="29">
        <f t="shared" ca="1" si="76"/>
        <v>0</v>
      </c>
      <c r="Z132" s="30">
        <f t="shared" ca="1" si="77"/>
        <v>190.99878820000001</v>
      </c>
      <c r="AA132" s="27"/>
      <c r="AB132" s="33" t="str">
        <f t="shared" ca="1" si="78"/>
        <v>GS</v>
      </c>
      <c r="AC132" s="34">
        <f t="shared" ca="1" si="79"/>
        <v>0</v>
      </c>
      <c r="AD132" s="34">
        <f t="shared" ca="1" si="80"/>
        <v>28.685918700000002</v>
      </c>
      <c r="AE132" s="35">
        <f t="shared" ca="1" si="81"/>
        <v>999</v>
      </c>
      <c r="AF132" s="35">
        <f t="shared" ca="1" si="82"/>
        <v>0</v>
      </c>
      <c r="AG132" s="34">
        <f t="shared" ca="1" si="83"/>
        <v>0</v>
      </c>
      <c r="AH132" s="35">
        <f t="shared" ca="1" si="84"/>
        <v>290.04651130000002</v>
      </c>
      <c r="AI132" s="17"/>
      <c r="AJ132" s="36" t="str">
        <f t="shared" ca="1" si="85"/>
        <v>GS</v>
      </c>
      <c r="AK132" s="37">
        <f t="shared" ca="1" si="86"/>
        <v>0</v>
      </c>
      <c r="AL132" s="37">
        <f t="shared" ca="1" si="87"/>
        <v>41.865581160000005</v>
      </c>
      <c r="AM132" s="38">
        <f t="shared" ca="1" si="88"/>
        <v>999</v>
      </c>
      <c r="AN132" s="38">
        <f t="shared" ca="1" si="89"/>
        <v>0</v>
      </c>
      <c r="AO132" s="37">
        <f t="shared" ca="1" si="90"/>
        <v>0</v>
      </c>
      <c r="AP132" s="38">
        <f t="shared" ca="1" si="91"/>
        <v>280.17735084000003</v>
      </c>
      <c r="AQ132" s="17"/>
      <c r="AR132" s="39" t="str">
        <f t="shared" ca="1" si="92"/>
        <v>TRE</v>
      </c>
      <c r="AS132" s="40">
        <f t="shared" ca="1" si="93"/>
        <v>0</v>
      </c>
      <c r="AT132" s="40">
        <f t="shared" ca="1" si="94"/>
        <v>0</v>
      </c>
      <c r="AU132" s="41">
        <f t="shared" ca="1" si="95"/>
        <v>5</v>
      </c>
      <c r="AV132" s="41">
        <f t="shared" ca="1" si="96"/>
        <v>3</v>
      </c>
      <c r="AW132" s="40">
        <f t="shared" ca="1" si="97"/>
        <v>30</v>
      </c>
      <c r="AX132" s="41">
        <f t="shared" ca="1" si="98"/>
        <v>306.67199599999998</v>
      </c>
      <c r="AY132" s="17"/>
      <c r="AZ132" s="42" t="str">
        <f t="shared" ca="1" si="99"/>
        <v>BC</v>
      </c>
      <c r="BA132" s="43">
        <f t="shared" ca="1" si="100"/>
        <v>10.7480206</v>
      </c>
      <c r="BB132" s="43">
        <f t="shared" ca="1" si="101"/>
        <v>0</v>
      </c>
      <c r="BC132" s="44">
        <f t="shared" ca="1" si="102"/>
        <v>999</v>
      </c>
      <c r="BD132" s="44">
        <f t="shared" ca="1" si="103"/>
        <v>0</v>
      </c>
      <c r="BE132" s="43">
        <f t="shared" ca="1" si="104"/>
        <v>0</v>
      </c>
      <c r="BF132" s="44">
        <f t="shared" ca="1" si="105"/>
        <v>204.2123914</v>
      </c>
    </row>
    <row r="133" spans="1:58" x14ac:dyDescent="0.25">
      <c r="A133">
        <v>119</v>
      </c>
      <c r="B133" s="21" t="str">
        <f t="shared" ca="1" si="62"/>
        <v>5cm</v>
      </c>
      <c r="C133" s="22">
        <f t="shared" ca="1" si="106"/>
        <v>938.85789799999998</v>
      </c>
      <c r="D133" s="22">
        <f t="shared" ca="1" si="106"/>
        <v>494.43586399999998</v>
      </c>
      <c r="E133" s="22">
        <f t="shared" ca="1" si="106"/>
        <v>505.97920699999997</v>
      </c>
      <c r="F133" s="22">
        <f t="shared" ca="1" si="106"/>
        <v>0</v>
      </c>
      <c r="G133" s="22">
        <f t="shared" ca="1" si="107"/>
        <v>0</v>
      </c>
      <c r="H133" s="22">
        <f t="shared" ca="1" si="107"/>
        <v>0</v>
      </c>
      <c r="I133" s="22">
        <f t="shared" ca="1" si="107"/>
        <v>0</v>
      </c>
      <c r="J133" s="22">
        <f t="shared" ca="1" si="107"/>
        <v>0</v>
      </c>
      <c r="K133" s="32"/>
      <c r="L133" s="23" t="str">
        <f t="shared" ca="1" si="65"/>
        <v>GS</v>
      </c>
      <c r="M133" s="24">
        <f t="shared" ca="1" si="66"/>
        <v>0</v>
      </c>
      <c r="N133" s="24">
        <f t="shared" ca="1" si="67"/>
        <v>10.937273399999999</v>
      </c>
      <c r="O133" s="25">
        <f t="shared" ca="1" si="61"/>
        <v>999</v>
      </c>
      <c r="P133" s="25">
        <f t="shared" ca="1" si="68"/>
        <v>0</v>
      </c>
      <c r="Q133" s="24">
        <f t="shared" ca="1" si="69"/>
        <v>0</v>
      </c>
      <c r="R133" s="25">
        <f t="shared" ca="1" si="70"/>
        <v>262.4945616</v>
      </c>
      <c r="S133" s="17"/>
      <c r="T133" s="28" t="str">
        <f t="shared" ca="1" si="71"/>
        <v>BC</v>
      </c>
      <c r="U133" s="29">
        <f t="shared" ca="1" si="72"/>
        <v>0</v>
      </c>
      <c r="V133" s="29">
        <f t="shared" ca="1" si="73"/>
        <v>0</v>
      </c>
      <c r="W133" s="30">
        <f t="shared" ca="1" si="74"/>
        <v>999</v>
      </c>
      <c r="X133" s="30">
        <f t="shared" ca="1" si="75"/>
        <v>0</v>
      </c>
      <c r="Y133" s="29">
        <f t="shared" ca="1" si="76"/>
        <v>0</v>
      </c>
      <c r="Z133" s="30">
        <f t="shared" ca="1" si="77"/>
        <v>201.051356</v>
      </c>
      <c r="AA133" s="27"/>
      <c r="AB133" s="33" t="str">
        <f t="shared" ca="1" si="78"/>
        <v>TRE</v>
      </c>
      <c r="AC133" s="34">
        <f t="shared" ca="1" si="79"/>
        <v>0</v>
      </c>
      <c r="AD133" s="34">
        <f t="shared" ca="1" si="80"/>
        <v>0</v>
      </c>
      <c r="AE133" s="35">
        <f t="shared" ca="1" si="81"/>
        <v>5</v>
      </c>
      <c r="AF133" s="35">
        <f t="shared" ca="1" si="82"/>
        <v>4</v>
      </c>
      <c r="AG133" s="34">
        <f t="shared" ca="1" si="83"/>
        <v>40</v>
      </c>
      <c r="AH133" s="35">
        <f t="shared" ca="1" si="84"/>
        <v>318.73243000000002</v>
      </c>
      <c r="AI133" s="17"/>
      <c r="AJ133" s="36" t="str">
        <f t="shared" ca="1" si="85"/>
        <v>GS</v>
      </c>
      <c r="AK133" s="37">
        <f t="shared" ca="1" si="86"/>
        <v>0</v>
      </c>
      <c r="AL133" s="37">
        <f t="shared" ca="1" si="87"/>
        <v>41.865581160000005</v>
      </c>
      <c r="AM133" s="38">
        <f t="shared" ca="1" si="88"/>
        <v>999</v>
      </c>
      <c r="AN133" s="38">
        <f t="shared" ca="1" si="89"/>
        <v>0</v>
      </c>
      <c r="AO133" s="37">
        <f t="shared" ca="1" si="90"/>
        <v>0</v>
      </c>
      <c r="AP133" s="38">
        <f t="shared" ca="1" si="91"/>
        <v>280.17735084000003</v>
      </c>
      <c r="AQ133" s="17"/>
      <c r="AR133" s="39" t="str">
        <f t="shared" ca="1" si="92"/>
        <v>BC</v>
      </c>
      <c r="AS133" s="40">
        <f t="shared" ca="1" si="93"/>
        <v>9.2001598799999993</v>
      </c>
      <c r="AT133" s="40">
        <f t="shared" ca="1" si="94"/>
        <v>0</v>
      </c>
      <c r="AU133" s="41">
        <f t="shared" ca="1" si="95"/>
        <v>999</v>
      </c>
      <c r="AV133" s="41">
        <f t="shared" ca="1" si="96"/>
        <v>0</v>
      </c>
      <c r="AW133" s="40">
        <f t="shared" ca="1" si="97"/>
        <v>0</v>
      </c>
      <c r="AX133" s="41">
        <f t="shared" ca="1" si="98"/>
        <v>297.47183611999998</v>
      </c>
      <c r="AY133" s="17"/>
      <c r="AZ133" s="42" t="str">
        <f t="shared" ca="1" si="99"/>
        <v>TRE</v>
      </c>
      <c r="BA133" s="43">
        <f t="shared" ca="1" si="100"/>
        <v>0</v>
      </c>
      <c r="BB133" s="43">
        <f t="shared" ca="1" si="101"/>
        <v>0</v>
      </c>
      <c r="BC133" s="44">
        <f t="shared" ca="1" si="102"/>
        <v>3</v>
      </c>
      <c r="BD133" s="44">
        <f t="shared" ca="1" si="103"/>
        <v>2</v>
      </c>
      <c r="BE133" s="43">
        <f t="shared" ca="1" si="104"/>
        <v>20</v>
      </c>
      <c r="BF133" s="44">
        <f t="shared" ca="1" si="105"/>
        <v>214.96041199999999</v>
      </c>
    </row>
    <row r="134" spans="1:58" x14ac:dyDescent="0.25">
      <c r="A134">
        <v>120</v>
      </c>
      <c r="B134" s="21" t="str">
        <f t="shared" ca="1" si="62"/>
        <v>20cm</v>
      </c>
      <c r="C134" s="22">
        <f t="shared" ca="1" si="106"/>
        <v>0</v>
      </c>
      <c r="D134" s="22">
        <f t="shared" ca="1" si="106"/>
        <v>0</v>
      </c>
      <c r="E134" s="22">
        <f t="shared" ca="1" si="106"/>
        <v>0</v>
      </c>
      <c r="F134" s="22">
        <f t="shared" ca="1" si="106"/>
        <v>0</v>
      </c>
      <c r="G134" s="22">
        <f t="shared" ca="1" si="107"/>
        <v>0</v>
      </c>
      <c r="H134" s="22">
        <f t="shared" ca="1" si="107"/>
        <v>494.43586399999998</v>
      </c>
      <c r="I134" s="22">
        <f t="shared" ca="1" si="107"/>
        <v>505.97920699999997</v>
      </c>
      <c r="J134" s="22">
        <f t="shared" ca="1" si="107"/>
        <v>921.11078899999995</v>
      </c>
      <c r="K134" s="32"/>
      <c r="L134" s="23" t="str">
        <f t="shared" ca="1" si="65"/>
        <v>TRE</v>
      </c>
      <c r="M134" s="24">
        <f t="shared" ca="1" si="66"/>
        <v>0</v>
      </c>
      <c r="N134" s="24">
        <f t="shared" ca="1" si="67"/>
        <v>0</v>
      </c>
      <c r="O134" s="25">
        <f t="shared" ca="1" si="61"/>
        <v>1</v>
      </c>
      <c r="P134" s="25">
        <f t="shared" ca="1" si="68"/>
        <v>1</v>
      </c>
      <c r="Q134" s="24">
        <f t="shared" ca="1" si="69"/>
        <v>10</v>
      </c>
      <c r="R134" s="25">
        <f t="shared" ca="1" si="70"/>
        <v>273.43183499999998</v>
      </c>
      <c r="S134" s="17"/>
      <c r="T134" s="28" t="str">
        <f t="shared" ca="1" si="71"/>
        <v>GS</v>
      </c>
      <c r="U134" s="29">
        <f t="shared" ca="1" si="72"/>
        <v>0</v>
      </c>
      <c r="V134" s="29">
        <f t="shared" ca="1" si="73"/>
        <v>30.157703399999999</v>
      </c>
      <c r="W134" s="30">
        <f t="shared" ca="1" si="74"/>
        <v>999</v>
      </c>
      <c r="X134" s="30">
        <f t="shared" ca="1" si="75"/>
        <v>0</v>
      </c>
      <c r="Y134" s="29">
        <f t="shared" ca="1" si="76"/>
        <v>0</v>
      </c>
      <c r="Z134" s="30">
        <f t="shared" ca="1" si="77"/>
        <v>170.8936526</v>
      </c>
      <c r="AA134" s="27"/>
      <c r="AB134" s="33" t="str">
        <f t="shared" ca="1" si="78"/>
        <v>TRE</v>
      </c>
      <c r="AC134" s="34">
        <f t="shared" ca="1" si="79"/>
        <v>0</v>
      </c>
      <c r="AD134" s="34">
        <f t="shared" ca="1" si="80"/>
        <v>0</v>
      </c>
      <c r="AE134" s="35">
        <f t="shared" ca="1" si="81"/>
        <v>2</v>
      </c>
      <c r="AF134" s="35">
        <f t="shared" ca="1" si="82"/>
        <v>2</v>
      </c>
      <c r="AG134" s="34">
        <f t="shared" ca="1" si="83"/>
        <v>20</v>
      </c>
      <c r="AH134" s="35">
        <f t="shared" ca="1" si="84"/>
        <v>318.73243000000002</v>
      </c>
      <c r="AI134" s="17"/>
      <c r="AJ134" s="36" t="str">
        <f t="shared" ca="1" si="85"/>
        <v>GS</v>
      </c>
      <c r="AK134" s="37">
        <f t="shared" ca="1" si="86"/>
        <v>0</v>
      </c>
      <c r="AL134" s="37">
        <f t="shared" ca="1" si="87"/>
        <v>19.322575919999998</v>
      </c>
      <c r="AM134" s="38">
        <f t="shared" ca="1" si="88"/>
        <v>999</v>
      </c>
      <c r="AN134" s="38">
        <f t="shared" ca="1" si="89"/>
        <v>0</v>
      </c>
      <c r="AO134" s="37">
        <f t="shared" ca="1" si="90"/>
        <v>0</v>
      </c>
      <c r="AP134" s="38">
        <f t="shared" ca="1" si="91"/>
        <v>302.72035607999999</v>
      </c>
      <c r="AQ134" s="17"/>
      <c r="AR134" s="39" t="str">
        <f t="shared" ca="1" si="92"/>
        <v>GS</v>
      </c>
      <c r="AS134" s="40">
        <f t="shared" ca="1" si="93"/>
        <v>0</v>
      </c>
      <c r="AT134" s="40">
        <f t="shared" ca="1" si="94"/>
        <v>27.60047964</v>
      </c>
      <c r="AU134" s="41">
        <f t="shared" ca="1" si="95"/>
        <v>999</v>
      </c>
      <c r="AV134" s="41">
        <f t="shared" ca="1" si="96"/>
        <v>0</v>
      </c>
      <c r="AW134" s="40">
        <f t="shared" ca="1" si="97"/>
        <v>0</v>
      </c>
      <c r="AX134" s="41">
        <f t="shared" ca="1" si="98"/>
        <v>279.07151635999998</v>
      </c>
      <c r="AY134" s="17"/>
      <c r="AZ134" s="42" t="str">
        <f t="shared" ca="1" si="99"/>
        <v>BC</v>
      </c>
      <c r="BA134" s="43">
        <f t="shared" ca="1" si="100"/>
        <v>30.094457680000001</v>
      </c>
      <c r="BB134" s="43">
        <f t="shared" ca="1" si="101"/>
        <v>0</v>
      </c>
      <c r="BC134" s="44">
        <f t="shared" ca="1" si="102"/>
        <v>999</v>
      </c>
      <c r="BD134" s="44">
        <f t="shared" ca="1" si="103"/>
        <v>0</v>
      </c>
      <c r="BE134" s="43">
        <f t="shared" ca="1" si="104"/>
        <v>0</v>
      </c>
      <c r="BF134" s="44">
        <f t="shared" ca="1" si="105"/>
        <v>184.86595431999999</v>
      </c>
    </row>
    <row r="135" spans="1:58" x14ac:dyDescent="0.25">
      <c r="A135">
        <v>121</v>
      </c>
      <c r="B135" s="21" t="str">
        <f t="shared" ca="1" si="62"/>
        <v>20cm</v>
      </c>
      <c r="C135" s="22">
        <f t="shared" ca="1" si="106"/>
        <v>0</v>
      </c>
      <c r="D135" s="22">
        <f t="shared" ca="1" si="106"/>
        <v>0</v>
      </c>
      <c r="E135" s="22">
        <f t="shared" ca="1" si="106"/>
        <v>0</v>
      </c>
      <c r="F135" s="22">
        <f t="shared" ca="1" si="106"/>
        <v>0</v>
      </c>
      <c r="G135" s="22">
        <f t="shared" ca="1" si="107"/>
        <v>0</v>
      </c>
      <c r="H135" s="22">
        <f t="shared" ca="1" si="107"/>
        <v>0</v>
      </c>
      <c r="I135" s="22">
        <f t="shared" ca="1" si="107"/>
        <v>505.97920699999997</v>
      </c>
      <c r="J135" s="22">
        <f t="shared" ca="1" si="107"/>
        <v>921.11078899999995</v>
      </c>
      <c r="K135" s="32"/>
      <c r="L135" s="23" t="str">
        <f t="shared" ca="1" si="65"/>
        <v>BC</v>
      </c>
      <c r="M135" s="24">
        <f t="shared" ca="1" si="66"/>
        <v>35.546138549999995</v>
      </c>
      <c r="N135" s="24">
        <f t="shared" ca="1" si="67"/>
        <v>0</v>
      </c>
      <c r="O135" s="25">
        <f t="shared" ca="1" si="61"/>
        <v>999</v>
      </c>
      <c r="P135" s="25">
        <f t="shared" ca="1" si="68"/>
        <v>0</v>
      </c>
      <c r="Q135" s="24">
        <f t="shared" ca="1" si="69"/>
        <v>0</v>
      </c>
      <c r="R135" s="25">
        <f t="shared" ca="1" si="70"/>
        <v>237.88569644999998</v>
      </c>
      <c r="S135" s="17"/>
      <c r="T135" s="28" t="str">
        <f t="shared" ca="1" si="71"/>
        <v>TRE</v>
      </c>
      <c r="U135" s="29">
        <f t="shared" ca="1" si="72"/>
        <v>0</v>
      </c>
      <c r="V135" s="29">
        <f t="shared" ca="1" si="73"/>
        <v>0</v>
      </c>
      <c r="W135" s="30">
        <f t="shared" ca="1" si="74"/>
        <v>4</v>
      </c>
      <c r="X135" s="30">
        <f t="shared" ca="1" si="75"/>
        <v>3</v>
      </c>
      <c r="Y135" s="29">
        <f t="shared" ca="1" si="76"/>
        <v>30</v>
      </c>
      <c r="Z135" s="30">
        <f t="shared" ca="1" si="77"/>
        <v>201.051356</v>
      </c>
      <c r="AA135" s="27"/>
      <c r="AB135" s="33" t="str">
        <f t="shared" ca="1" si="78"/>
        <v>BC</v>
      </c>
      <c r="AC135" s="34">
        <f t="shared" ca="1" si="79"/>
        <v>35.060567300000002</v>
      </c>
      <c r="AD135" s="34">
        <f t="shared" ca="1" si="80"/>
        <v>0</v>
      </c>
      <c r="AE135" s="35">
        <f t="shared" ca="1" si="81"/>
        <v>999</v>
      </c>
      <c r="AF135" s="35">
        <f t="shared" ca="1" si="82"/>
        <v>0</v>
      </c>
      <c r="AG135" s="34">
        <f t="shared" ca="1" si="83"/>
        <v>0</v>
      </c>
      <c r="AH135" s="35">
        <f t="shared" ca="1" si="84"/>
        <v>283.67186270000002</v>
      </c>
      <c r="AI135" s="17"/>
      <c r="AJ135" s="36" t="str">
        <f t="shared" ca="1" si="85"/>
        <v>GS</v>
      </c>
      <c r="AK135" s="37">
        <f t="shared" ca="1" si="86"/>
        <v>0</v>
      </c>
      <c r="AL135" s="37">
        <f t="shared" ca="1" si="87"/>
        <v>22.543005240000003</v>
      </c>
      <c r="AM135" s="38">
        <f t="shared" ca="1" si="88"/>
        <v>999</v>
      </c>
      <c r="AN135" s="38">
        <f t="shared" ca="1" si="89"/>
        <v>0</v>
      </c>
      <c r="AO135" s="37">
        <f t="shared" ca="1" si="90"/>
        <v>0</v>
      </c>
      <c r="AP135" s="38">
        <f t="shared" ca="1" si="91"/>
        <v>299.49992675999999</v>
      </c>
      <c r="AQ135" s="17"/>
      <c r="AR135" s="39" t="str">
        <f t="shared" ca="1" si="92"/>
        <v>TRE</v>
      </c>
      <c r="AS135" s="40">
        <f t="shared" ca="1" si="93"/>
        <v>0</v>
      </c>
      <c r="AT135" s="40">
        <f t="shared" ca="1" si="94"/>
        <v>0</v>
      </c>
      <c r="AU135" s="41">
        <f t="shared" ca="1" si="95"/>
        <v>0</v>
      </c>
      <c r="AV135" s="41">
        <f t="shared" ca="1" si="96"/>
        <v>0</v>
      </c>
      <c r="AW135" s="40">
        <f t="shared" ca="1" si="97"/>
        <v>0</v>
      </c>
      <c r="AX135" s="41">
        <f t="shared" ca="1" si="98"/>
        <v>306.67199599999998</v>
      </c>
      <c r="AY135" s="17"/>
      <c r="AZ135" s="42" t="str">
        <f t="shared" ca="1" si="99"/>
        <v>GS</v>
      </c>
      <c r="BA135" s="43">
        <f t="shared" ca="1" si="100"/>
        <v>0</v>
      </c>
      <c r="BB135" s="43">
        <f t="shared" ca="1" si="101"/>
        <v>8.5984164799999991</v>
      </c>
      <c r="BC135" s="44">
        <f t="shared" ca="1" si="102"/>
        <v>999</v>
      </c>
      <c r="BD135" s="44">
        <f t="shared" ca="1" si="103"/>
        <v>0</v>
      </c>
      <c r="BE135" s="43">
        <f t="shared" ca="1" si="104"/>
        <v>0</v>
      </c>
      <c r="BF135" s="44">
        <f t="shared" ca="1" si="105"/>
        <v>206.36199551999999</v>
      </c>
    </row>
    <row r="136" spans="1:58" x14ac:dyDescent="0.25">
      <c r="A136">
        <v>122</v>
      </c>
      <c r="B136" s="21" t="str">
        <f t="shared" ca="1" si="62"/>
        <v>5cm</v>
      </c>
      <c r="C136" s="22">
        <f t="shared" ca="1" si="106"/>
        <v>938.85789799999998</v>
      </c>
      <c r="D136" s="22">
        <f t="shared" ca="1" si="106"/>
        <v>494.43586399999998</v>
      </c>
      <c r="E136" s="22">
        <f t="shared" ca="1" si="106"/>
        <v>0</v>
      </c>
      <c r="F136" s="22">
        <f t="shared" ca="1" si="106"/>
        <v>921.11078899999995</v>
      </c>
      <c r="G136" s="22">
        <f t="shared" ca="1" si="107"/>
        <v>0</v>
      </c>
      <c r="H136" s="22">
        <f t="shared" ca="1" si="107"/>
        <v>0</v>
      </c>
      <c r="I136" s="22">
        <f t="shared" ca="1" si="107"/>
        <v>0</v>
      </c>
      <c r="J136" s="22">
        <f t="shared" ca="1" si="107"/>
        <v>0</v>
      </c>
      <c r="K136" s="32"/>
      <c r="L136" s="23" t="str">
        <f t="shared" ca="1" si="65"/>
        <v>GS</v>
      </c>
      <c r="M136" s="24">
        <f t="shared" ca="1" si="66"/>
        <v>0</v>
      </c>
      <c r="N136" s="24">
        <f t="shared" ca="1" si="67"/>
        <v>19.140228449999999</v>
      </c>
      <c r="O136" s="25">
        <f t="shared" ca="1" si="61"/>
        <v>999</v>
      </c>
      <c r="P136" s="25">
        <f t="shared" ca="1" si="68"/>
        <v>0</v>
      </c>
      <c r="Q136" s="24">
        <f t="shared" ca="1" si="69"/>
        <v>0</v>
      </c>
      <c r="R136" s="25">
        <f t="shared" ca="1" si="70"/>
        <v>254.29160654999998</v>
      </c>
      <c r="S136" s="17"/>
      <c r="T136" s="28" t="str">
        <f t="shared" ca="1" si="71"/>
        <v>TRE</v>
      </c>
      <c r="U136" s="29">
        <f t="shared" ca="1" si="72"/>
        <v>0</v>
      </c>
      <c r="V136" s="29">
        <f t="shared" ca="1" si="73"/>
        <v>0</v>
      </c>
      <c r="W136" s="30">
        <f t="shared" ca="1" si="74"/>
        <v>3</v>
      </c>
      <c r="X136" s="30">
        <f t="shared" ca="1" si="75"/>
        <v>2</v>
      </c>
      <c r="Y136" s="29">
        <f t="shared" ca="1" si="76"/>
        <v>20</v>
      </c>
      <c r="Z136" s="30">
        <f t="shared" ca="1" si="77"/>
        <v>201.051356</v>
      </c>
      <c r="AA136" s="27"/>
      <c r="AB136" s="33" t="str">
        <f t="shared" ca="1" si="78"/>
        <v>TRE</v>
      </c>
      <c r="AC136" s="34">
        <f t="shared" ca="1" si="79"/>
        <v>0</v>
      </c>
      <c r="AD136" s="34">
        <f t="shared" ca="1" si="80"/>
        <v>0</v>
      </c>
      <c r="AE136" s="35">
        <f t="shared" ca="1" si="81"/>
        <v>4</v>
      </c>
      <c r="AF136" s="35">
        <f t="shared" ca="1" si="82"/>
        <v>3</v>
      </c>
      <c r="AG136" s="34">
        <f t="shared" ca="1" si="83"/>
        <v>30</v>
      </c>
      <c r="AH136" s="35">
        <f t="shared" ca="1" si="84"/>
        <v>318.73243000000002</v>
      </c>
      <c r="AI136" s="17"/>
      <c r="AJ136" s="36" t="str">
        <f t="shared" ca="1" si="85"/>
        <v>BC</v>
      </c>
      <c r="AK136" s="37">
        <f t="shared" ca="1" si="86"/>
        <v>35.424722520000003</v>
      </c>
      <c r="AL136" s="37">
        <f t="shared" ca="1" si="87"/>
        <v>0</v>
      </c>
      <c r="AM136" s="38">
        <f t="shared" ca="1" si="88"/>
        <v>999</v>
      </c>
      <c r="AN136" s="38">
        <f t="shared" ca="1" si="89"/>
        <v>0</v>
      </c>
      <c r="AO136" s="37">
        <f t="shared" ca="1" si="90"/>
        <v>0</v>
      </c>
      <c r="AP136" s="38">
        <f t="shared" ca="1" si="91"/>
        <v>286.61820948000002</v>
      </c>
      <c r="AQ136" s="17"/>
      <c r="AR136" s="39" t="str">
        <f t="shared" ca="1" si="92"/>
        <v>GS</v>
      </c>
      <c r="AS136" s="40">
        <f t="shared" ca="1" si="93"/>
        <v>0</v>
      </c>
      <c r="AT136" s="40">
        <f t="shared" ca="1" si="94"/>
        <v>42.934079439999998</v>
      </c>
      <c r="AU136" s="41">
        <f t="shared" ca="1" si="95"/>
        <v>999</v>
      </c>
      <c r="AV136" s="41">
        <f t="shared" ca="1" si="96"/>
        <v>0</v>
      </c>
      <c r="AW136" s="40">
        <f t="shared" ca="1" si="97"/>
        <v>0</v>
      </c>
      <c r="AX136" s="41">
        <f t="shared" ca="1" si="98"/>
        <v>263.73791655999997</v>
      </c>
      <c r="AY136" s="17"/>
      <c r="AZ136" s="42" t="str">
        <f t="shared" ca="1" si="99"/>
        <v>BC</v>
      </c>
      <c r="BA136" s="43">
        <f t="shared" ca="1" si="100"/>
        <v>21.496041200000001</v>
      </c>
      <c r="BB136" s="43">
        <f t="shared" ca="1" si="101"/>
        <v>0</v>
      </c>
      <c r="BC136" s="44">
        <f t="shared" ca="1" si="102"/>
        <v>999</v>
      </c>
      <c r="BD136" s="44">
        <f t="shared" ca="1" si="103"/>
        <v>0</v>
      </c>
      <c r="BE136" s="43">
        <f t="shared" ca="1" si="104"/>
        <v>0</v>
      </c>
      <c r="BF136" s="44">
        <f t="shared" ca="1" si="105"/>
        <v>193.46437079999998</v>
      </c>
    </row>
    <row r="137" spans="1:58" x14ac:dyDescent="0.25">
      <c r="A137">
        <v>123</v>
      </c>
      <c r="B137" s="21" t="str">
        <f t="shared" ca="1" si="62"/>
        <v>20cm</v>
      </c>
      <c r="C137" s="22">
        <f t="shared" ca="1" si="106"/>
        <v>0</v>
      </c>
      <c r="D137" s="22">
        <f t="shared" ca="1" si="106"/>
        <v>0</v>
      </c>
      <c r="E137" s="22">
        <f t="shared" ca="1" si="106"/>
        <v>0</v>
      </c>
      <c r="F137" s="22">
        <f t="shared" ca="1" si="106"/>
        <v>0</v>
      </c>
      <c r="G137" s="22">
        <f t="shared" ca="1" si="107"/>
        <v>0</v>
      </c>
      <c r="H137" s="22">
        <f t="shared" ca="1" si="107"/>
        <v>494.43586399999998</v>
      </c>
      <c r="I137" s="22">
        <f t="shared" ca="1" si="107"/>
        <v>0</v>
      </c>
      <c r="J137" s="22">
        <f t="shared" ca="1" si="107"/>
        <v>921.11078899999995</v>
      </c>
      <c r="K137" s="32"/>
      <c r="L137" s="23" t="str">
        <f t="shared" ca="1" si="65"/>
        <v>BC</v>
      </c>
      <c r="M137" s="24">
        <f t="shared" ca="1" si="66"/>
        <v>21.874546799999997</v>
      </c>
      <c r="N137" s="24">
        <f t="shared" ca="1" si="67"/>
        <v>0</v>
      </c>
      <c r="O137" s="25">
        <f t="shared" ca="1" si="61"/>
        <v>999</v>
      </c>
      <c r="P137" s="25">
        <f t="shared" ca="1" si="68"/>
        <v>0</v>
      </c>
      <c r="Q137" s="24">
        <f t="shared" ca="1" si="69"/>
        <v>0</v>
      </c>
      <c r="R137" s="25">
        <f t="shared" ca="1" si="70"/>
        <v>251.55728819999999</v>
      </c>
      <c r="S137" s="17"/>
      <c r="T137" s="28" t="str">
        <f t="shared" ca="1" si="71"/>
        <v>TRE</v>
      </c>
      <c r="U137" s="29">
        <f t="shared" ca="1" si="72"/>
        <v>0</v>
      </c>
      <c r="V137" s="29">
        <f t="shared" ca="1" si="73"/>
        <v>0</v>
      </c>
      <c r="W137" s="30">
        <f t="shared" ca="1" si="74"/>
        <v>2</v>
      </c>
      <c r="X137" s="30">
        <f t="shared" ca="1" si="75"/>
        <v>1</v>
      </c>
      <c r="Y137" s="29">
        <f t="shared" ca="1" si="76"/>
        <v>10</v>
      </c>
      <c r="Z137" s="30">
        <f t="shared" ca="1" si="77"/>
        <v>201.051356</v>
      </c>
      <c r="AA137" s="27"/>
      <c r="AB137" s="33" t="str">
        <f t="shared" ca="1" si="78"/>
        <v>BC</v>
      </c>
      <c r="AC137" s="34">
        <f t="shared" ca="1" si="79"/>
        <v>22.311270100000002</v>
      </c>
      <c r="AD137" s="34">
        <f t="shared" ca="1" si="80"/>
        <v>0</v>
      </c>
      <c r="AE137" s="35">
        <f t="shared" ca="1" si="81"/>
        <v>999</v>
      </c>
      <c r="AF137" s="35">
        <f t="shared" ca="1" si="82"/>
        <v>0</v>
      </c>
      <c r="AG137" s="34">
        <f t="shared" ca="1" si="83"/>
        <v>0</v>
      </c>
      <c r="AH137" s="35">
        <f t="shared" ca="1" si="84"/>
        <v>296.42115990000002</v>
      </c>
      <c r="AI137" s="17"/>
      <c r="AJ137" s="36" t="str">
        <f t="shared" ca="1" si="85"/>
        <v>GS</v>
      </c>
      <c r="AK137" s="37">
        <f t="shared" ca="1" si="86"/>
        <v>0</v>
      </c>
      <c r="AL137" s="37">
        <f t="shared" ca="1" si="87"/>
        <v>22.543005240000003</v>
      </c>
      <c r="AM137" s="38">
        <f t="shared" ca="1" si="88"/>
        <v>999</v>
      </c>
      <c r="AN137" s="38">
        <f t="shared" ca="1" si="89"/>
        <v>0</v>
      </c>
      <c r="AO137" s="37">
        <f t="shared" ca="1" si="90"/>
        <v>0</v>
      </c>
      <c r="AP137" s="38">
        <f t="shared" ca="1" si="91"/>
        <v>299.49992675999999</v>
      </c>
      <c r="AQ137" s="17"/>
      <c r="AR137" s="39" t="str">
        <f t="shared" ca="1" si="92"/>
        <v>BC</v>
      </c>
      <c r="AS137" s="40">
        <f t="shared" ca="1" si="93"/>
        <v>36.800639519999997</v>
      </c>
      <c r="AT137" s="40">
        <f t="shared" ca="1" si="94"/>
        <v>0</v>
      </c>
      <c r="AU137" s="41">
        <f t="shared" ca="1" si="95"/>
        <v>999</v>
      </c>
      <c r="AV137" s="41">
        <f t="shared" ca="1" si="96"/>
        <v>0</v>
      </c>
      <c r="AW137" s="40">
        <f t="shared" ca="1" si="97"/>
        <v>0</v>
      </c>
      <c r="AX137" s="41">
        <f t="shared" ca="1" si="98"/>
        <v>269.87135647999997</v>
      </c>
      <c r="AY137" s="17"/>
      <c r="AZ137" s="42" t="str">
        <f t="shared" ca="1" si="99"/>
        <v>TRE</v>
      </c>
      <c r="BA137" s="43">
        <f t="shared" ca="1" si="100"/>
        <v>0</v>
      </c>
      <c r="BB137" s="43">
        <f t="shared" ca="1" si="101"/>
        <v>0</v>
      </c>
      <c r="BC137" s="44">
        <f t="shared" ca="1" si="102"/>
        <v>5</v>
      </c>
      <c r="BD137" s="44">
        <f t="shared" ca="1" si="103"/>
        <v>3</v>
      </c>
      <c r="BE137" s="43">
        <f t="shared" ca="1" si="104"/>
        <v>30</v>
      </c>
      <c r="BF137" s="44">
        <f t="shared" ca="1" si="105"/>
        <v>214.96041199999999</v>
      </c>
    </row>
    <row r="138" spans="1:58" x14ac:dyDescent="0.25">
      <c r="A138">
        <v>124</v>
      </c>
      <c r="B138" s="21" t="str">
        <f t="shared" ca="1" si="62"/>
        <v>20cm</v>
      </c>
      <c r="C138" s="22">
        <f t="shared" ca="1" si="106"/>
        <v>0</v>
      </c>
      <c r="D138" s="22">
        <f t="shared" ca="1" si="106"/>
        <v>0</v>
      </c>
      <c r="E138" s="22">
        <f t="shared" ca="1" si="106"/>
        <v>0</v>
      </c>
      <c r="F138" s="22">
        <f t="shared" ca="1" si="106"/>
        <v>0</v>
      </c>
      <c r="G138" s="22">
        <f t="shared" ca="1" si="107"/>
        <v>938.85789799999998</v>
      </c>
      <c r="H138" s="22">
        <f t="shared" ca="1" si="107"/>
        <v>0</v>
      </c>
      <c r="I138" s="22">
        <f t="shared" ca="1" si="107"/>
        <v>0</v>
      </c>
      <c r="J138" s="22">
        <f t="shared" ca="1" si="107"/>
        <v>0</v>
      </c>
      <c r="K138" s="32"/>
      <c r="L138" s="23" t="str">
        <f t="shared" ca="1" si="65"/>
        <v>TRE</v>
      </c>
      <c r="M138" s="24">
        <f t="shared" ca="1" si="66"/>
        <v>0</v>
      </c>
      <c r="N138" s="24">
        <f t="shared" ca="1" si="67"/>
        <v>0</v>
      </c>
      <c r="O138" s="25">
        <f t="shared" ca="1" si="61"/>
        <v>4</v>
      </c>
      <c r="P138" s="25">
        <f t="shared" ca="1" si="68"/>
        <v>3</v>
      </c>
      <c r="Q138" s="24">
        <f t="shared" ca="1" si="69"/>
        <v>30</v>
      </c>
      <c r="R138" s="25">
        <f t="shared" ca="1" si="70"/>
        <v>273.43183499999998</v>
      </c>
      <c r="S138" s="17"/>
      <c r="T138" s="28" t="str">
        <f t="shared" ca="1" si="71"/>
        <v>GS</v>
      </c>
      <c r="U138" s="29">
        <f t="shared" ca="1" si="72"/>
        <v>0</v>
      </c>
      <c r="V138" s="29">
        <f t="shared" ca="1" si="73"/>
        <v>28.147189839999999</v>
      </c>
      <c r="W138" s="30">
        <f t="shared" ca="1" si="74"/>
        <v>999</v>
      </c>
      <c r="X138" s="30">
        <f t="shared" ca="1" si="75"/>
        <v>0</v>
      </c>
      <c r="Y138" s="29">
        <f t="shared" ca="1" si="76"/>
        <v>0</v>
      </c>
      <c r="Z138" s="30">
        <f t="shared" ca="1" si="77"/>
        <v>172.90416615999999</v>
      </c>
      <c r="AA138" s="27"/>
      <c r="AB138" s="33" t="str">
        <f t="shared" ca="1" si="78"/>
        <v>TRE</v>
      </c>
      <c r="AC138" s="34">
        <f t="shared" ca="1" si="79"/>
        <v>0</v>
      </c>
      <c r="AD138" s="34">
        <f t="shared" ca="1" si="80"/>
        <v>0</v>
      </c>
      <c r="AE138" s="35">
        <f t="shared" ca="1" si="81"/>
        <v>0</v>
      </c>
      <c r="AF138" s="35">
        <f t="shared" ca="1" si="82"/>
        <v>0</v>
      </c>
      <c r="AG138" s="34">
        <f t="shared" ca="1" si="83"/>
        <v>0</v>
      </c>
      <c r="AH138" s="35">
        <f t="shared" ca="1" si="84"/>
        <v>318.73243000000002</v>
      </c>
      <c r="AI138" s="17"/>
      <c r="AJ138" s="36" t="str">
        <f t="shared" ca="1" si="85"/>
        <v>GS</v>
      </c>
      <c r="AK138" s="37">
        <f t="shared" ca="1" si="86"/>
        <v>0</v>
      </c>
      <c r="AL138" s="37">
        <f t="shared" ca="1" si="87"/>
        <v>35.424722520000003</v>
      </c>
      <c r="AM138" s="38">
        <f t="shared" ca="1" si="88"/>
        <v>999</v>
      </c>
      <c r="AN138" s="38">
        <f t="shared" ca="1" si="89"/>
        <v>0</v>
      </c>
      <c r="AO138" s="37">
        <f t="shared" ca="1" si="90"/>
        <v>0</v>
      </c>
      <c r="AP138" s="38">
        <f t="shared" ca="1" si="91"/>
        <v>286.61820948000002</v>
      </c>
      <c r="AQ138" s="17"/>
      <c r="AR138" s="39" t="str">
        <f t="shared" ca="1" si="92"/>
        <v>BC</v>
      </c>
      <c r="AS138" s="40">
        <f t="shared" ca="1" si="93"/>
        <v>15.3335998</v>
      </c>
      <c r="AT138" s="40">
        <f t="shared" ca="1" si="94"/>
        <v>0</v>
      </c>
      <c r="AU138" s="41">
        <f t="shared" ca="1" si="95"/>
        <v>999</v>
      </c>
      <c r="AV138" s="41">
        <f t="shared" ca="1" si="96"/>
        <v>0</v>
      </c>
      <c r="AW138" s="40">
        <f t="shared" ca="1" si="97"/>
        <v>0</v>
      </c>
      <c r="AX138" s="41">
        <f t="shared" ca="1" si="98"/>
        <v>291.33839619999998</v>
      </c>
      <c r="AY138" s="17"/>
      <c r="AZ138" s="42" t="str">
        <f t="shared" ca="1" si="99"/>
        <v>GS</v>
      </c>
      <c r="BA138" s="43">
        <f t="shared" ca="1" si="100"/>
        <v>0</v>
      </c>
      <c r="BB138" s="43">
        <f t="shared" ca="1" si="101"/>
        <v>6.4488123599999998</v>
      </c>
      <c r="BC138" s="44">
        <f t="shared" ca="1" si="102"/>
        <v>999</v>
      </c>
      <c r="BD138" s="44">
        <f t="shared" ca="1" si="103"/>
        <v>0</v>
      </c>
      <c r="BE138" s="43">
        <f t="shared" ca="1" si="104"/>
        <v>0</v>
      </c>
      <c r="BF138" s="44">
        <f t="shared" ca="1" si="105"/>
        <v>208.51159963999999</v>
      </c>
    </row>
    <row r="139" spans="1:58" x14ac:dyDescent="0.25">
      <c r="A139">
        <v>125</v>
      </c>
      <c r="B139" s="21" t="str">
        <f t="shared" ca="1" si="62"/>
        <v>5cm</v>
      </c>
      <c r="C139" s="22">
        <f t="shared" ca="1" si="106"/>
        <v>938.85789799999998</v>
      </c>
      <c r="D139" s="22">
        <f t="shared" ca="1" si="106"/>
        <v>494.43586399999998</v>
      </c>
      <c r="E139" s="22">
        <f t="shared" ca="1" si="106"/>
        <v>505.97920699999997</v>
      </c>
      <c r="F139" s="22">
        <f t="shared" ca="1" si="106"/>
        <v>921.11078899999995</v>
      </c>
      <c r="G139" s="22">
        <f t="shared" ca="1" si="107"/>
        <v>0</v>
      </c>
      <c r="H139" s="22">
        <f t="shared" ca="1" si="107"/>
        <v>0</v>
      </c>
      <c r="I139" s="22">
        <f t="shared" ca="1" si="107"/>
        <v>0</v>
      </c>
      <c r="J139" s="22">
        <f t="shared" ca="1" si="107"/>
        <v>0</v>
      </c>
      <c r="K139" s="32"/>
      <c r="L139" s="23" t="str">
        <f t="shared" ca="1" si="65"/>
        <v>GS</v>
      </c>
      <c r="M139" s="24">
        <f t="shared" ca="1" si="66"/>
        <v>0</v>
      </c>
      <c r="N139" s="24">
        <f t="shared" ca="1" si="67"/>
        <v>19.140228449999999</v>
      </c>
      <c r="O139" s="25">
        <f t="shared" ca="1" si="61"/>
        <v>999</v>
      </c>
      <c r="P139" s="25">
        <f t="shared" ca="1" si="68"/>
        <v>0</v>
      </c>
      <c r="Q139" s="24">
        <f t="shared" ca="1" si="69"/>
        <v>0</v>
      </c>
      <c r="R139" s="25">
        <f t="shared" ca="1" si="70"/>
        <v>254.29160654999998</v>
      </c>
      <c r="S139" s="17"/>
      <c r="T139" s="28" t="str">
        <f t="shared" ca="1" si="71"/>
        <v>TRE</v>
      </c>
      <c r="U139" s="29">
        <f t="shared" ca="1" si="72"/>
        <v>0</v>
      </c>
      <c r="V139" s="29">
        <f t="shared" ca="1" si="73"/>
        <v>0</v>
      </c>
      <c r="W139" s="30">
        <f t="shared" ca="1" si="74"/>
        <v>3</v>
      </c>
      <c r="X139" s="30">
        <f t="shared" ca="1" si="75"/>
        <v>2</v>
      </c>
      <c r="Y139" s="29">
        <f t="shared" ca="1" si="76"/>
        <v>20</v>
      </c>
      <c r="Z139" s="30">
        <f t="shared" ca="1" si="77"/>
        <v>201.051356</v>
      </c>
      <c r="AA139" s="27"/>
      <c r="AB139" s="33" t="str">
        <f t="shared" ca="1" si="78"/>
        <v>GS</v>
      </c>
      <c r="AC139" s="34">
        <f t="shared" ca="1" si="79"/>
        <v>0</v>
      </c>
      <c r="AD139" s="34">
        <f t="shared" ca="1" si="80"/>
        <v>47.809864500000003</v>
      </c>
      <c r="AE139" s="35">
        <f t="shared" ca="1" si="81"/>
        <v>999</v>
      </c>
      <c r="AF139" s="35">
        <f t="shared" ca="1" si="82"/>
        <v>0</v>
      </c>
      <c r="AG139" s="34">
        <f t="shared" ca="1" si="83"/>
        <v>0</v>
      </c>
      <c r="AH139" s="35">
        <f t="shared" ca="1" si="84"/>
        <v>270.92256550000002</v>
      </c>
      <c r="AI139" s="17"/>
      <c r="AJ139" s="36" t="str">
        <f t="shared" ca="1" si="85"/>
        <v>GS</v>
      </c>
      <c r="AK139" s="37">
        <f t="shared" ca="1" si="86"/>
        <v>0</v>
      </c>
      <c r="AL139" s="37">
        <f t="shared" ca="1" si="87"/>
        <v>41.865581160000005</v>
      </c>
      <c r="AM139" s="38">
        <f t="shared" ca="1" si="88"/>
        <v>999</v>
      </c>
      <c r="AN139" s="38">
        <f t="shared" ca="1" si="89"/>
        <v>0</v>
      </c>
      <c r="AO139" s="37">
        <f t="shared" ca="1" si="90"/>
        <v>0</v>
      </c>
      <c r="AP139" s="38">
        <f t="shared" ca="1" si="91"/>
        <v>280.17735084000003</v>
      </c>
      <c r="AQ139" s="17"/>
      <c r="AR139" s="39" t="str">
        <f t="shared" ca="1" si="92"/>
        <v>BC</v>
      </c>
      <c r="AS139" s="40">
        <f t="shared" ca="1" si="93"/>
        <v>27.60047964</v>
      </c>
      <c r="AT139" s="40">
        <f t="shared" ca="1" si="94"/>
        <v>0</v>
      </c>
      <c r="AU139" s="41">
        <f t="shared" ca="1" si="95"/>
        <v>999</v>
      </c>
      <c r="AV139" s="41">
        <f t="shared" ca="1" si="96"/>
        <v>0</v>
      </c>
      <c r="AW139" s="40">
        <f t="shared" ca="1" si="97"/>
        <v>0</v>
      </c>
      <c r="AX139" s="41">
        <f t="shared" ca="1" si="98"/>
        <v>279.07151635999998</v>
      </c>
      <c r="AY139" s="17"/>
      <c r="AZ139" s="42" t="str">
        <f t="shared" ca="1" si="99"/>
        <v>BC</v>
      </c>
      <c r="BA139" s="43">
        <f t="shared" ca="1" si="100"/>
        <v>0</v>
      </c>
      <c r="BB139" s="43">
        <f t="shared" ca="1" si="101"/>
        <v>0</v>
      </c>
      <c r="BC139" s="44">
        <f t="shared" ca="1" si="102"/>
        <v>999</v>
      </c>
      <c r="BD139" s="44">
        <f t="shared" ca="1" si="103"/>
        <v>0</v>
      </c>
      <c r="BE139" s="43">
        <f t="shared" ca="1" si="104"/>
        <v>0</v>
      </c>
      <c r="BF139" s="44">
        <f t="shared" ca="1" si="105"/>
        <v>214.96041199999999</v>
      </c>
    </row>
    <row r="140" spans="1:58" x14ac:dyDescent="0.25">
      <c r="A140">
        <v>126</v>
      </c>
      <c r="B140" s="21" t="str">
        <f t="shared" ca="1" si="62"/>
        <v>20cm</v>
      </c>
      <c r="C140" s="22">
        <f t="shared" ca="1" si="106"/>
        <v>0</v>
      </c>
      <c r="D140" s="22">
        <f t="shared" ca="1" si="106"/>
        <v>0</v>
      </c>
      <c r="E140" s="22">
        <f t="shared" ca="1" si="106"/>
        <v>0</v>
      </c>
      <c r="F140" s="22">
        <f t="shared" ca="1" si="106"/>
        <v>0</v>
      </c>
      <c r="G140" s="22">
        <f t="shared" ca="1" si="107"/>
        <v>0</v>
      </c>
      <c r="H140" s="22">
        <f t="shared" ca="1" si="107"/>
        <v>0</v>
      </c>
      <c r="I140" s="22">
        <f t="shared" ca="1" si="107"/>
        <v>0</v>
      </c>
      <c r="J140" s="22">
        <f t="shared" ca="1" si="107"/>
        <v>921.11078899999995</v>
      </c>
      <c r="K140" s="32"/>
      <c r="L140" s="23" t="str">
        <f t="shared" ca="1" si="65"/>
        <v>TRE</v>
      </c>
      <c r="M140" s="24">
        <f t="shared" ca="1" si="66"/>
        <v>0</v>
      </c>
      <c r="N140" s="24">
        <f t="shared" ca="1" si="67"/>
        <v>0</v>
      </c>
      <c r="O140" s="25">
        <f t="shared" ca="1" si="61"/>
        <v>0</v>
      </c>
      <c r="P140" s="25">
        <f t="shared" ca="1" si="68"/>
        <v>0</v>
      </c>
      <c r="Q140" s="24">
        <f t="shared" ca="1" si="69"/>
        <v>0</v>
      </c>
      <c r="R140" s="25">
        <f t="shared" ca="1" si="70"/>
        <v>273.43183499999998</v>
      </c>
      <c r="S140" s="17"/>
      <c r="T140" s="28" t="str">
        <f t="shared" ca="1" si="71"/>
        <v>BC</v>
      </c>
      <c r="U140" s="29">
        <f t="shared" ca="1" si="72"/>
        <v>18.094622040000001</v>
      </c>
      <c r="V140" s="29">
        <f t="shared" ca="1" si="73"/>
        <v>0</v>
      </c>
      <c r="W140" s="30">
        <f t="shared" ca="1" si="74"/>
        <v>999</v>
      </c>
      <c r="X140" s="30">
        <f t="shared" ca="1" si="75"/>
        <v>0</v>
      </c>
      <c r="Y140" s="29">
        <f t="shared" ca="1" si="76"/>
        <v>0</v>
      </c>
      <c r="Z140" s="30">
        <f t="shared" ca="1" si="77"/>
        <v>182.95673396000001</v>
      </c>
      <c r="AA140" s="27"/>
      <c r="AB140" s="33" t="str">
        <f t="shared" ca="1" si="78"/>
        <v>TRE</v>
      </c>
      <c r="AC140" s="34">
        <f t="shared" ca="1" si="79"/>
        <v>0</v>
      </c>
      <c r="AD140" s="34">
        <f t="shared" ca="1" si="80"/>
        <v>0</v>
      </c>
      <c r="AE140" s="35">
        <f t="shared" ca="1" si="81"/>
        <v>5</v>
      </c>
      <c r="AF140" s="35">
        <f t="shared" ca="1" si="82"/>
        <v>4</v>
      </c>
      <c r="AG140" s="34">
        <f t="shared" ca="1" si="83"/>
        <v>40</v>
      </c>
      <c r="AH140" s="35">
        <f t="shared" ca="1" si="84"/>
        <v>318.73243000000002</v>
      </c>
      <c r="AI140" s="17"/>
      <c r="AJ140" s="36" t="str">
        <f t="shared" ca="1" si="85"/>
        <v>TRE</v>
      </c>
      <c r="AK140" s="37">
        <f t="shared" ca="1" si="86"/>
        <v>0</v>
      </c>
      <c r="AL140" s="37">
        <f t="shared" ca="1" si="87"/>
        <v>0</v>
      </c>
      <c r="AM140" s="38">
        <f t="shared" ca="1" si="88"/>
        <v>4</v>
      </c>
      <c r="AN140" s="38">
        <f t="shared" ca="1" si="89"/>
        <v>3</v>
      </c>
      <c r="AO140" s="37">
        <f t="shared" ca="1" si="90"/>
        <v>30</v>
      </c>
      <c r="AP140" s="38">
        <f t="shared" ca="1" si="91"/>
        <v>322.04293200000001</v>
      </c>
      <c r="AQ140" s="17"/>
      <c r="AR140" s="39" t="str">
        <f t="shared" ca="1" si="92"/>
        <v>GS</v>
      </c>
      <c r="AS140" s="40">
        <f t="shared" ca="1" si="93"/>
        <v>0</v>
      </c>
      <c r="AT140" s="40">
        <f t="shared" ca="1" si="94"/>
        <v>36.800639519999997</v>
      </c>
      <c r="AU140" s="41">
        <f t="shared" ca="1" si="95"/>
        <v>999</v>
      </c>
      <c r="AV140" s="41">
        <f t="shared" ca="1" si="96"/>
        <v>0</v>
      </c>
      <c r="AW140" s="40">
        <f t="shared" ca="1" si="97"/>
        <v>0</v>
      </c>
      <c r="AX140" s="41">
        <f t="shared" ca="1" si="98"/>
        <v>269.87135647999997</v>
      </c>
      <c r="AY140" s="17"/>
      <c r="AZ140" s="42" t="str">
        <f t="shared" ca="1" si="99"/>
        <v>GS</v>
      </c>
      <c r="BA140" s="43">
        <f t="shared" ca="1" si="100"/>
        <v>0</v>
      </c>
      <c r="BB140" s="43">
        <f t="shared" ca="1" si="101"/>
        <v>27.944853559999999</v>
      </c>
      <c r="BC140" s="44">
        <f t="shared" ca="1" si="102"/>
        <v>999</v>
      </c>
      <c r="BD140" s="44">
        <f t="shared" ca="1" si="103"/>
        <v>0</v>
      </c>
      <c r="BE140" s="43">
        <f t="shared" ca="1" si="104"/>
        <v>0</v>
      </c>
      <c r="BF140" s="44">
        <f t="shared" ca="1" si="105"/>
        <v>187.01555844000001</v>
      </c>
    </row>
    <row r="141" spans="1:58" x14ac:dyDescent="0.25">
      <c r="A141">
        <v>127</v>
      </c>
      <c r="B141" s="21" t="str">
        <f t="shared" ca="1" si="62"/>
        <v>5cm</v>
      </c>
      <c r="C141" s="22">
        <f t="shared" ca="1" si="106"/>
        <v>0</v>
      </c>
      <c r="D141" s="22">
        <f t="shared" ca="1" si="106"/>
        <v>494.43586399999998</v>
      </c>
      <c r="E141" s="22">
        <f t="shared" ca="1" si="106"/>
        <v>505.97920699999997</v>
      </c>
      <c r="F141" s="22">
        <f t="shared" ca="1" si="106"/>
        <v>0</v>
      </c>
      <c r="G141" s="22">
        <f t="shared" ca="1" si="107"/>
        <v>0</v>
      </c>
      <c r="H141" s="22">
        <f t="shared" ca="1" si="107"/>
        <v>0</v>
      </c>
      <c r="I141" s="22">
        <f t="shared" ca="1" si="107"/>
        <v>0</v>
      </c>
      <c r="J141" s="22">
        <f t="shared" ca="1" si="107"/>
        <v>0</v>
      </c>
      <c r="K141" s="32"/>
      <c r="L141" s="23" t="str">
        <f t="shared" ca="1" si="65"/>
        <v>BC</v>
      </c>
      <c r="M141" s="24">
        <f t="shared" ca="1" si="66"/>
        <v>16.4059101</v>
      </c>
      <c r="N141" s="24">
        <f t="shared" ca="1" si="67"/>
        <v>0</v>
      </c>
      <c r="O141" s="25">
        <f t="shared" ca="1" si="61"/>
        <v>999</v>
      </c>
      <c r="P141" s="25">
        <f t="shared" ca="1" si="68"/>
        <v>0</v>
      </c>
      <c r="Q141" s="24">
        <f t="shared" ca="1" si="69"/>
        <v>0</v>
      </c>
      <c r="R141" s="25">
        <f t="shared" ca="1" si="70"/>
        <v>257.02592489999995</v>
      </c>
      <c r="S141" s="17"/>
      <c r="T141" s="28" t="str">
        <f t="shared" ca="1" si="71"/>
        <v>GS</v>
      </c>
      <c r="U141" s="29">
        <f t="shared" ca="1" si="72"/>
        <v>0</v>
      </c>
      <c r="V141" s="29">
        <f t="shared" ca="1" si="73"/>
        <v>26.136676280000003</v>
      </c>
      <c r="W141" s="30">
        <f t="shared" ca="1" si="74"/>
        <v>999</v>
      </c>
      <c r="X141" s="30">
        <f t="shared" ca="1" si="75"/>
        <v>0</v>
      </c>
      <c r="Y141" s="29">
        <f t="shared" ca="1" si="76"/>
        <v>0</v>
      </c>
      <c r="Z141" s="30">
        <f t="shared" ca="1" si="77"/>
        <v>174.91467971999998</v>
      </c>
      <c r="AA141" s="27"/>
      <c r="AB141" s="33" t="str">
        <f t="shared" ca="1" si="78"/>
        <v>BC</v>
      </c>
      <c r="AC141" s="34">
        <f t="shared" ca="1" si="79"/>
        <v>44.622540200000003</v>
      </c>
      <c r="AD141" s="34">
        <f t="shared" ca="1" si="80"/>
        <v>0</v>
      </c>
      <c r="AE141" s="35">
        <f t="shared" ca="1" si="81"/>
        <v>999</v>
      </c>
      <c r="AF141" s="35">
        <f t="shared" ca="1" si="82"/>
        <v>0</v>
      </c>
      <c r="AG141" s="34">
        <f t="shared" ca="1" si="83"/>
        <v>0</v>
      </c>
      <c r="AH141" s="35">
        <f t="shared" ca="1" si="84"/>
        <v>274.10988980000002</v>
      </c>
      <c r="AI141" s="17"/>
      <c r="AJ141" s="36" t="str">
        <f t="shared" ca="1" si="85"/>
        <v>BC</v>
      </c>
      <c r="AK141" s="37">
        <f t="shared" ca="1" si="86"/>
        <v>3.22042932</v>
      </c>
      <c r="AL141" s="37">
        <f t="shared" ca="1" si="87"/>
        <v>0</v>
      </c>
      <c r="AM141" s="38">
        <f t="shared" ca="1" si="88"/>
        <v>999</v>
      </c>
      <c r="AN141" s="38">
        <f t="shared" ca="1" si="89"/>
        <v>0</v>
      </c>
      <c r="AO141" s="37">
        <f t="shared" ca="1" si="90"/>
        <v>0</v>
      </c>
      <c r="AP141" s="38">
        <f t="shared" ca="1" si="91"/>
        <v>318.82250268000001</v>
      </c>
      <c r="AQ141" s="17"/>
      <c r="AR141" s="39" t="str">
        <f t="shared" ca="1" si="92"/>
        <v>GS</v>
      </c>
      <c r="AS141" s="40">
        <f t="shared" ca="1" si="93"/>
        <v>0</v>
      </c>
      <c r="AT141" s="40">
        <f t="shared" ca="1" si="94"/>
        <v>42.934079439999998</v>
      </c>
      <c r="AU141" s="41">
        <f t="shared" ca="1" si="95"/>
        <v>999</v>
      </c>
      <c r="AV141" s="41">
        <f t="shared" ca="1" si="96"/>
        <v>0</v>
      </c>
      <c r="AW141" s="40">
        <f t="shared" ca="1" si="97"/>
        <v>0</v>
      </c>
      <c r="AX141" s="41">
        <f t="shared" ca="1" si="98"/>
        <v>263.73791655999997</v>
      </c>
      <c r="AY141" s="17"/>
      <c r="AZ141" s="42" t="str">
        <f t="shared" ca="1" si="99"/>
        <v>TRE</v>
      </c>
      <c r="BA141" s="43">
        <f t="shared" ca="1" si="100"/>
        <v>0</v>
      </c>
      <c r="BB141" s="43">
        <f t="shared" ca="1" si="101"/>
        <v>0</v>
      </c>
      <c r="BC141" s="44">
        <f t="shared" ca="1" si="102"/>
        <v>5</v>
      </c>
      <c r="BD141" s="44">
        <f t="shared" ca="1" si="103"/>
        <v>3</v>
      </c>
      <c r="BE141" s="43">
        <f t="shared" ca="1" si="104"/>
        <v>30</v>
      </c>
      <c r="BF141" s="44">
        <f t="shared" ca="1" si="105"/>
        <v>214.96041199999999</v>
      </c>
    </row>
    <row r="142" spans="1:58" x14ac:dyDescent="0.25">
      <c r="A142">
        <v>128</v>
      </c>
      <c r="B142" s="21" t="str">
        <f t="shared" ca="1" si="62"/>
        <v>5cm</v>
      </c>
      <c r="C142" s="22">
        <f t="shared" ca="1" si="106"/>
        <v>938.85789799999998</v>
      </c>
      <c r="D142" s="22">
        <f t="shared" ca="1" si="106"/>
        <v>494.43586399999998</v>
      </c>
      <c r="E142" s="22">
        <f t="shared" ca="1" si="106"/>
        <v>0</v>
      </c>
      <c r="F142" s="22">
        <f t="shared" ca="1" si="106"/>
        <v>921.11078899999995</v>
      </c>
      <c r="G142" s="22">
        <f t="shared" ca="1" si="107"/>
        <v>0</v>
      </c>
      <c r="H142" s="22">
        <f t="shared" ca="1" si="107"/>
        <v>0</v>
      </c>
      <c r="I142" s="22">
        <f t="shared" ca="1" si="107"/>
        <v>0</v>
      </c>
      <c r="J142" s="22">
        <f t="shared" ca="1" si="107"/>
        <v>0</v>
      </c>
      <c r="K142" s="32"/>
      <c r="L142" s="23" t="str">
        <f t="shared" ca="1" si="65"/>
        <v>TRE</v>
      </c>
      <c r="M142" s="24">
        <f t="shared" ca="1" si="66"/>
        <v>0</v>
      </c>
      <c r="N142" s="24">
        <f t="shared" ca="1" si="67"/>
        <v>0</v>
      </c>
      <c r="O142" s="25">
        <f t="shared" ca="1" si="61"/>
        <v>0</v>
      </c>
      <c r="P142" s="25">
        <f t="shared" ca="1" si="68"/>
        <v>0</v>
      </c>
      <c r="Q142" s="24">
        <f t="shared" ca="1" si="69"/>
        <v>0</v>
      </c>
      <c r="R142" s="25">
        <f t="shared" ca="1" si="70"/>
        <v>273.43183499999998</v>
      </c>
      <c r="S142" s="17"/>
      <c r="T142" s="28" t="str">
        <f t="shared" ca="1" si="71"/>
        <v>GS</v>
      </c>
      <c r="U142" s="29">
        <f t="shared" ca="1" si="72"/>
        <v>0</v>
      </c>
      <c r="V142" s="29">
        <f t="shared" ca="1" si="73"/>
        <v>28.147189839999999</v>
      </c>
      <c r="W142" s="30">
        <f t="shared" ca="1" si="74"/>
        <v>999</v>
      </c>
      <c r="X142" s="30">
        <f t="shared" ca="1" si="75"/>
        <v>0</v>
      </c>
      <c r="Y142" s="29">
        <f t="shared" ca="1" si="76"/>
        <v>0</v>
      </c>
      <c r="Z142" s="30">
        <f t="shared" ca="1" si="77"/>
        <v>172.90416615999999</v>
      </c>
      <c r="AA142" s="27"/>
      <c r="AB142" s="33" t="str">
        <f t="shared" ca="1" si="78"/>
        <v>BC</v>
      </c>
      <c r="AC142" s="34">
        <f t="shared" ca="1" si="79"/>
        <v>35.060567300000002</v>
      </c>
      <c r="AD142" s="34">
        <f t="shared" ca="1" si="80"/>
        <v>0</v>
      </c>
      <c r="AE142" s="35">
        <f t="shared" ca="1" si="81"/>
        <v>999</v>
      </c>
      <c r="AF142" s="35">
        <f t="shared" ca="1" si="82"/>
        <v>0</v>
      </c>
      <c r="AG142" s="34">
        <f t="shared" ca="1" si="83"/>
        <v>0</v>
      </c>
      <c r="AH142" s="35">
        <f t="shared" ca="1" si="84"/>
        <v>283.67186270000002</v>
      </c>
      <c r="AI142" s="17"/>
      <c r="AJ142" s="36" t="str">
        <f t="shared" ca="1" si="85"/>
        <v>TRE</v>
      </c>
      <c r="AK142" s="37">
        <f t="shared" ca="1" si="86"/>
        <v>0</v>
      </c>
      <c r="AL142" s="37">
        <f t="shared" ca="1" si="87"/>
        <v>0</v>
      </c>
      <c r="AM142" s="38">
        <f t="shared" ca="1" si="88"/>
        <v>2</v>
      </c>
      <c r="AN142" s="38">
        <f t="shared" ca="1" si="89"/>
        <v>2</v>
      </c>
      <c r="AO142" s="37">
        <f t="shared" ca="1" si="90"/>
        <v>20</v>
      </c>
      <c r="AP142" s="38">
        <f t="shared" ca="1" si="91"/>
        <v>322.04293200000001</v>
      </c>
      <c r="AQ142" s="17"/>
      <c r="AR142" s="39" t="str">
        <f t="shared" ca="1" si="92"/>
        <v>BC</v>
      </c>
      <c r="AS142" s="40">
        <f t="shared" ca="1" si="93"/>
        <v>46.000799399999998</v>
      </c>
      <c r="AT142" s="40">
        <f t="shared" ca="1" si="94"/>
        <v>0</v>
      </c>
      <c r="AU142" s="41">
        <f t="shared" ca="1" si="95"/>
        <v>999</v>
      </c>
      <c r="AV142" s="41">
        <f t="shared" ca="1" si="96"/>
        <v>0</v>
      </c>
      <c r="AW142" s="40">
        <f t="shared" ca="1" si="97"/>
        <v>0</v>
      </c>
      <c r="AX142" s="41">
        <f t="shared" ca="1" si="98"/>
        <v>260.67119659999997</v>
      </c>
      <c r="AY142" s="17"/>
      <c r="AZ142" s="42" t="str">
        <f t="shared" ca="1" si="99"/>
        <v>GS</v>
      </c>
      <c r="BA142" s="43">
        <f t="shared" ca="1" si="100"/>
        <v>0</v>
      </c>
      <c r="BB142" s="43">
        <f t="shared" ca="1" si="101"/>
        <v>25.795249439999999</v>
      </c>
      <c r="BC142" s="44">
        <f t="shared" ca="1" si="102"/>
        <v>999</v>
      </c>
      <c r="BD142" s="44">
        <f t="shared" ca="1" si="103"/>
        <v>0</v>
      </c>
      <c r="BE142" s="43">
        <f t="shared" ca="1" si="104"/>
        <v>0</v>
      </c>
      <c r="BF142" s="44">
        <f t="shared" ca="1" si="105"/>
        <v>189.16516256</v>
      </c>
    </row>
    <row r="143" spans="1:58" x14ac:dyDescent="0.25">
      <c r="A143">
        <v>129</v>
      </c>
      <c r="B143" s="21" t="str">
        <f t="shared" ca="1" si="62"/>
        <v>20cm</v>
      </c>
      <c r="C143" s="22">
        <f t="shared" ca="1" si="106"/>
        <v>0</v>
      </c>
      <c r="D143" s="22">
        <f t="shared" ca="1" si="106"/>
        <v>0</v>
      </c>
      <c r="E143" s="22">
        <f t="shared" ca="1" si="106"/>
        <v>0</v>
      </c>
      <c r="F143" s="22">
        <f t="shared" ca="1" si="106"/>
        <v>0</v>
      </c>
      <c r="G143" s="22">
        <f t="shared" ca="1" si="107"/>
        <v>938.85789799999998</v>
      </c>
      <c r="H143" s="22">
        <f t="shared" ca="1" si="107"/>
        <v>494.43586399999998</v>
      </c>
      <c r="I143" s="22">
        <f t="shared" ca="1" si="107"/>
        <v>505.97920699999997</v>
      </c>
      <c r="J143" s="22">
        <f t="shared" ca="1" si="107"/>
        <v>921.11078899999995</v>
      </c>
      <c r="K143" s="32"/>
      <c r="L143" s="23" t="str">
        <f t="shared" ca="1" si="65"/>
        <v>BC</v>
      </c>
      <c r="M143" s="24">
        <f t="shared" ca="1" si="66"/>
        <v>38.280456899999997</v>
      </c>
      <c r="N143" s="24">
        <f t="shared" ca="1" si="67"/>
        <v>0</v>
      </c>
      <c r="O143" s="25">
        <f t="shared" ref="O143:O164" ca="1" si="108">IF($L143="TRE",RANDBETWEEN(0,O$10),999)</f>
        <v>999</v>
      </c>
      <c r="P143" s="25">
        <f t="shared" ca="1" si="68"/>
        <v>0</v>
      </c>
      <c r="Q143" s="24">
        <f t="shared" ca="1" si="69"/>
        <v>0</v>
      </c>
      <c r="R143" s="25">
        <f t="shared" ca="1" si="70"/>
        <v>235.15137809999999</v>
      </c>
      <c r="S143" s="17"/>
      <c r="T143" s="28" t="str">
        <f t="shared" ca="1" si="71"/>
        <v>TRE</v>
      </c>
      <c r="U143" s="29">
        <f t="shared" ca="1" si="72"/>
        <v>0</v>
      </c>
      <c r="V143" s="29">
        <f t="shared" ca="1" si="73"/>
        <v>0</v>
      </c>
      <c r="W143" s="30">
        <f t="shared" ca="1" si="74"/>
        <v>0</v>
      </c>
      <c r="X143" s="30">
        <f t="shared" ca="1" si="75"/>
        <v>0</v>
      </c>
      <c r="Y143" s="29">
        <f t="shared" ca="1" si="76"/>
        <v>0</v>
      </c>
      <c r="Z143" s="30">
        <f t="shared" ca="1" si="77"/>
        <v>201.051356</v>
      </c>
      <c r="AA143" s="27"/>
      <c r="AB143" s="33" t="str">
        <f t="shared" ca="1" si="78"/>
        <v>TRE</v>
      </c>
      <c r="AC143" s="34">
        <f t="shared" ca="1" si="79"/>
        <v>0</v>
      </c>
      <c r="AD143" s="34">
        <f t="shared" ca="1" si="80"/>
        <v>0</v>
      </c>
      <c r="AE143" s="35">
        <f t="shared" ca="1" si="81"/>
        <v>4</v>
      </c>
      <c r="AF143" s="35">
        <f t="shared" ca="1" si="82"/>
        <v>3</v>
      </c>
      <c r="AG143" s="34">
        <f t="shared" ca="1" si="83"/>
        <v>30</v>
      </c>
      <c r="AH143" s="35">
        <f t="shared" ca="1" si="84"/>
        <v>318.73243000000002</v>
      </c>
      <c r="AI143" s="17"/>
      <c r="AJ143" s="36" t="str">
        <f t="shared" ca="1" si="85"/>
        <v>TRE</v>
      </c>
      <c r="AK143" s="37">
        <f t="shared" ca="1" si="86"/>
        <v>0</v>
      </c>
      <c r="AL143" s="37">
        <f t="shared" ca="1" si="87"/>
        <v>0</v>
      </c>
      <c r="AM143" s="38">
        <f t="shared" ca="1" si="88"/>
        <v>0</v>
      </c>
      <c r="AN143" s="38">
        <f t="shared" ca="1" si="89"/>
        <v>0</v>
      </c>
      <c r="AO143" s="37">
        <f t="shared" ca="1" si="90"/>
        <v>0</v>
      </c>
      <c r="AP143" s="38">
        <f t="shared" ca="1" si="91"/>
        <v>322.04293200000001</v>
      </c>
      <c r="AQ143" s="17"/>
      <c r="AR143" s="39" t="str">
        <f t="shared" ca="1" si="92"/>
        <v>BC</v>
      </c>
      <c r="AS143" s="40">
        <f t="shared" ca="1" si="93"/>
        <v>6.1334399199999998</v>
      </c>
      <c r="AT143" s="40">
        <f t="shared" ca="1" si="94"/>
        <v>0</v>
      </c>
      <c r="AU143" s="41">
        <f t="shared" ca="1" si="95"/>
        <v>999</v>
      </c>
      <c r="AV143" s="41">
        <f t="shared" ca="1" si="96"/>
        <v>0</v>
      </c>
      <c r="AW143" s="40">
        <f t="shared" ca="1" si="97"/>
        <v>0</v>
      </c>
      <c r="AX143" s="41">
        <f t="shared" ca="1" si="98"/>
        <v>300.53855607999998</v>
      </c>
      <c r="AY143" s="17"/>
      <c r="AZ143" s="42" t="str">
        <f t="shared" ca="1" si="99"/>
        <v>GS</v>
      </c>
      <c r="BA143" s="43">
        <f t="shared" ca="1" si="100"/>
        <v>0</v>
      </c>
      <c r="BB143" s="43">
        <f t="shared" ca="1" si="101"/>
        <v>4.2992082399999996</v>
      </c>
      <c r="BC143" s="44">
        <f t="shared" ca="1" si="102"/>
        <v>999</v>
      </c>
      <c r="BD143" s="44">
        <f t="shared" ca="1" si="103"/>
        <v>0</v>
      </c>
      <c r="BE143" s="43">
        <f t="shared" ca="1" si="104"/>
        <v>0</v>
      </c>
      <c r="BF143" s="44">
        <f t="shared" ca="1" si="105"/>
        <v>210.66120375999998</v>
      </c>
    </row>
    <row r="144" spans="1:58" x14ac:dyDescent="0.25">
      <c r="A144">
        <v>130</v>
      </c>
      <c r="B144" s="21" t="str">
        <f t="shared" ref="B144:B164" ca="1" si="109">IF(RANDBETWEEN(0,1)=0,"5cm","20cm")</f>
        <v>20cm</v>
      </c>
      <c r="C144" s="22">
        <f t="shared" ca="1" si="106"/>
        <v>0</v>
      </c>
      <c r="D144" s="22">
        <f t="shared" ca="1" si="106"/>
        <v>0</v>
      </c>
      <c r="E144" s="22">
        <f t="shared" ca="1" si="106"/>
        <v>0</v>
      </c>
      <c r="F144" s="22">
        <f t="shared" ca="1" si="106"/>
        <v>0</v>
      </c>
      <c r="G144" s="22">
        <f t="shared" ca="1" si="107"/>
        <v>0</v>
      </c>
      <c r="H144" s="22">
        <f t="shared" ca="1" si="107"/>
        <v>0</v>
      </c>
      <c r="I144" s="22">
        <f t="shared" ca="1" si="107"/>
        <v>0</v>
      </c>
      <c r="J144" s="22">
        <f t="shared" ca="1" si="107"/>
        <v>921.11078899999995</v>
      </c>
      <c r="K144" s="32"/>
      <c r="L144" s="23" t="str">
        <f t="shared" ref="L144:L164" ca="1" si="110">IF(RANDBETWEEN(0,2)=0,"BC",IF(RANDBETWEEN(0,2)=1,"TRE","GS"))</f>
        <v>TRE</v>
      </c>
      <c r="M144" s="24">
        <f t="shared" ref="M144:M164" ca="1" si="111">IF($L144="BC",RANDBETWEEN(M$3,M$4*100)*M$7/100,0)</f>
        <v>0</v>
      </c>
      <c r="N144" s="24">
        <f t="shared" ref="N144:N164" ca="1" si="112">IF($L144="GS",RANDBETWEEN(N$3,N$4*100)*N$7/100,0)</f>
        <v>0</v>
      </c>
      <c r="O144" s="25">
        <f t="shared" ca="1" si="108"/>
        <v>1</v>
      </c>
      <c r="P144" s="25">
        <f t="shared" ref="P144:P164" ca="1" si="113">ROUND(IF(L144="TRE",O144*$Q$8,0),0)</f>
        <v>1</v>
      </c>
      <c r="Q144" s="24">
        <f t="shared" ref="Q144:Q164" ca="1" si="114">IF(L144="TRE",P144*$Q$11,0)</f>
        <v>10</v>
      </c>
      <c r="R144" s="25">
        <f t="shared" ref="R144:R164" ca="1" si="115">IF(L144="GS",$R$7-$N144,IF(L144="BC",$R$7-$M144,$R$7))</f>
        <v>273.43183499999998</v>
      </c>
      <c r="S144" s="17"/>
      <c r="T144" s="28" t="str">
        <f t="shared" ref="T144:T164" ca="1" si="116">IF(RANDBETWEEN(0,2)=0,"BC",IF(RANDBETWEEN(0,2)=1,"TRE","GS"))</f>
        <v>TRE</v>
      </c>
      <c r="U144" s="29">
        <f t="shared" ref="U144:U164" ca="1" si="117">IF($T144="BC",RANDBETWEEN(U$3,U$4*100)*U$7/100,0)</f>
        <v>0</v>
      </c>
      <c r="V144" s="29">
        <f t="shared" ref="V144:V164" ca="1" si="118">IF($T144="GS",RANDBETWEEN(V$3,V$4*100)*V$7/100,0)</f>
        <v>0</v>
      </c>
      <c r="W144" s="30">
        <f t="shared" ref="W144:W164" ca="1" si="119">IF($T144="TRE",RANDBETWEEN(0,W$10),999)</f>
        <v>2</v>
      </c>
      <c r="X144" s="30">
        <f t="shared" ref="X144:X164" ca="1" si="120">ROUND(IF(T144="TRE",W144*$X$8,0),0)</f>
        <v>1</v>
      </c>
      <c r="Y144" s="29">
        <f t="shared" ref="Y144:Y164" ca="1" si="121">IF(T144="TRE",X144*$Y$11,0)</f>
        <v>10</v>
      </c>
      <c r="Z144" s="30">
        <f t="shared" ref="Z144:Z164" ca="1" si="122">IF(T144="GS",$Z$7-$V144,IF(T144="BC",$Z$7-$U144,$Z$7))</f>
        <v>201.051356</v>
      </c>
      <c r="AA144" s="27"/>
      <c r="AB144" s="33" t="str">
        <f t="shared" ref="AB144:AB164" ca="1" si="123">IF(RANDBETWEEN(0,2)=0,"BC",IF(RANDBETWEEN(0,2)=1,"TRE","GS"))</f>
        <v>GS</v>
      </c>
      <c r="AC144" s="34">
        <f t="shared" ref="AC144:AC164" ca="1" si="124">IF($AB144="BC",RANDBETWEEN(AC$3,AC$4*100)*AC$7/100,0)</f>
        <v>0</v>
      </c>
      <c r="AD144" s="34">
        <f t="shared" ref="AD144:AD164" ca="1" si="125">IF($AB144="GS",RANDBETWEEN(AD$3,AD$4*100)*AD$7/100,0)</f>
        <v>35.060567300000002</v>
      </c>
      <c r="AE144" s="35">
        <f t="shared" ref="AE144:AE164" ca="1" si="126">IF($AB144="TRE",RANDBETWEEN(0,AE$10),999)</f>
        <v>999</v>
      </c>
      <c r="AF144" s="35">
        <f t="shared" ref="AF144:AF164" ca="1" si="127">ROUND(IF(AB144="TRE",AE144*$AF$8,0),0)</f>
        <v>0</v>
      </c>
      <c r="AG144" s="34">
        <f t="shared" ref="AG144:AG164" ca="1" si="128">IF(AB144="TRE",AF144*$AG$11,0)</f>
        <v>0</v>
      </c>
      <c r="AH144" s="35">
        <f t="shared" ref="AH144:AH164" ca="1" si="129">IF(AB144="GS",$AH$7-$AD144,IF(AB144="BC",$AH$7-$AC144,$AH$7))</f>
        <v>283.67186270000002</v>
      </c>
      <c r="AI144" s="17"/>
      <c r="AJ144" s="36" t="str">
        <f t="shared" ref="AJ144:AJ164" ca="1" si="130">IF(RANDBETWEEN(0,2)=0,"BC",IF(RANDBETWEEN(0,2)=1,"TRE","GS"))</f>
        <v>TRE</v>
      </c>
      <c r="AK144" s="37">
        <f t="shared" ref="AK144:AK164" ca="1" si="131">IF($AJ144="BC",RANDBETWEEN(AK$3,AK$4*100)*AK$7/100,0)</f>
        <v>0</v>
      </c>
      <c r="AL144" s="37">
        <f t="shared" ref="AL144:AL164" ca="1" si="132">IF($AJ144="GS",RANDBETWEEN(AL$3,AL$4*100)*AL$7/100,0)</f>
        <v>0</v>
      </c>
      <c r="AM144" s="38">
        <f t="shared" ref="AM144:AM164" ca="1" si="133">IF($AJ144="TRE",RANDBETWEEN(0,AM$10),999)</f>
        <v>4</v>
      </c>
      <c r="AN144" s="38">
        <f t="shared" ref="AN144:AN164" ca="1" si="134">ROUND(IF(AJ144="TRE",AM144*$AN$8,0),0)</f>
        <v>3</v>
      </c>
      <c r="AO144" s="37">
        <f t="shared" ref="AO144:AO164" ca="1" si="135">IF(AJ144="TRE",AN144*$AO$11,0)</f>
        <v>30</v>
      </c>
      <c r="AP144" s="38">
        <f t="shared" ref="AP144:AP164" ca="1" si="136">IF(AJ144="GS",$AO$7-$AL144,IF(AJ144="BC",$AO$7-$AK144,$AO$7))</f>
        <v>322.04293200000001</v>
      </c>
      <c r="AQ144" s="17"/>
      <c r="AR144" s="39" t="str">
        <f t="shared" ref="AR144:AR164" ca="1" si="137">IF(RANDBETWEEN(0,2)=0,"BC",IF(RANDBETWEEN(0,2)=1,"TRE","GS"))</f>
        <v>TRE</v>
      </c>
      <c r="AS144" s="40">
        <f t="shared" ref="AS144:AS164" ca="1" si="138">IF($AR144="BC",RANDBETWEEN(AS$3,AS$4*100)*AS$7/100,0)</f>
        <v>0</v>
      </c>
      <c r="AT144" s="40">
        <f t="shared" ref="AT144:AT164" ca="1" si="139">IF($AR144="GS",RANDBETWEEN(AT$3,AT$4*100)*AT$7/100,0)</f>
        <v>0</v>
      </c>
      <c r="AU144" s="41">
        <f t="shared" ref="AU144:AU164" ca="1" si="140">IF($AR144="TRE",RANDBETWEEN(0,AU$10),999)</f>
        <v>2</v>
      </c>
      <c r="AV144" s="41">
        <f t="shared" ref="AV144:AV164" ca="1" si="141">ROUND(IF(AR144="TRE",AU144*$AV$8,0),0)</f>
        <v>1</v>
      </c>
      <c r="AW144" s="40">
        <f t="shared" ref="AW144:AW164" ca="1" si="142">IF(AR144="TRE",AV144*$AW$11,0)</f>
        <v>10</v>
      </c>
      <c r="AX144" s="41">
        <f t="shared" ref="AX144:AX164" ca="1" si="143">IF(AR144="GS",$AW$7-$AT144,IF(AR144="BC",$AW$7-$AS144,$AW$7))</f>
        <v>306.67199599999998</v>
      </c>
      <c r="AY144" s="17"/>
      <c r="AZ144" s="42" t="str">
        <f t="shared" ref="AZ144:AZ164" ca="1" si="144">IF(RANDBETWEEN(0,2)=0,"BC",IF(RANDBETWEEN(0,2)=1,"TRE","GS"))</f>
        <v>TRE</v>
      </c>
      <c r="BA144" s="43">
        <f t="shared" ref="BA144:BA164" ca="1" si="145">IF($AZ144="BC",RANDBETWEEN(BA$3,BA$4*100)*BA$7/100,0)</f>
        <v>0</v>
      </c>
      <c r="BB144" s="43">
        <f t="shared" ref="BB144:BB164" ca="1" si="146">IF($AZ144="GS",RANDBETWEEN(BB$3,BB$4*100)*BB$7/100,0)</f>
        <v>0</v>
      </c>
      <c r="BC144" s="44">
        <f t="shared" ref="BC144:BC164" ca="1" si="147">IF($AZ144="TRE",RANDBETWEEN(0,BC$10),999)</f>
        <v>4</v>
      </c>
      <c r="BD144" s="44">
        <f t="shared" ref="BD144:BD164" ca="1" si="148">ROUND(IF(AZ144="TRE",BC144*$BD$8,0),0)</f>
        <v>2</v>
      </c>
      <c r="BE144" s="43">
        <f t="shared" ref="BE144:BE164" ca="1" si="149">IF(AZ144="TRE",BD144*$BE$11,0)</f>
        <v>20</v>
      </c>
      <c r="BF144" s="44">
        <f t="shared" ref="BF144:BF164" ca="1" si="150">IF(AZ144="GS",$BE$7-$BB144,IF(AZ144="BC",$BE$7-$BA144,$BE$7))</f>
        <v>214.96041199999999</v>
      </c>
    </row>
    <row r="145" spans="1:58" x14ac:dyDescent="0.25">
      <c r="A145">
        <v>131</v>
      </c>
      <c r="B145" s="21" t="str">
        <f t="shared" ca="1" si="109"/>
        <v>5cm</v>
      </c>
      <c r="C145" s="22">
        <f t="shared" ca="1" si="106"/>
        <v>938.85789799999998</v>
      </c>
      <c r="D145" s="22">
        <f t="shared" ca="1" si="106"/>
        <v>494.43586399999998</v>
      </c>
      <c r="E145" s="22">
        <f t="shared" ca="1" si="106"/>
        <v>0</v>
      </c>
      <c r="F145" s="22">
        <f t="shared" ca="1" si="106"/>
        <v>921.11078899999995</v>
      </c>
      <c r="G145" s="22">
        <f t="shared" ca="1" si="107"/>
        <v>0</v>
      </c>
      <c r="H145" s="22">
        <f t="shared" ca="1" si="107"/>
        <v>0</v>
      </c>
      <c r="I145" s="22">
        <f t="shared" ca="1" si="107"/>
        <v>0</v>
      </c>
      <c r="J145" s="22">
        <f t="shared" ca="1" si="107"/>
        <v>0</v>
      </c>
      <c r="K145" s="32"/>
      <c r="L145" s="23" t="str">
        <f t="shared" ca="1" si="110"/>
        <v>GS</v>
      </c>
      <c r="M145" s="24">
        <f t="shared" ca="1" si="111"/>
        <v>0</v>
      </c>
      <c r="N145" s="24">
        <f t="shared" ca="1" si="112"/>
        <v>21.874546799999997</v>
      </c>
      <c r="O145" s="25">
        <f t="shared" ca="1" si="108"/>
        <v>999</v>
      </c>
      <c r="P145" s="25">
        <f t="shared" ca="1" si="113"/>
        <v>0</v>
      </c>
      <c r="Q145" s="24">
        <f t="shared" ca="1" si="114"/>
        <v>0</v>
      </c>
      <c r="R145" s="25">
        <f t="shared" ca="1" si="115"/>
        <v>251.55728819999999</v>
      </c>
      <c r="S145" s="17"/>
      <c r="T145" s="28" t="str">
        <f t="shared" ca="1" si="116"/>
        <v>BC</v>
      </c>
      <c r="U145" s="29">
        <f t="shared" ca="1" si="117"/>
        <v>30.157703399999999</v>
      </c>
      <c r="V145" s="29">
        <f t="shared" ca="1" si="118"/>
        <v>0</v>
      </c>
      <c r="W145" s="30">
        <f t="shared" ca="1" si="119"/>
        <v>999</v>
      </c>
      <c r="X145" s="30">
        <f t="shared" ca="1" si="120"/>
        <v>0</v>
      </c>
      <c r="Y145" s="29">
        <f t="shared" ca="1" si="121"/>
        <v>0</v>
      </c>
      <c r="Z145" s="30">
        <f t="shared" ca="1" si="122"/>
        <v>170.8936526</v>
      </c>
      <c r="AA145" s="27"/>
      <c r="AB145" s="33" t="str">
        <f t="shared" ca="1" si="123"/>
        <v>GS</v>
      </c>
      <c r="AC145" s="34">
        <f t="shared" ca="1" si="124"/>
        <v>0</v>
      </c>
      <c r="AD145" s="34">
        <f t="shared" ca="1" si="125"/>
        <v>25.498594400000002</v>
      </c>
      <c r="AE145" s="35">
        <f t="shared" ca="1" si="126"/>
        <v>999</v>
      </c>
      <c r="AF145" s="35">
        <f t="shared" ca="1" si="127"/>
        <v>0</v>
      </c>
      <c r="AG145" s="34">
        <f t="shared" ca="1" si="128"/>
        <v>0</v>
      </c>
      <c r="AH145" s="35">
        <f t="shared" ca="1" si="129"/>
        <v>293.23383560000002</v>
      </c>
      <c r="AI145" s="17"/>
      <c r="AJ145" s="36" t="str">
        <f t="shared" ca="1" si="130"/>
        <v>GS</v>
      </c>
      <c r="AK145" s="37">
        <f t="shared" ca="1" si="131"/>
        <v>0</v>
      </c>
      <c r="AL145" s="37">
        <f t="shared" ca="1" si="132"/>
        <v>0</v>
      </c>
      <c r="AM145" s="38">
        <f t="shared" ca="1" si="133"/>
        <v>999</v>
      </c>
      <c r="AN145" s="38">
        <f t="shared" ca="1" si="134"/>
        <v>0</v>
      </c>
      <c r="AO145" s="37">
        <f t="shared" ca="1" si="135"/>
        <v>0</v>
      </c>
      <c r="AP145" s="38">
        <f t="shared" ca="1" si="136"/>
        <v>322.04293200000001</v>
      </c>
      <c r="AQ145" s="17"/>
      <c r="AR145" s="39" t="str">
        <f t="shared" ca="1" si="137"/>
        <v>GS</v>
      </c>
      <c r="AS145" s="40">
        <f t="shared" ca="1" si="138"/>
        <v>0</v>
      </c>
      <c r="AT145" s="40">
        <f t="shared" ca="1" si="139"/>
        <v>33.733919559999997</v>
      </c>
      <c r="AU145" s="41">
        <f t="shared" ca="1" si="140"/>
        <v>999</v>
      </c>
      <c r="AV145" s="41">
        <f t="shared" ca="1" si="141"/>
        <v>0</v>
      </c>
      <c r="AW145" s="40">
        <f t="shared" ca="1" si="142"/>
        <v>0</v>
      </c>
      <c r="AX145" s="41">
        <f t="shared" ca="1" si="143"/>
        <v>272.93807643999997</v>
      </c>
      <c r="AY145" s="17"/>
      <c r="AZ145" s="42" t="str">
        <f t="shared" ca="1" si="144"/>
        <v>BC</v>
      </c>
      <c r="BA145" s="43">
        <f t="shared" ca="1" si="145"/>
        <v>10.7480206</v>
      </c>
      <c r="BB145" s="43">
        <f t="shared" ca="1" si="146"/>
        <v>0</v>
      </c>
      <c r="BC145" s="44">
        <f t="shared" ca="1" si="147"/>
        <v>999</v>
      </c>
      <c r="BD145" s="44">
        <f t="shared" ca="1" si="148"/>
        <v>0</v>
      </c>
      <c r="BE145" s="43">
        <f t="shared" ca="1" si="149"/>
        <v>0</v>
      </c>
      <c r="BF145" s="44">
        <f t="shared" ca="1" si="150"/>
        <v>204.2123914</v>
      </c>
    </row>
    <row r="146" spans="1:58" x14ac:dyDescent="0.25">
      <c r="A146">
        <v>132</v>
      </c>
      <c r="B146" s="21" t="str">
        <f t="shared" ca="1" si="109"/>
        <v>20cm</v>
      </c>
      <c r="C146" s="22">
        <f t="shared" ca="1" si="106"/>
        <v>0</v>
      </c>
      <c r="D146" s="22">
        <f t="shared" ca="1" si="106"/>
        <v>0</v>
      </c>
      <c r="E146" s="22">
        <f t="shared" ca="1" si="106"/>
        <v>0</v>
      </c>
      <c r="F146" s="22">
        <f t="shared" ca="1" si="106"/>
        <v>0</v>
      </c>
      <c r="G146" s="22">
        <f t="shared" ca="1" si="107"/>
        <v>0</v>
      </c>
      <c r="H146" s="22">
        <f t="shared" ca="1" si="107"/>
        <v>494.43586399999998</v>
      </c>
      <c r="I146" s="22">
        <f t="shared" ca="1" si="107"/>
        <v>505.97920699999997</v>
      </c>
      <c r="J146" s="22">
        <f t="shared" ca="1" si="107"/>
        <v>0</v>
      </c>
      <c r="K146" s="32"/>
      <c r="L146" s="23" t="str">
        <f t="shared" ca="1" si="110"/>
        <v>BC</v>
      </c>
      <c r="M146" s="24">
        <f t="shared" ca="1" si="111"/>
        <v>10.937273399999999</v>
      </c>
      <c r="N146" s="24">
        <f t="shared" ca="1" si="112"/>
        <v>0</v>
      </c>
      <c r="O146" s="25">
        <f t="shared" ca="1" si="108"/>
        <v>999</v>
      </c>
      <c r="P146" s="25">
        <f t="shared" ca="1" si="113"/>
        <v>0</v>
      </c>
      <c r="Q146" s="24">
        <f t="shared" ca="1" si="114"/>
        <v>0</v>
      </c>
      <c r="R146" s="25">
        <f t="shared" ca="1" si="115"/>
        <v>262.4945616</v>
      </c>
      <c r="S146" s="17"/>
      <c r="T146" s="28" t="str">
        <f t="shared" ca="1" si="116"/>
        <v>GS</v>
      </c>
      <c r="U146" s="29">
        <f t="shared" ca="1" si="117"/>
        <v>0</v>
      </c>
      <c r="V146" s="29">
        <f t="shared" ca="1" si="118"/>
        <v>28.147189839999999</v>
      </c>
      <c r="W146" s="30">
        <f t="shared" ca="1" si="119"/>
        <v>999</v>
      </c>
      <c r="X146" s="30">
        <f t="shared" ca="1" si="120"/>
        <v>0</v>
      </c>
      <c r="Y146" s="29">
        <f t="shared" ca="1" si="121"/>
        <v>0</v>
      </c>
      <c r="Z146" s="30">
        <f t="shared" ca="1" si="122"/>
        <v>172.90416615999999</v>
      </c>
      <c r="AA146" s="27"/>
      <c r="AB146" s="33" t="str">
        <f t="shared" ca="1" si="123"/>
        <v>GS</v>
      </c>
      <c r="AC146" s="34">
        <f t="shared" ca="1" si="124"/>
        <v>0</v>
      </c>
      <c r="AD146" s="34">
        <f t="shared" ca="1" si="125"/>
        <v>0</v>
      </c>
      <c r="AE146" s="35">
        <f t="shared" ca="1" si="126"/>
        <v>999</v>
      </c>
      <c r="AF146" s="35">
        <f t="shared" ca="1" si="127"/>
        <v>0</v>
      </c>
      <c r="AG146" s="34">
        <f t="shared" ca="1" si="128"/>
        <v>0</v>
      </c>
      <c r="AH146" s="35">
        <f t="shared" ca="1" si="129"/>
        <v>318.73243000000002</v>
      </c>
      <c r="AI146" s="17"/>
      <c r="AJ146" s="36" t="str">
        <f t="shared" ca="1" si="130"/>
        <v>BC</v>
      </c>
      <c r="AK146" s="37">
        <f t="shared" ca="1" si="131"/>
        <v>45.086010480000006</v>
      </c>
      <c r="AL146" s="37">
        <f t="shared" ca="1" si="132"/>
        <v>0</v>
      </c>
      <c r="AM146" s="38">
        <f t="shared" ca="1" si="133"/>
        <v>999</v>
      </c>
      <c r="AN146" s="38">
        <f t="shared" ca="1" si="134"/>
        <v>0</v>
      </c>
      <c r="AO146" s="37">
        <f t="shared" ca="1" si="135"/>
        <v>0</v>
      </c>
      <c r="AP146" s="38">
        <f t="shared" ca="1" si="136"/>
        <v>276.95692151999998</v>
      </c>
      <c r="AQ146" s="17"/>
      <c r="AR146" s="39" t="str">
        <f t="shared" ca="1" si="137"/>
        <v>BC</v>
      </c>
      <c r="AS146" s="40">
        <f t="shared" ca="1" si="138"/>
        <v>15.3335998</v>
      </c>
      <c r="AT146" s="40">
        <f t="shared" ca="1" si="139"/>
        <v>0</v>
      </c>
      <c r="AU146" s="41">
        <f t="shared" ca="1" si="140"/>
        <v>999</v>
      </c>
      <c r="AV146" s="41">
        <f t="shared" ca="1" si="141"/>
        <v>0</v>
      </c>
      <c r="AW146" s="40">
        <f t="shared" ca="1" si="142"/>
        <v>0</v>
      </c>
      <c r="AX146" s="41">
        <f t="shared" ca="1" si="143"/>
        <v>291.33839619999998</v>
      </c>
      <c r="AY146" s="17"/>
      <c r="AZ146" s="42" t="str">
        <f t="shared" ca="1" si="144"/>
        <v>TRE</v>
      </c>
      <c r="BA146" s="43">
        <f t="shared" ca="1" si="145"/>
        <v>0</v>
      </c>
      <c r="BB146" s="43">
        <f t="shared" ca="1" si="146"/>
        <v>0</v>
      </c>
      <c r="BC146" s="44">
        <f t="shared" ca="1" si="147"/>
        <v>2</v>
      </c>
      <c r="BD146" s="44">
        <f t="shared" ca="1" si="148"/>
        <v>1</v>
      </c>
      <c r="BE146" s="43">
        <f t="shared" ca="1" si="149"/>
        <v>10</v>
      </c>
      <c r="BF146" s="44">
        <f t="shared" ca="1" si="150"/>
        <v>214.96041199999999</v>
      </c>
    </row>
    <row r="147" spans="1:58" x14ac:dyDescent="0.25">
      <c r="A147">
        <v>133</v>
      </c>
      <c r="B147" s="21" t="str">
        <f t="shared" ca="1" si="109"/>
        <v>20cm</v>
      </c>
      <c r="C147" s="22">
        <f t="shared" ca="1" si="106"/>
        <v>0</v>
      </c>
      <c r="D147" s="22">
        <f t="shared" ca="1" si="106"/>
        <v>0</v>
      </c>
      <c r="E147" s="22">
        <f t="shared" ca="1" si="106"/>
        <v>0</v>
      </c>
      <c r="F147" s="22">
        <f t="shared" ca="1" si="106"/>
        <v>0</v>
      </c>
      <c r="G147" s="22">
        <f t="shared" ca="1" si="107"/>
        <v>938.85789799999998</v>
      </c>
      <c r="H147" s="22">
        <f t="shared" ca="1" si="107"/>
        <v>494.43586399999998</v>
      </c>
      <c r="I147" s="22">
        <f t="shared" ca="1" si="107"/>
        <v>0</v>
      </c>
      <c r="J147" s="22">
        <f t="shared" ca="1" si="107"/>
        <v>921.11078899999995</v>
      </c>
      <c r="K147" s="32"/>
      <c r="L147" s="23" t="str">
        <f t="shared" ca="1" si="110"/>
        <v>GS</v>
      </c>
      <c r="M147" s="24">
        <f t="shared" ca="1" si="111"/>
        <v>0</v>
      </c>
      <c r="N147" s="24">
        <f t="shared" ca="1" si="112"/>
        <v>35.546138549999995</v>
      </c>
      <c r="O147" s="25">
        <f t="shared" ca="1" si="108"/>
        <v>999</v>
      </c>
      <c r="P147" s="25">
        <f t="shared" ca="1" si="113"/>
        <v>0</v>
      </c>
      <c r="Q147" s="24">
        <f t="shared" ca="1" si="114"/>
        <v>0</v>
      </c>
      <c r="R147" s="25">
        <f t="shared" ca="1" si="115"/>
        <v>237.88569644999998</v>
      </c>
      <c r="S147" s="17"/>
      <c r="T147" s="28" t="str">
        <f t="shared" ca="1" si="116"/>
        <v>TRE</v>
      </c>
      <c r="U147" s="29">
        <f t="shared" ca="1" si="117"/>
        <v>0</v>
      </c>
      <c r="V147" s="29">
        <f t="shared" ca="1" si="118"/>
        <v>0</v>
      </c>
      <c r="W147" s="30">
        <f t="shared" ca="1" si="119"/>
        <v>0</v>
      </c>
      <c r="X147" s="30">
        <f t="shared" ca="1" si="120"/>
        <v>0</v>
      </c>
      <c r="Y147" s="29">
        <f t="shared" ca="1" si="121"/>
        <v>0</v>
      </c>
      <c r="Z147" s="30">
        <f t="shared" ca="1" si="122"/>
        <v>201.051356</v>
      </c>
      <c r="AA147" s="27"/>
      <c r="AB147" s="33" t="str">
        <f t="shared" ca="1" si="123"/>
        <v>GS</v>
      </c>
      <c r="AC147" s="34">
        <f t="shared" ca="1" si="124"/>
        <v>0</v>
      </c>
      <c r="AD147" s="34">
        <f t="shared" ca="1" si="125"/>
        <v>31.873243000000002</v>
      </c>
      <c r="AE147" s="35">
        <f t="shared" ca="1" si="126"/>
        <v>999</v>
      </c>
      <c r="AF147" s="35">
        <f t="shared" ca="1" si="127"/>
        <v>0</v>
      </c>
      <c r="AG147" s="34">
        <f t="shared" ca="1" si="128"/>
        <v>0</v>
      </c>
      <c r="AH147" s="35">
        <f t="shared" ca="1" si="129"/>
        <v>286.85918700000002</v>
      </c>
      <c r="AI147" s="17"/>
      <c r="AJ147" s="36" t="str">
        <f t="shared" ca="1" si="130"/>
        <v>GS</v>
      </c>
      <c r="AK147" s="37">
        <f t="shared" ca="1" si="131"/>
        <v>0</v>
      </c>
      <c r="AL147" s="37">
        <f t="shared" ca="1" si="132"/>
        <v>38.645151839999997</v>
      </c>
      <c r="AM147" s="38">
        <f t="shared" ca="1" si="133"/>
        <v>999</v>
      </c>
      <c r="AN147" s="38">
        <f t="shared" ca="1" si="134"/>
        <v>0</v>
      </c>
      <c r="AO147" s="37">
        <f t="shared" ca="1" si="135"/>
        <v>0</v>
      </c>
      <c r="AP147" s="38">
        <f t="shared" ca="1" si="136"/>
        <v>283.39778016000002</v>
      </c>
      <c r="AQ147" s="17"/>
      <c r="AR147" s="39" t="str">
        <f t="shared" ca="1" si="137"/>
        <v>GS</v>
      </c>
      <c r="AS147" s="40">
        <f t="shared" ca="1" si="138"/>
        <v>0</v>
      </c>
      <c r="AT147" s="40">
        <f t="shared" ca="1" si="139"/>
        <v>46.000799399999998</v>
      </c>
      <c r="AU147" s="41">
        <f t="shared" ca="1" si="140"/>
        <v>999</v>
      </c>
      <c r="AV147" s="41">
        <f t="shared" ca="1" si="141"/>
        <v>0</v>
      </c>
      <c r="AW147" s="40">
        <f t="shared" ca="1" si="142"/>
        <v>0</v>
      </c>
      <c r="AX147" s="41">
        <f t="shared" ca="1" si="143"/>
        <v>260.67119659999997</v>
      </c>
      <c r="AY147" s="17"/>
      <c r="AZ147" s="42" t="str">
        <f t="shared" ca="1" si="144"/>
        <v>TRE</v>
      </c>
      <c r="BA147" s="43">
        <f t="shared" ca="1" si="145"/>
        <v>0</v>
      </c>
      <c r="BB147" s="43">
        <f t="shared" ca="1" si="146"/>
        <v>0</v>
      </c>
      <c r="BC147" s="44">
        <f t="shared" ca="1" si="147"/>
        <v>5</v>
      </c>
      <c r="BD147" s="44">
        <f t="shared" ca="1" si="148"/>
        <v>3</v>
      </c>
      <c r="BE147" s="43">
        <f t="shared" ca="1" si="149"/>
        <v>30</v>
      </c>
      <c r="BF147" s="44">
        <f t="shared" ca="1" si="150"/>
        <v>214.96041199999999</v>
      </c>
    </row>
    <row r="148" spans="1:58" x14ac:dyDescent="0.25">
      <c r="A148">
        <v>134</v>
      </c>
      <c r="B148" s="21" t="str">
        <f t="shared" ca="1" si="109"/>
        <v>5cm</v>
      </c>
      <c r="C148" s="22">
        <f t="shared" ca="1" si="106"/>
        <v>938.85789799999998</v>
      </c>
      <c r="D148" s="22">
        <f t="shared" ca="1" si="106"/>
        <v>0</v>
      </c>
      <c r="E148" s="22">
        <f t="shared" ca="1" si="106"/>
        <v>0</v>
      </c>
      <c r="F148" s="22">
        <f t="shared" ca="1" si="106"/>
        <v>0</v>
      </c>
      <c r="G148" s="22">
        <f t="shared" ca="1" si="107"/>
        <v>0</v>
      </c>
      <c r="H148" s="22">
        <f t="shared" ca="1" si="107"/>
        <v>0</v>
      </c>
      <c r="I148" s="22">
        <f t="shared" ca="1" si="107"/>
        <v>0</v>
      </c>
      <c r="J148" s="22">
        <f t="shared" ca="1" si="107"/>
        <v>0</v>
      </c>
      <c r="K148" s="32"/>
      <c r="L148" s="23" t="str">
        <f t="shared" ca="1" si="110"/>
        <v>BC</v>
      </c>
      <c r="M148" s="24">
        <f t="shared" ca="1" si="111"/>
        <v>32.8118202</v>
      </c>
      <c r="N148" s="24">
        <f t="shared" ca="1" si="112"/>
        <v>0</v>
      </c>
      <c r="O148" s="25">
        <f t="shared" ca="1" si="108"/>
        <v>999</v>
      </c>
      <c r="P148" s="25">
        <f t="shared" ca="1" si="113"/>
        <v>0</v>
      </c>
      <c r="Q148" s="24">
        <f t="shared" ca="1" si="114"/>
        <v>0</v>
      </c>
      <c r="R148" s="25">
        <f t="shared" ca="1" si="115"/>
        <v>240.62001479999998</v>
      </c>
      <c r="S148" s="17"/>
      <c r="T148" s="28" t="str">
        <f t="shared" ca="1" si="116"/>
        <v>BC</v>
      </c>
      <c r="U148" s="29">
        <f t="shared" ca="1" si="117"/>
        <v>4.0210271200000003</v>
      </c>
      <c r="V148" s="29">
        <f t="shared" ca="1" si="118"/>
        <v>0</v>
      </c>
      <c r="W148" s="30">
        <f t="shared" ca="1" si="119"/>
        <v>999</v>
      </c>
      <c r="X148" s="30">
        <f t="shared" ca="1" si="120"/>
        <v>0</v>
      </c>
      <c r="Y148" s="29">
        <f t="shared" ca="1" si="121"/>
        <v>0</v>
      </c>
      <c r="Z148" s="30">
        <f t="shared" ca="1" si="122"/>
        <v>197.03032887999998</v>
      </c>
      <c r="AA148" s="27"/>
      <c r="AB148" s="33" t="str">
        <f t="shared" ca="1" si="123"/>
        <v>GS</v>
      </c>
      <c r="AC148" s="34">
        <f t="shared" ca="1" si="124"/>
        <v>0</v>
      </c>
      <c r="AD148" s="34">
        <f t="shared" ca="1" si="125"/>
        <v>47.809864500000003</v>
      </c>
      <c r="AE148" s="35">
        <f t="shared" ca="1" si="126"/>
        <v>999</v>
      </c>
      <c r="AF148" s="35">
        <f t="shared" ca="1" si="127"/>
        <v>0</v>
      </c>
      <c r="AG148" s="34">
        <f t="shared" ca="1" si="128"/>
        <v>0</v>
      </c>
      <c r="AH148" s="35">
        <f t="shared" ca="1" si="129"/>
        <v>270.92256550000002</v>
      </c>
      <c r="AI148" s="17"/>
      <c r="AJ148" s="36" t="str">
        <f t="shared" ca="1" si="130"/>
        <v>GS</v>
      </c>
      <c r="AK148" s="37">
        <f t="shared" ca="1" si="131"/>
        <v>0</v>
      </c>
      <c r="AL148" s="37">
        <f t="shared" ca="1" si="132"/>
        <v>9.6612879599999992</v>
      </c>
      <c r="AM148" s="38">
        <f t="shared" ca="1" si="133"/>
        <v>999</v>
      </c>
      <c r="AN148" s="38">
        <f t="shared" ca="1" si="134"/>
        <v>0</v>
      </c>
      <c r="AO148" s="37">
        <f t="shared" ca="1" si="135"/>
        <v>0</v>
      </c>
      <c r="AP148" s="38">
        <f t="shared" ca="1" si="136"/>
        <v>312.38164404000003</v>
      </c>
      <c r="AQ148" s="17"/>
      <c r="AR148" s="39" t="str">
        <f t="shared" ca="1" si="137"/>
        <v>GS</v>
      </c>
      <c r="AS148" s="40">
        <f t="shared" ca="1" si="138"/>
        <v>0</v>
      </c>
      <c r="AT148" s="40">
        <f t="shared" ca="1" si="139"/>
        <v>3.0667199599999999</v>
      </c>
      <c r="AU148" s="41">
        <f t="shared" ca="1" si="140"/>
        <v>999</v>
      </c>
      <c r="AV148" s="41">
        <f t="shared" ca="1" si="141"/>
        <v>0</v>
      </c>
      <c r="AW148" s="40">
        <f t="shared" ca="1" si="142"/>
        <v>0</v>
      </c>
      <c r="AX148" s="41">
        <f t="shared" ca="1" si="143"/>
        <v>303.60527603999998</v>
      </c>
      <c r="AY148" s="17"/>
      <c r="AZ148" s="42" t="str">
        <f t="shared" ca="1" si="144"/>
        <v>TRE</v>
      </c>
      <c r="BA148" s="43">
        <f t="shared" ca="1" si="145"/>
        <v>0</v>
      </c>
      <c r="BB148" s="43">
        <f t="shared" ca="1" si="146"/>
        <v>0</v>
      </c>
      <c r="BC148" s="44">
        <f t="shared" ca="1" si="147"/>
        <v>0</v>
      </c>
      <c r="BD148" s="44">
        <f t="shared" ca="1" si="148"/>
        <v>0</v>
      </c>
      <c r="BE148" s="43">
        <f t="shared" ca="1" si="149"/>
        <v>0</v>
      </c>
      <c r="BF148" s="44">
        <f t="shared" ca="1" si="150"/>
        <v>214.96041199999999</v>
      </c>
    </row>
    <row r="149" spans="1:58" x14ac:dyDescent="0.25">
      <c r="A149">
        <v>135</v>
      </c>
      <c r="B149" s="21" t="str">
        <f t="shared" ca="1" si="109"/>
        <v>5cm</v>
      </c>
      <c r="C149" s="22">
        <f t="shared" ca="1" si="106"/>
        <v>938.85789799999998</v>
      </c>
      <c r="D149" s="22">
        <f t="shared" ca="1" si="106"/>
        <v>0</v>
      </c>
      <c r="E149" s="22">
        <f t="shared" ca="1" si="106"/>
        <v>505.97920699999997</v>
      </c>
      <c r="F149" s="22">
        <f t="shared" ca="1" si="106"/>
        <v>0</v>
      </c>
      <c r="G149" s="22">
        <f t="shared" ca="1" si="107"/>
        <v>0</v>
      </c>
      <c r="H149" s="22">
        <f t="shared" ca="1" si="107"/>
        <v>0</v>
      </c>
      <c r="I149" s="22">
        <f t="shared" ca="1" si="107"/>
        <v>0</v>
      </c>
      <c r="J149" s="22">
        <f t="shared" ca="1" si="107"/>
        <v>0</v>
      </c>
      <c r="K149" s="32"/>
      <c r="L149" s="23" t="str">
        <f t="shared" ca="1" si="110"/>
        <v>BC</v>
      </c>
      <c r="M149" s="24">
        <f t="shared" ca="1" si="111"/>
        <v>2.7343183499999997</v>
      </c>
      <c r="N149" s="24">
        <f t="shared" ca="1" si="112"/>
        <v>0</v>
      </c>
      <c r="O149" s="25">
        <f t="shared" ca="1" si="108"/>
        <v>999</v>
      </c>
      <c r="P149" s="25">
        <f t="shared" ca="1" si="113"/>
        <v>0</v>
      </c>
      <c r="Q149" s="24">
        <f t="shared" ca="1" si="114"/>
        <v>0</v>
      </c>
      <c r="R149" s="25">
        <f t="shared" ca="1" si="115"/>
        <v>270.69751664999995</v>
      </c>
      <c r="S149" s="17"/>
      <c r="T149" s="28" t="str">
        <f t="shared" ca="1" si="116"/>
        <v>BC</v>
      </c>
      <c r="U149" s="29">
        <f t="shared" ca="1" si="117"/>
        <v>14.07359492</v>
      </c>
      <c r="V149" s="29">
        <f t="shared" ca="1" si="118"/>
        <v>0</v>
      </c>
      <c r="W149" s="30">
        <f t="shared" ca="1" si="119"/>
        <v>999</v>
      </c>
      <c r="X149" s="30">
        <f t="shared" ca="1" si="120"/>
        <v>0</v>
      </c>
      <c r="Y149" s="29">
        <f t="shared" ca="1" si="121"/>
        <v>0</v>
      </c>
      <c r="Z149" s="30">
        <f t="shared" ca="1" si="122"/>
        <v>186.97776107999999</v>
      </c>
      <c r="AA149" s="27"/>
      <c r="AB149" s="33" t="str">
        <f t="shared" ca="1" si="123"/>
        <v>TRE</v>
      </c>
      <c r="AC149" s="34">
        <f t="shared" ca="1" si="124"/>
        <v>0</v>
      </c>
      <c r="AD149" s="34">
        <f t="shared" ca="1" si="125"/>
        <v>0</v>
      </c>
      <c r="AE149" s="35">
        <f t="shared" ca="1" si="126"/>
        <v>1</v>
      </c>
      <c r="AF149" s="35">
        <f t="shared" ca="1" si="127"/>
        <v>1</v>
      </c>
      <c r="AG149" s="34">
        <f t="shared" ca="1" si="128"/>
        <v>10</v>
      </c>
      <c r="AH149" s="35">
        <f t="shared" ca="1" si="129"/>
        <v>318.73243000000002</v>
      </c>
      <c r="AI149" s="17"/>
      <c r="AJ149" s="36" t="str">
        <f t="shared" ca="1" si="130"/>
        <v>GS</v>
      </c>
      <c r="AK149" s="37">
        <f t="shared" ca="1" si="131"/>
        <v>0</v>
      </c>
      <c r="AL149" s="37">
        <f t="shared" ca="1" si="132"/>
        <v>25.76343456</v>
      </c>
      <c r="AM149" s="38">
        <f t="shared" ca="1" si="133"/>
        <v>999</v>
      </c>
      <c r="AN149" s="38">
        <f t="shared" ca="1" si="134"/>
        <v>0</v>
      </c>
      <c r="AO149" s="37">
        <f t="shared" ca="1" si="135"/>
        <v>0</v>
      </c>
      <c r="AP149" s="38">
        <f t="shared" ca="1" si="136"/>
        <v>296.27949744</v>
      </c>
      <c r="AQ149" s="17"/>
      <c r="AR149" s="39" t="str">
        <f t="shared" ca="1" si="137"/>
        <v>BC</v>
      </c>
      <c r="AS149" s="40">
        <f t="shared" ca="1" si="138"/>
        <v>21.467039719999999</v>
      </c>
      <c r="AT149" s="40">
        <f t="shared" ca="1" si="139"/>
        <v>0</v>
      </c>
      <c r="AU149" s="41">
        <f t="shared" ca="1" si="140"/>
        <v>999</v>
      </c>
      <c r="AV149" s="41">
        <f t="shared" ca="1" si="141"/>
        <v>0</v>
      </c>
      <c r="AW149" s="40">
        <f t="shared" ca="1" si="142"/>
        <v>0</v>
      </c>
      <c r="AX149" s="41">
        <f t="shared" ca="1" si="143"/>
        <v>285.20495627999998</v>
      </c>
      <c r="AY149" s="17"/>
      <c r="AZ149" s="42" t="str">
        <f t="shared" ca="1" si="144"/>
        <v>BC</v>
      </c>
      <c r="BA149" s="43">
        <f t="shared" ca="1" si="145"/>
        <v>25.795249439999999</v>
      </c>
      <c r="BB149" s="43">
        <f t="shared" ca="1" si="146"/>
        <v>0</v>
      </c>
      <c r="BC149" s="44">
        <f t="shared" ca="1" si="147"/>
        <v>999</v>
      </c>
      <c r="BD149" s="44">
        <f t="shared" ca="1" si="148"/>
        <v>0</v>
      </c>
      <c r="BE149" s="43">
        <f t="shared" ca="1" si="149"/>
        <v>0</v>
      </c>
      <c r="BF149" s="44">
        <f t="shared" ca="1" si="150"/>
        <v>189.16516256</v>
      </c>
    </row>
    <row r="150" spans="1:58" x14ac:dyDescent="0.25">
      <c r="A150">
        <v>136</v>
      </c>
      <c r="B150" s="21" t="str">
        <f t="shared" ca="1" si="109"/>
        <v>5cm</v>
      </c>
      <c r="C150" s="22">
        <f t="shared" ca="1" si="106"/>
        <v>938.85789799999998</v>
      </c>
      <c r="D150" s="22">
        <f t="shared" ca="1" si="106"/>
        <v>0</v>
      </c>
      <c r="E150" s="22">
        <f t="shared" ca="1" si="106"/>
        <v>0</v>
      </c>
      <c r="F150" s="22">
        <f t="shared" ca="1" si="106"/>
        <v>0</v>
      </c>
      <c r="G150" s="22">
        <f t="shared" ca="1" si="107"/>
        <v>0</v>
      </c>
      <c r="H150" s="22">
        <f t="shared" ca="1" si="107"/>
        <v>0</v>
      </c>
      <c r="I150" s="22">
        <f t="shared" ca="1" si="107"/>
        <v>0</v>
      </c>
      <c r="J150" s="22">
        <f t="shared" ca="1" si="107"/>
        <v>0</v>
      </c>
      <c r="K150" s="32"/>
      <c r="L150" s="23" t="str">
        <f t="shared" ca="1" si="110"/>
        <v>GS</v>
      </c>
      <c r="M150" s="24">
        <f t="shared" ca="1" si="111"/>
        <v>0</v>
      </c>
      <c r="N150" s="24">
        <f t="shared" ca="1" si="112"/>
        <v>13.671591749999997</v>
      </c>
      <c r="O150" s="25">
        <f t="shared" ca="1" si="108"/>
        <v>999</v>
      </c>
      <c r="P150" s="25">
        <f t="shared" ca="1" si="113"/>
        <v>0</v>
      </c>
      <c r="Q150" s="24">
        <f t="shared" ca="1" si="114"/>
        <v>0</v>
      </c>
      <c r="R150" s="25">
        <f t="shared" ca="1" si="115"/>
        <v>259.76024324999997</v>
      </c>
      <c r="S150" s="17"/>
      <c r="T150" s="28" t="str">
        <f t="shared" ca="1" si="116"/>
        <v>BC</v>
      </c>
      <c r="U150" s="29">
        <f t="shared" ca="1" si="117"/>
        <v>26.136676280000003</v>
      </c>
      <c r="V150" s="29">
        <f t="shared" ca="1" si="118"/>
        <v>0</v>
      </c>
      <c r="W150" s="30">
        <f t="shared" ca="1" si="119"/>
        <v>999</v>
      </c>
      <c r="X150" s="30">
        <f t="shared" ca="1" si="120"/>
        <v>0</v>
      </c>
      <c r="Y150" s="29">
        <f t="shared" ca="1" si="121"/>
        <v>0</v>
      </c>
      <c r="Z150" s="30">
        <f t="shared" ca="1" si="122"/>
        <v>174.91467971999998</v>
      </c>
      <c r="AA150" s="27"/>
      <c r="AB150" s="33" t="str">
        <f t="shared" ca="1" si="123"/>
        <v>TRE</v>
      </c>
      <c r="AC150" s="34">
        <f t="shared" ca="1" si="124"/>
        <v>0</v>
      </c>
      <c r="AD150" s="34">
        <f t="shared" ca="1" si="125"/>
        <v>0</v>
      </c>
      <c r="AE150" s="35">
        <f t="shared" ca="1" si="126"/>
        <v>1</v>
      </c>
      <c r="AF150" s="35">
        <f t="shared" ca="1" si="127"/>
        <v>1</v>
      </c>
      <c r="AG150" s="34">
        <f t="shared" ca="1" si="128"/>
        <v>10</v>
      </c>
      <c r="AH150" s="35">
        <f t="shared" ca="1" si="129"/>
        <v>318.73243000000002</v>
      </c>
      <c r="AI150" s="17"/>
      <c r="AJ150" s="36" t="str">
        <f t="shared" ca="1" si="130"/>
        <v>GS</v>
      </c>
      <c r="AK150" s="37">
        <f t="shared" ca="1" si="131"/>
        <v>0</v>
      </c>
      <c r="AL150" s="37">
        <f t="shared" ca="1" si="132"/>
        <v>28.983863879999998</v>
      </c>
      <c r="AM150" s="38">
        <f t="shared" ca="1" si="133"/>
        <v>999</v>
      </c>
      <c r="AN150" s="38">
        <f t="shared" ca="1" si="134"/>
        <v>0</v>
      </c>
      <c r="AO150" s="37">
        <f t="shared" ca="1" si="135"/>
        <v>0</v>
      </c>
      <c r="AP150" s="38">
        <f t="shared" ca="1" si="136"/>
        <v>293.05906812000001</v>
      </c>
      <c r="AQ150" s="17"/>
      <c r="AR150" s="39" t="str">
        <f t="shared" ca="1" si="137"/>
        <v>TRE</v>
      </c>
      <c r="AS150" s="40">
        <f t="shared" ca="1" si="138"/>
        <v>0</v>
      </c>
      <c r="AT150" s="40">
        <f t="shared" ca="1" si="139"/>
        <v>0</v>
      </c>
      <c r="AU150" s="41">
        <f t="shared" ca="1" si="140"/>
        <v>5</v>
      </c>
      <c r="AV150" s="41">
        <f t="shared" ca="1" si="141"/>
        <v>3</v>
      </c>
      <c r="AW150" s="40">
        <f t="shared" ca="1" si="142"/>
        <v>30</v>
      </c>
      <c r="AX150" s="41">
        <f t="shared" ca="1" si="143"/>
        <v>306.67199599999998</v>
      </c>
      <c r="AY150" s="17"/>
      <c r="AZ150" s="42" t="str">
        <f t="shared" ca="1" si="144"/>
        <v>GS</v>
      </c>
      <c r="BA150" s="43">
        <f t="shared" ca="1" si="145"/>
        <v>0</v>
      </c>
      <c r="BB150" s="43">
        <f t="shared" ca="1" si="146"/>
        <v>30.094457680000001</v>
      </c>
      <c r="BC150" s="44">
        <f t="shared" ca="1" si="147"/>
        <v>999</v>
      </c>
      <c r="BD150" s="44">
        <f t="shared" ca="1" si="148"/>
        <v>0</v>
      </c>
      <c r="BE150" s="43">
        <f t="shared" ca="1" si="149"/>
        <v>0</v>
      </c>
      <c r="BF150" s="44">
        <f t="shared" ca="1" si="150"/>
        <v>184.86595431999999</v>
      </c>
    </row>
    <row r="151" spans="1:58" x14ac:dyDescent="0.25">
      <c r="A151">
        <v>137</v>
      </c>
      <c r="B151" s="21" t="str">
        <f t="shared" ca="1" si="109"/>
        <v>5cm</v>
      </c>
      <c r="C151" s="22">
        <f t="shared" ca="1" si="106"/>
        <v>0</v>
      </c>
      <c r="D151" s="22">
        <f t="shared" ca="1" si="106"/>
        <v>494.43586399999998</v>
      </c>
      <c r="E151" s="22">
        <f t="shared" ca="1" si="106"/>
        <v>0</v>
      </c>
      <c r="F151" s="22">
        <f t="shared" ca="1" si="106"/>
        <v>921.11078899999995</v>
      </c>
      <c r="G151" s="22">
        <f t="shared" ca="1" si="107"/>
        <v>0</v>
      </c>
      <c r="H151" s="22">
        <f t="shared" ca="1" si="107"/>
        <v>0</v>
      </c>
      <c r="I151" s="22">
        <f t="shared" ca="1" si="107"/>
        <v>0</v>
      </c>
      <c r="J151" s="22">
        <f t="shared" ca="1" si="107"/>
        <v>0</v>
      </c>
      <c r="K151" s="32"/>
      <c r="L151" s="23" t="str">
        <f t="shared" ca="1" si="110"/>
        <v>GS</v>
      </c>
      <c r="M151" s="24">
        <f t="shared" ca="1" si="111"/>
        <v>0</v>
      </c>
      <c r="N151" s="24">
        <f t="shared" ca="1" si="112"/>
        <v>19.140228449999999</v>
      </c>
      <c r="O151" s="25">
        <f t="shared" ca="1" si="108"/>
        <v>999</v>
      </c>
      <c r="P151" s="25">
        <f t="shared" ca="1" si="113"/>
        <v>0</v>
      </c>
      <c r="Q151" s="24">
        <f t="shared" ca="1" si="114"/>
        <v>0</v>
      </c>
      <c r="R151" s="25">
        <f t="shared" ca="1" si="115"/>
        <v>254.29160654999998</v>
      </c>
      <c r="S151" s="17"/>
      <c r="T151" s="28" t="str">
        <f t="shared" ca="1" si="116"/>
        <v>GS</v>
      </c>
      <c r="U151" s="29">
        <f t="shared" ca="1" si="117"/>
        <v>0</v>
      </c>
      <c r="V151" s="29">
        <f t="shared" ca="1" si="118"/>
        <v>18.094622040000001</v>
      </c>
      <c r="W151" s="30">
        <f t="shared" ca="1" si="119"/>
        <v>999</v>
      </c>
      <c r="X151" s="30">
        <f t="shared" ca="1" si="120"/>
        <v>0</v>
      </c>
      <c r="Y151" s="29">
        <f t="shared" ca="1" si="121"/>
        <v>0</v>
      </c>
      <c r="Z151" s="30">
        <f t="shared" ca="1" si="122"/>
        <v>182.95673396000001</v>
      </c>
      <c r="AA151" s="27"/>
      <c r="AB151" s="33" t="str">
        <f t="shared" ca="1" si="123"/>
        <v>BC</v>
      </c>
      <c r="AC151" s="34">
        <f t="shared" ca="1" si="124"/>
        <v>3.1873243000000002</v>
      </c>
      <c r="AD151" s="34">
        <f t="shared" ca="1" si="125"/>
        <v>0</v>
      </c>
      <c r="AE151" s="35">
        <f t="shared" ca="1" si="126"/>
        <v>999</v>
      </c>
      <c r="AF151" s="35">
        <f t="shared" ca="1" si="127"/>
        <v>0</v>
      </c>
      <c r="AG151" s="34">
        <f t="shared" ca="1" si="128"/>
        <v>0</v>
      </c>
      <c r="AH151" s="35">
        <f t="shared" ca="1" si="129"/>
        <v>315.54510570000002</v>
      </c>
      <c r="AI151" s="17"/>
      <c r="AJ151" s="36" t="str">
        <f t="shared" ca="1" si="130"/>
        <v>TRE</v>
      </c>
      <c r="AK151" s="37">
        <f t="shared" ca="1" si="131"/>
        <v>0</v>
      </c>
      <c r="AL151" s="37">
        <f t="shared" ca="1" si="132"/>
        <v>0</v>
      </c>
      <c r="AM151" s="38">
        <f t="shared" ca="1" si="133"/>
        <v>6</v>
      </c>
      <c r="AN151" s="38">
        <f t="shared" ca="1" si="134"/>
        <v>5</v>
      </c>
      <c r="AO151" s="37">
        <f t="shared" ca="1" si="135"/>
        <v>50</v>
      </c>
      <c r="AP151" s="38">
        <f t="shared" ca="1" si="136"/>
        <v>322.04293200000001</v>
      </c>
      <c r="AQ151" s="17"/>
      <c r="AR151" s="39" t="str">
        <f t="shared" ca="1" si="137"/>
        <v>GS</v>
      </c>
      <c r="AS151" s="40">
        <f t="shared" ca="1" si="138"/>
        <v>0</v>
      </c>
      <c r="AT151" s="40">
        <f t="shared" ca="1" si="139"/>
        <v>39.867359479999998</v>
      </c>
      <c r="AU151" s="41">
        <f t="shared" ca="1" si="140"/>
        <v>999</v>
      </c>
      <c r="AV151" s="41">
        <f t="shared" ca="1" si="141"/>
        <v>0</v>
      </c>
      <c r="AW151" s="40">
        <f t="shared" ca="1" si="142"/>
        <v>0</v>
      </c>
      <c r="AX151" s="41">
        <f t="shared" ca="1" si="143"/>
        <v>266.80463651999997</v>
      </c>
      <c r="AY151" s="17"/>
      <c r="AZ151" s="42" t="str">
        <f t="shared" ca="1" si="144"/>
        <v>BC</v>
      </c>
      <c r="BA151" s="43">
        <f t="shared" ca="1" si="145"/>
        <v>15.047228840000001</v>
      </c>
      <c r="BB151" s="43">
        <f t="shared" ca="1" si="146"/>
        <v>0</v>
      </c>
      <c r="BC151" s="44">
        <f t="shared" ca="1" si="147"/>
        <v>999</v>
      </c>
      <c r="BD151" s="44">
        <f t="shared" ca="1" si="148"/>
        <v>0</v>
      </c>
      <c r="BE151" s="43">
        <f t="shared" ca="1" si="149"/>
        <v>0</v>
      </c>
      <c r="BF151" s="44">
        <f t="shared" ca="1" si="150"/>
        <v>199.91318315999999</v>
      </c>
    </row>
    <row r="152" spans="1:58" x14ac:dyDescent="0.25">
      <c r="A152">
        <v>138</v>
      </c>
      <c r="B152" s="21" t="str">
        <f t="shared" ca="1" si="109"/>
        <v>20cm</v>
      </c>
      <c r="C152" s="22">
        <f t="shared" ca="1" si="106"/>
        <v>0</v>
      </c>
      <c r="D152" s="22">
        <f t="shared" ca="1" si="106"/>
        <v>0</v>
      </c>
      <c r="E152" s="22">
        <f t="shared" ca="1" si="106"/>
        <v>0</v>
      </c>
      <c r="F152" s="22">
        <f t="shared" ca="1" si="106"/>
        <v>0</v>
      </c>
      <c r="G152" s="22">
        <f t="shared" ca="1" si="107"/>
        <v>938.85789799999998</v>
      </c>
      <c r="H152" s="22">
        <f t="shared" ca="1" si="107"/>
        <v>494.43586399999998</v>
      </c>
      <c r="I152" s="22">
        <f t="shared" ca="1" si="107"/>
        <v>505.97920699999997</v>
      </c>
      <c r="J152" s="22">
        <f t="shared" ca="1" si="107"/>
        <v>921.11078899999995</v>
      </c>
      <c r="K152" s="32"/>
      <c r="L152" s="23" t="str">
        <f t="shared" ca="1" si="110"/>
        <v>BC</v>
      </c>
      <c r="M152" s="24">
        <f t="shared" ca="1" si="111"/>
        <v>19.140228449999999</v>
      </c>
      <c r="N152" s="24">
        <f t="shared" ca="1" si="112"/>
        <v>0</v>
      </c>
      <c r="O152" s="25">
        <f t="shared" ca="1" si="108"/>
        <v>999</v>
      </c>
      <c r="P152" s="25">
        <f t="shared" ca="1" si="113"/>
        <v>0</v>
      </c>
      <c r="Q152" s="24">
        <f t="shared" ca="1" si="114"/>
        <v>0</v>
      </c>
      <c r="R152" s="25">
        <f t="shared" ca="1" si="115"/>
        <v>254.29160654999998</v>
      </c>
      <c r="S152" s="17"/>
      <c r="T152" s="28" t="str">
        <f t="shared" ca="1" si="116"/>
        <v>BC</v>
      </c>
      <c r="U152" s="29">
        <f t="shared" ca="1" si="117"/>
        <v>0</v>
      </c>
      <c r="V152" s="29">
        <f t="shared" ca="1" si="118"/>
        <v>0</v>
      </c>
      <c r="W152" s="30">
        <f t="shared" ca="1" si="119"/>
        <v>999</v>
      </c>
      <c r="X152" s="30">
        <f t="shared" ca="1" si="120"/>
        <v>0</v>
      </c>
      <c r="Y152" s="29">
        <f t="shared" ca="1" si="121"/>
        <v>0</v>
      </c>
      <c r="Z152" s="30">
        <f t="shared" ca="1" si="122"/>
        <v>201.051356</v>
      </c>
      <c r="AA152" s="27"/>
      <c r="AB152" s="33" t="str">
        <f t="shared" ca="1" si="123"/>
        <v>GS</v>
      </c>
      <c r="AC152" s="34">
        <f t="shared" ca="1" si="124"/>
        <v>0</v>
      </c>
      <c r="AD152" s="34">
        <f t="shared" ca="1" si="125"/>
        <v>9.5619729000000007</v>
      </c>
      <c r="AE152" s="35">
        <f t="shared" ca="1" si="126"/>
        <v>999</v>
      </c>
      <c r="AF152" s="35">
        <f t="shared" ca="1" si="127"/>
        <v>0</v>
      </c>
      <c r="AG152" s="34">
        <f t="shared" ca="1" si="128"/>
        <v>0</v>
      </c>
      <c r="AH152" s="35">
        <f t="shared" ca="1" si="129"/>
        <v>309.17045710000002</v>
      </c>
      <c r="AI152" s="17"/>
      <c r="AJ152" s="36" t="str">
        <f t="shared" ca="1" si="130"/>
        <v>BC</v>
      </c>
      <c r="AK152" s="37">
        <f t="shared" ca="1" si="131"/>
        <v>25.76343456</v>
      </c>
      <c r="AL152" s="37">
        <f t="shared" ca="1" si="132"/>
        <v>0</v>
      </c>
      <c r="AM152" s="38">
        <f t="shared" ca="1" si="133"/>
        <v>999</v>
      </c>
      <c r="AN152" s="38">
        <f t="shared" ca="1" si="134"/>
        <v>0</v>
      </c>
      <c r="AO152" s="37">
        <f t="shared" ca="1" si="135"/>
        <v>0</v>
      </c>
      <c r="AP152" s="38">
        <f t="shared" ca="1" si="136"/>
        <v>296.27949744</v>
      </c>
      <c r="AQ152" s="17"/>
      <c r="AR152" s="39" t="str">
        <f t="shared" ca="1" si="137"/>
        <v>TRE</v>
      </c>
      <c r="AS152" s="40">
        <f t="shared" ca="1" si="138"/>
        <v>0</v>
      </c>
      <c r="AT152" s="40">
        <f t="shared" ca="1" si="139"/>
        <v>0</v>
      </c>
      <c r="AU152" s="41">
        <f t="shared" ca="1" si="140"/>
        <v>0</v>
      </c>
      <c r="AV152" s="41">
        <f t="shared" ca="1" si="141"/>
        <v>0</v>
      </c>
      <c r="AW152" s="40">
        <f t="shared" ca="1" si="142"/>
        <v>0</v>
      </c>
      <c r="AX152" s="41">
        <f t="shared" ca="1" si="143"/>
        <v>306.67199599999998</v>
      </c>
      <c r="AY152" s="17"/>
      <c r="AZ152" s="42" t="str">
        <f t="shared" ca="1" si="144"/>
        <v>TRE</v>
      </c>
      <c r="BA152" s="43">
        <f t="shared" ca="1" si="145"/>
        <v>0</v>
      </c>
      <c r="BB152" s="43">
        <f t="shared" ca="1" si="146"/>
        <v>0</v>
      </c>
      <c r="BC152" s="44">
        <f t="shared" ca="1" si="147"/>
        <v>0</v>
      </c>
      <c r="BD152" s="44">
        <f t="shared" ca="1" si="148"/>
        <v>0</v>
      </c>
      <c r="BE152" s="43">
        <f t="shared" ca="1" si="149"/>
        <v>0</v>
      </c>
      <c r="BF152" s="44">
        <f t="shared" ca="1" si="150"/>
        <v>214.96041199999999</v>
      </c>
    </row>
    <row r="153" spans="1:58" x14ac:dyDescent="0.25">
      <c r="A153">
        <v>139</v>
      </c>
      <c r="B153" s="21" t="str">
        <f t="shared" ca="1" si="109"/>
        <v>20cm</v>
      </c>
      <c r="C153" s="22">
        <f t="shared" ca="1" si="106"/>
        <v>0</v>
      </c>
      <c r="D153" s="22">
        <f t="shared" ca="1" si="106"/>
        <v>0</v>
      </c>
      <c r="E153" s="22">
        <f t="shared" ca="1" si="106"/>
        <v>0</v>
      </c>
      <c r="F153" s="22">
        <f t="shared" ca="1" si="106"/>
        <v>0</v>
      </c>
      <c r="G153" s="22">
        <f t="shared" ca="1" si="107"/>
        <v>0</v>
      </c>
      <c r="H153" s="22">
        <f t="shared" ca="1" si="107"/>
        <v>494.43586399999998</v>
      </c>
      <c r="I153" s="22">
        <f t="shared" ca="1" si="107"/>
        <v>505.97920699999997</v>
      </c>
      <c r="J153" s="22">
        <f t="shared" ca="1" si="107"/>
        <v>0</v>
      </c>
      <c r="K153" s="32"/>
      <c r="L153" s="23" t="str">
        <f t="shared" ca="1" si="110"/>
        <v>GS</v>
      </c>
      <c r="M153" s="24">
        <f t="shared" ca="1" si="111"/>
        <v>0</v>
      </c>
      <c r="N153" s="24">
        <f t="shared" ca="1" si="112"/>
        <v>24.608865149999996</v>
      </c>
      <c r="O153" s="25">
        <f t="shared" ca="1" si="108"/>
        <v>999</v>
      </c>
      <c r="P153" s="25">
        <f t="shared" ca="1" si="113"/>
        <v>0</v>
      </c>
      <c r="Q153" s="24">
        <f t="shared" ca="1" si="114"/>
        <v>0</v>
      </c>
      <c r="R153" s="25">
        <f t="shared" ca="1" si="115"/>
        <v>248.82296984999999</v>
      </c>
      <c r="S153" s="17"/>
      <c r="T153" s="28" t="str">
        <f t="shared" ca="1" si="116"/>
        <v>TRE</v>
      </c>
      <c r="U153" s="29">
        <f t="shared" ca="1" si="117"/>
        <v>0</v>
      </c>
      <c r="V153" s="29">
        <f t="shared" ca="1" si="118"/>
        <v>0</v>
      </c>
      <c r="W153" s="30">
        <f t="shared" ca="1" si="119"/>
        <v>4</v>
      </c>
      <c r="X153" s="30">
        <f t="shared" ca="1" si="120"/>
        <v>3</v>
      </c>
      <c r="Y153" s="29">
        <f t="shared" ca="1" si="121"/>
        <v>30</v>
      </c>
      <c r="Z153" s="30">
        <f t="shared" ca="1" si="122"/>
        <v>201.051356</v>
      </c>
      <c r="AA153" s="27"/>
      <c r="AB153" s="33" t="str">
        <f t="shared" ca="1" si="123"/>
        <v>GS</v>
      </c>
      <c r="AC153" s="34">
        <f t="shared" ca="1" si="124"/>
        <v>0</v>
      </c>
      <c r="AD153" s="34">
        <f t="shared" ca="1" si="125"/>
        <v>44.622540200000003</v>
      </c>
      <c r="AE153" s="35">
        <f t="shared" ca="1" si="126"/>
        <v>999</v>
      </c>
      <c r="AF153" s="35">
        <f t="shared" ca="1" si="127"/>
        <v>0</v>
      </c>
      <c r="AG153" s="34">
        <f t="shared" ca="1" si="128"/>
        <v>0</v>
      </c>
      <c r="AH153" s="35">
        <f t="shared" ca="1" si="129"/>
        <v>274.10988980000002</v>
      </c>
      <c r="AI153" s="17"/>
      <c r="AJ153" s="36" t="str">
        <f t="shared" ca="1" si="130"/>
        <v>GS</v>
      </c>
      <c r="AK153" s="37">
        <f t="shared" ca="1" si="131"/>
        <v>0</v>
      </c>
      <c r="AL153" s="37">
        <f t="shared" ca="1" si="132"/>
        <v>22.543005240000003</v>
      </c>
      <c r="AM153" s="38">
        <f t="shared" ca="1" si="133"/>
        <v>999</v>
      </c>
      <c r="AN153" s="38">
        <f t="shared" ca="1" si="134"/>
        <v>0</v>
      </c>
      <c r="AO153" s="37">
        <f t="shared" ca="1" si="135"/>
        <v>0</v>
      </c>
      <c r="AP153" s="38">
        <f t="shared" ca="1" si="136"/>
        <v>299.49992675999999</v>
      </c>
      <c r="AQ153" s="17"/>
      <c r="AR153" s="39" t="str">
        <f t="shared" ca="1" si="137"/>
        <v>BC</v>
      </c>
      <c r="AS153" s="40">
        <f t="shared" ca="1" si="138"/>
        <v>21.467039719999999</v>
      </c>
      <c r="AT153" s="40">
        <f t="shared" ca="1" si="139"/>
        <v>0</v>
      </c>
      <c r="AU153" s="41">
        <f t="shared" ca="1" si="140"/>
        <v>999</v>
      </c>
      <c r="AV153" s="41">
        <f t="shared" ca="1" si="141"/>
        <v>0</v>
      </c>
      <c r="AW153" s="40">
        <f t="shared" ca="1" si="142"/>
        <v>0</v>
      </c>
      <c r="AX153" s="41">
        <f t="shared" ca="1" si="143"/>
        <v>285.20495627999998</v>
      </c>
      <c r="AY153" s="17"/>
      <c r="AZ153" s="42" t="str">
        <f t="shared" ca="1" si="144"/>
        <v>GS</v>
      </c>
      <c r="BA153" s="43">
        <f t="shared" ca="1" si="145"/>
        <v>0</v>
      </c>
      <c r="BB153" s="43">
        <f t="shared" ca="1" si="146"/>
        <v>4.2992082399999996</v>
      </c>
      <c r="BC153" s="44">
        <f t="shared" ca="1" si="147"/>
        <v>999</v>
      </c>
      <c r="BD153" s="44">
        <f t="shared" ca="1" si="148"/>
        <v>0</v>
      </c>
      <c r="BE153" s="43">
        <f t="shared" ca="1" si="149"/>
        <v>0</v>
      </c>
      <c r="BF153" s="44">
        <f t="shared" ca="1" si="150"/>
        <v>210.66120375999998</v>
      </c>
    </row>
    <row r="154" spans="1:58" x14ac:dyDescent="0.25">
      <c r="A154">
        <v>140</v>
      </c>
      <c r="B154" s="21" t="str">
        <f t="shared" ca="1" si="109"/>
        <v>5cm</v>
      </c>
      <c r="C154" s="22">
        <f t="shared" ca="1" si="106"/>
        <v>938.85789799999998</v>
      </c>
      <c r="D154" s="22">
        <f t="shared" ca="1" si="106"/>
        <v>0</v>
      </c>
      <c r="E154" s="22">
        <f t="shared" ca="1" si="106"/>
        <v>505.97920699999997</v>
      </c>
      <c r="F154" s="22">
        <f t="shared" ca="1" si="106"/>
        <v>921.11078899999995</v>
      </c>
      <c r="G154" s="22">
        <f t="shared" ca="1" si="107"/>
        <v>0</v>
      </c>
      <c r="H154" s="22">
        <f t="shared" ca="1" si="107"/>
        <v>0</v>
      </c>
      <c r="I154" s="22">
        <f t="shared" ca="1" si="107"/>
        <v>0</v>
      </c>
      <c r="J154" s="22">
        <f t="shared" ca="1" si="107"/>
        <v>0</v>
      </c>
      <c r="K154" s="32"/>
      <c r="L154" s="23" t="str">
        <f t="shared" ca="1" si="110"/>
        <v>GS</v>
      </c>
      <c r="M154" s="24">
        <f t="shared" ca="1" si="111"/>
        <v>0</v>
      </c>
      <c r="N154" s="24">
        <f t="shared" ca="1" si="112"/>
        <v>0</v>
      </c>
      <c r="O154" s="25">
        <f t="shared" ca="1" si="108"/>
        <v>999</v>
      </c>
      <c r="P154" s="25">
        <f t="shared" ca="1" si="113"/>
        <v>0</v>
      </c>
      <c r="Q154" s="24">
        <f t="shared" ca="1" si="114"/>
        <v>0</v>
      </c>
      <c r="R154" s="25">
        <f t="shared" ca="1" si="115"/>
        <v>273.43183499999998</v>
      </c>
      <c r="S154" s="17"/>
      <c r="T154" s="28" t="str">
        <f t="shared" ca="1" si="116"/>
        <v>BC</v>
      </c>
      <c r="U154" s="29">
        <f t="shared" ca="1" si="117"/>
        <v>26.136676280000003</v>
      </c>
      <c r="V154" s="29">
        <f t="shared" ca="1" si="118"/>
        <v>0</v>
      </c>
      <c r="W154" s="30">
        <f t="shared" ca="1" si="119"/>
        <v>999</v>
      </c>
      <c r="X154" s="30">
        <f t="shared" ca="1" si="120"/>
        <v>0</v>
      </c>
      <c r="Y154" s="29">
        <f t="shared" ca="1" si="121"/>
        <v>0</v>
      </c>
      <c r="Z154" s="30">
        <f t="shared" ca="1" si="122"/>
        <v>174.91467971999998</v>
      </c>
      <c r="AA154" s="27"/>
      <c r="AB154" s="33" t="str">
        <f t="shared" ca="1" si="123"/>
        <v>BC</v>
      </c>
      <c r="AC154" s="34">
        <f t="shared" ca="1" si="124"/>
        <v>9.5619729000000007</v>
      </c>
      <c r="AD154" s="34">
        <f t="shared" ca="1" si="125"/>
        <v>0</v>
      </c>
      <c r="AE154" s="35">
        <f t="shared" ca="1" si="126"/>
        <v>999</v>
      </c>
      <c r="AF154" s="35">
        <f t="shared" ca="1" si="127"/>
        <v>0</v>
      </c>
      <c r="AG154" s="34">
        <f t="shared" ca="1" si="128"/>
        <v>0</v>
      </c>
      <c r="AH154" s="35">
        <f t="shared" ca="1" si="129"/>
        <v>309.17045710000002</v>
      </c>
      <c r="AI154" s="17"/>
      <c r="AJ154" s="36" t="str">
        <f t="shared" ca="1" si="130"/>
        <v>BC</v>
      </c>
      <c r="AK154" s="37">
        <f t="shared" ca="1" si="131"/>
        <v>0</v>
      </c>
      <c r="AL154" s="37">
        <f t="shared" ca="1" si="132"/>
        <v>0</v>
      </c>
      <c r="AM154" s="38">
        <f t="shared" ca="1" si="133"/>
        <v>999</v>
      </c>
      <c r="AN154" s="38">
        <f t="shared" ca="1" si="134"/>
        <v>0</v>
      </c>
      <c r="AO154" s="37">
        <f t="shared" ca="1" si="135"/>
        <v>0</v>
      </c>
      <c r="AP154" s="38">
        <f t="shared" ca="1" si="136"/>
        <v>322.04293200000001</v>
      </c>
      <c r="AQ154" s="17"/>
      <c r="AR154" s="39" t="str">
        <f t="shared" ca="1" si="137"/>
        <v>BC</v>
      </c>
      <c r="AS154" s="40">
        <f t="shared" ca="1" si="138"/>
        <v>0</v>
      </c>
      <c r="AT154" s="40">
        <f t="shared" ca="1" si="139"/>
        <v>0</v>
      </c>
      <c r="AU154" s="41">
        <f t="shared" ca="1" si="140"/>
        <v>999</v>
      </c>
      <c r="AV154" s="41">
        <f t="shared" ca="1" si="141"/>
        <v>0</v>
      </c>
      <c r="AW154" s="40">
        <f t="shared" ca="1" si="142"/>
        <v>0</v>
      </c>
      <c r="AX154" s="41">
        <f t="shared" ca="1" si="143"/>
        <v>306.67199599999998</v>
      </c>
      <c r="AY154" s="17"/>
      <c r="AZ154" s="42" t="str">
        <f t="shared" ca="1" si="144"/>
        <v>GS</v>
      </c>
      <c r="BA154" s="43">
        <f t="shared" ca="1" si="145"/>
        <v>0</v>
      </c>
      <c r="BB154" s="43">
        <f t="shared" ca="1" si="146"/>
        <v>2.1496041199999998</v>
      </c>
      <c r="BC154" s="44">
        <f t="shared" ca="1" si="147"/>
        <v>999</v>
      </c>
      <c r="BD154" s="44">
        <f t="shared" ca="1" si="148"/>
        <v>0</v>
      </c>
      <c r="BE154" s="43">
        <f t="shared" ca="1" si="149"/>
        <v>0</v>
      </c>
      <c r="BF154" s="44">
        <f t="shared" ca="1" si="150"/>
        <v>212.81080788</v>
      </c>
    </row>
    <row r="155" spans="1:58" x14ac:dyDescent="0.25">
      <c r="A155">
        <v>141</v>
      </c>
      <c r="B155" s="21" t="str">
        <f t="shared" ca="1" si="109"/>
        <v>20cm</v>
      </c>
      <c r="C155" s="22">
        <f t="shared" ca="1" si="106"/>
        <v>0</v>
      </c>
      <c r="D155" s="22">
        <f t="shared" ca="1" si="106"/>
        <v>0</v>
      </c>
      <c r="E155" s="22">
        <f t="shared" ca="1" si="106"/>
        <v>0</v>
      </c>
      <c r="F155" s="22">
        <f t="shared" ca="1" si="106"/>
        <v>0</v>
      </c>
      <c r="G155" s="22">
        <f t="shared" ca="1" si="107"/>
        <v>0</v>
      </c>
      <c r="H155" s="22">
        <f t="shared" ca="1" si="107"/>
        <v>0</v>
      </c>
      <c r="I155" s="22">
        <f t="shared" ca="1" si="107"/>
        <v>505.97920699999997</v>
      </c>
      <c r="J155" s="22">
        <f t="shared" ca="1" si="107"/>
        <v>921.11078899999995</v>
      </c>
      <c r="K155" s="32"/>
      <c r="L155" s="23" t="str">
        <f t="shared" ca="1" si="110"/>
        <v>BC</v>
      </c>
      <c r="M155" s="24">
        <f t="shared" ca="1" si="111"/>
        <v>38.280456899999997</v>
      </c>
      <c r="N155" s="24">
        <f t="shared" ca="1" si="112"/>
        <v>0</v>
      </c>
      <c r="O155" s="25">
        <f t="shared" ca="1" si="108"/>
        <v>999</v>
      </c>
      <c r="P155" s="25">
        <f t="shared" ca="1" si="113"/>
        <v>0</v>
      </c>
      <c r="Q155" s="24">
        <f t="shared" ca="1" si="114"/>
        <v>0</v>
      </c>
      <c r="R155" s="25">
        <f t="shared" ca="1" si="115"/>
        <v>235.15137809999999</v>
      </c>
      <c r="S155" s="17"/>
      <c r="T155" s="28" t="str">
        <f t="shared" ca="1" si="116"/>
        <v>GS</v>
      </c>
      <c r="U155" s="29">
        <f t="shared" ca="1" si="117"/>
        <v>0</v>
      </c>
      <c r="V155" s="29">
        <f t="shared" ca="1" si="118"/>
        <v>16.084108480000001</v>
      </c>
      <c r="W155" s="30">
        <f t="shared" ca="1" si="119"/>
        <v>999</v>
      </c>
      <c r="X155" s="30">
        <f t="shared" ca="1" si="120"/>
        <v>0</v>
      </c>
      <c r="Y155" s="29">
        <f t="shared" ca="1" si="121"/>
        <v>0</v>
      </c>
      <c r="Z155" s="30">
        <f t="shared" ca="1" si="122"/>
        <v>184.96724752</v>
      </c>
      <c r="AA155" s="27"/>
      <c r="AB155" s="33" t="str">
        <f t="shared" ca="1" si="123"/>
        <v>BC</v>
      </c>
      <c r="AC155" s="34">
        <f t="shared" ca="1" si="124"/>
        <v>12.749297200000001</v>
      </c>
      <c r="AD155" s="34">
        <f t="shared" ca="1" si="125"/>
        <v>0</v>
      </c>
      <c r="AE155" s="35">
        <f t="shared" ca="1" si="126"/>
        <v>999</v>
      </c>
      <c r="AF155" s="35">
        <f t="shared" ca="1" si="127"/>
        <v>0</v>
      </c>
      <c r="AG155" s="34">
        <f t="shared" ca="1" si="128"/>
        <v>0</v>
      </c>
      <c r="AH155" s="35">
        <f t="shared" ca="1" si="129"/>
        <v>305.98313280000002</v>
      </c>
      <c r="AI155" s="17"/>
      <c r="AJ155" s="36" t="str">
        <f t="shared" ca="1" si="130"/>
        <v>TRE</v>
      </c>
      <c r="AK155" s="37">
        <f t="shared" ca="1" si="131"/>
        <v>0</v>
      </c>
      <c r="AL155" s="37">
        <f t="shared" ca="1" si="132"/>
        <v>0</v>
      </c>
      <c r="AM155" s="38">
        <f t="shared" ca="1" si="133"/>
        <v>3</v>
      </c>
      <c r="AN155" s="38">
        <f t="shared" ca="1" si="134"/>
        <v>2</v>
      </c>
      <c r="AO155" s="37">
        <f t="shared" ca="1" si="135"/>
        <v>20</v>
      </c>
      <c r="AP155" s="38">
        <f t="shared" ca="1" si="136"/>
        <v>322.04293200000001</v>
      </c>
      <c r="AQ155" s="17"/>
      <c r="AR155" s="39" t="str">
        <f t="shared" ca="1" si="137"/>
        <v>GS</v>
      </c>
      <c r="AS155" s="40">
        <f t="shared" ca="1" si="138"/>
        <v>0</v>
      </c>
      <c r="AT155" s="40">
        <f t="shared" ca="1" si="139"/>
        <v>36.800639519999997</v>
      </c>
      <c r="AU155" s="41">
        <f t="shared" ca="1" si="140"/>
        <v>999</v>
      </c>
      <c r="AV155" s="41">
        <f t="shared" ca="1" si="141"/>
        <v>0</v>
      </c>
      <c r="AW155" s="40">
        <f t="shared" ca="1" si="142"/>
        <v>0</v>
      </c>
      <c r="AX155" s="41">
        <f t="shared" ca="1" si="143"/>
        <v>269.87135647999997</v>
      </c>
      <c r="AY155" s="17"/>
      <c r="AZ155" s="42" t="str">
        <f t="shared" ca="1" si="144"/>
        <v>TRE</v>
      </c>
      <c r="BA155" s="43">
        <f t="shared" ca="1" si="145"/>
        <v>0</v>
      </c>
      <c r="BB155" s="43">
        <f t="shared" ca="1" si="146"/>
        <v>0</v>
      </c>
      <c r="BC155" s="44">
        <f t="shared" ca="1" si="147"/>
        <v>3</v>
      </c>
      <c r="BD155" s="44">
        <f t="shared" ca="1" si="148"/>
        <v>2</v>
      </c>
      <c r="BE155" s="43">
        <f t="shared" ca="1" si="149"/>
        <v>20</v>
      </c>
      <c r="BF155" s="44">
        <f t="shared" ca="1" si="150"/>
        <v>214.96041199999999</v>
      </c>
    </row>
    <row r="156" spans="1:58" x14ac:dyDescent="0.25">
      <c r="A156">
        <v>142</v>
      </c>
      <c r="B156" s="21" t="str">
        <f t="shared" ca="1" si="109"/>
        <v>20cm</v>
      </c>
      <c r="C156" s="22">
        <f t="shared" ca="1" si="106"/>
        <v>0</v>
      </c>
      <c r="D156" s="22">
        <f t="shared" ca="1" si="106"/>
        <v>0</v>
      </c>
      <c r="E156" s="22">
        <f t="shared" ca="1" si="106"/>
        <v>0</v>
      </c>
      <c r="F156" s="22">
        <f t="shared" ca="1" si="106"/>
        <v>0</v>
      </c>
      <c r="G156" s="22">
        <f t="shared" ca="1" si="107"/>
        <v>0</v>
      </c>
      <c r="H156" s="22">
        <f t="shared" ca="1" si="107"/>
        <v>0</v>
      </c>
      <c r="I156" s="22">
        <f t="shared" ca="1" si="107"/>
        <v>505.97920699999997</v>
      </c>
      <c r="J156" s="22">
        <f t="shared" ca="1" si="107"/>
        <v>921.11078899999995</v>
      </c>
      <c r="K156" s="32"/>
      <c r="L156" s="23" t="str">
        <f t="shared" ca="1" si="110"/>
        <v>BC</v>
      </c>
      <c r="M156" s="24">
        <f t="shared" ca="1" si="111"/>
        <v>10.937273399999999</v>
      </c>
      <c r="N156" s="24">
        <f t="shared" ca="1" si="112"/>
        <v>0</v>
      </c>
      <c r="O156" s="25">
        <f t="shared" ca="1" si="108"/>
        <v>999</v>
      </c>
      <c r="P156" s="25">
        <f t="shared" ca="1" si="113"/>
        <v>0</v>
      </c>
      <c r="Q156" s="24">
        <f t="shared" ca="1" si="114"/>
        <v>0</v>
      </c>
      <c r="R156" s="25">
        <f t="shared" ca="1" si="115"/>
        <v>262.4945616</v>
      </c>
      <c r="S156" s="17"/>
      <c r="T156" s="28" t="str">
        <f t="shared" ca="1" si="116"/>
        <v>TRE</v>
      </c>
      <c r="U156" s="29">
        <f t="shared" ca="1" si="117"/>
        <v>0</v>
      </c>
      <c r="V156" s="29">
        <f t="shared" ca="1" si="118"/>
        <v>0</v>
      </c>
      <c r="W156" s="30">
        <f t="shared" ca="1" si="119"/>
        <v>4</v>
      </c>
      <c r="X156" s="30">
        <f t="shared" ca="1" si="120"/>
        <v>3</v>
      </c>
      <c r="Y156" s="29">
        <f t="shared" ca="1" si="121"/>
        <v>30</v>
      </c>
      <c r="Z156" s="30">
        <f t="shared" ca="1" si="122"/>
        <v>201.051356</v>
      </c>
      <c r="AA156" s="27"/>
      <c r="AB156" s="33" t="str">
        <f t="shared" ca="1" si="123"/>
        <v>TRE</v>
      </c>
      <c r="AC156" s="34">
        <f t="shared" ca="1" si="124"/>
        <v>0</v>
      </c>
      <c r="AD156" s="34">
        <f t="shared" ca="1" si="125"/>
        <v>0</v>
      </c>
      <c r="AE156" s="35">
        <f t="shared" ca="1" si="126"/>
        <v>2</v>
      </c>
      <c r="AF156" s="35">
        <f t="shared" ca="1" si="127"/>
        <v>2</v>
      </c>
      <c r="AG156" s="34">
        <f t="shared" ca="1" si="128"/>
        <v>20</v>
      </c>
      <c r="AH156" s="35">
        <f t="shared" ca="1" si="129"/>
        <v>318.73243000000002</v>
      </c>
      <c r="AI156" s="17"/>
      <c r="AJ156" s="36" t="str">
        <f t="shared" ca="1" si="130"/>
        <v>TRE</v>
      </c>
      <c r="AK156" s="37">
        <f t="shared" ca="1" si="131"/>
        <v>0</v>
      </c>
      <c r="AL156" s="37">
        <f t="shared" ca="1" si="132"/>
        <v>0</v>
      </c>
      <c r="AM156" s="38">
        <f t="shared" ca="1" si="133"/>
        <v>5</v>
      </c>
      <c r="AN156" s="38">
        <f t="shared" ca="1" si="134"/>
        <v>4</v>
      </c>
      <c r="AO156" s="37">
        <f t="shared" ca="1" si="135"/>
        <v>40</v>
      </c>
      <c r="AP156" s="38">
        <f t="shared" ca="1" si="136"/>
        <v>322.04293200000001</v>
      </c>
      <c r="AQ156" s="17"/>
      <c r="AR156" s="39" t="str">
        <f t="shared" ca="1" si="137"/>
        <v>BC</v>
      </c>
      <c r="AS156" s="40">
        <f t="shared" ca="1" si="138"/>
        <v>3.0667199599999999</v>
      </c>
      <c r="AT156" s="40">
        <f t="shared" ca="1" si="139"/>
        <v>0</v>
      </c>
      <c r="AU156" s="41">
        <f t="shared" ca="1" si="140"/>
        <v>999</v>
      </c>
      <c r="AV156" s="41">
        <f t="shared" ca="1" si="141"/>
        <v>0</v>
      </c>
      <c r="AW156" s="40">
        <f t="shared" ca="1" si="142"/>
        <v>0</v>
      </c>
      <c r="AX156" s="41">
        <f t="shared" ca="1" si="143"/>
        <v>303.60527603999998</v>
      </c>
      <c r="AY156" s="17"/>
      <c r="AZ156" s="42" t="str">
        <f t="shared" ca="1" si="144"/>
        <v>GS</v>
      </c>
      <c r="BA156" s="43">
        <f t="shared" ca="1" si="145"/>
        <v>0</v>
      </c>
      <c r="BB156" s="43">
        <f t="shared" ca="1" si="146"/>
        <v>0</v>
      </c>
      <c r="BC156" s="44">
        <f t="shared" ca="1" si="147"/>
        <v>999</v>
      </c>
      <c r="BD156" s="44">
        <f t="shared" ca="1" si="148"/>
        <v>0</v>
      </c>
      <c r="BE156" s="43">
        <f t="shared" ca="1" si="149"/>
        <v>0</v>
      </c>
      <c r="BF156" s="44">
        <f t="shared" ca="1" si="150"/>
        <v>214.96041199999999</v>
      </c>
    </row>
    <row r="157" spans="1:58" x14ac:dyDescent="0.25">
      <c r="A157">
        <v>143</v>
      </c>
      <c r="B157" s="21" t="str">
        <f t="shared" ca="1" si="109"/>
        <v>20cm</v>
      </c>
      <c r="C157" s="22">
        <f t="shared" ca="1" si="106"/>
        <v>0</v>
      </c>
      <c r="D157" s="22">
        <f t="shared" ca="1" si="106"/>
        <v>0</v>
      </c>
      <c r="E157" s="22">
        <f t="shared" ca="1" si="106"/>
        <v>0</v>
      </c>
      <c r="F157" s="22">
        <f t="shared" ca="1" si="106"/>
        <v>0</v>
      </c>
      <c r="G157" s="22">
        <f t="shared" ca="1" si="107"/>
        <v>0</v>
      </c>
      <c r="H157" s="22">
        <f t="shared" ca="1" si="107"/>
        <v>0</v>
      </c>
      <c r="I157" s="22">
        <f t="shared" ca="1" si="107"/>
        <v>0</v>
      </c>
      <c r="J157" s="22">
        <f t="shared" ca="1" si="107"/>
        <v>921.11078899999995</v>
      </c>
      <c r="K157" s="32"/>
      <c r="L157" s="23" t="str">
        <f t="shared" ca="1" si="110"/>
        <v>TRE</v>
      </c>
      <c r="M157" s="24">
        <f t="shared" ca="1" si="111"/>
        <v>0</v>
      </c>
      <c r="N157" s="24">
        <f t="shared" ca="1" si="112"/>
        <v>0</v>
      </c>
      <c r="O157" s="25">
        <f t="shared" ca="1" si="108"/>
        <v>5</v>
      </c>
      <c r="P157" s="25">
        <f t="shared" ca="1" si="113"/>
        <v>4</v>
      </c>
      <c r="Q157" s="24">
        <f t="shared" ca="1" si="114"/>
        <v>40</v>
      </c>
      <c r="R157" s="25">
        <f t="shared" ca="1" si="115"/>
        <v>273.43183499999998</v>
      </c>
      <c r="S157" s="17"/>
      <c r="T157" s="28" t="str">
        <f t="shared" ca="1" si="116"/>
        <v>GS</v>
      </c>
      <c r="U157" s="29">
        <f t="shared" ca="1" si="117"/>
        <v>0</v>
      </c>
      <c r="V157" s="29">
        <f t="shared" ca="1" si="118"/>
        <v>16.084108480000001</v>
      </c>
      <c r="W157" s="30">
        <f t="shared" ca="1" si="119"/>
        <v>999</v>
      </c>
      <c r="X157" s="30">
        <f t="shared" ca="1" si="120"/>
        <v>0</v>
      </c>
      <c r="Y157" s="29">
        <f t="shared" ca="1" si="121"/>
        <v>0</v>
      </c>
      <c r="Z157" s="30">
        <f t="shared" ca="1" si="122"/>
        <v>184.96724752</v>
      </c>
      <c r="AA157" s="27"/>
      <c r="AB157" s="33" t="str">
        <f t="shared" ca="1" si="123"/>
        <v>TRE</v>
      </c>
      <c r="AC157" s="34">
        <f t="shared" ca="1" si="124"/>
        <v>0</v>
      </c>
      <c r="AD157" s="34">
        <f t="shared" ca="1" si="125"/>
        <v>0</v>
      </c>
      <c r="AE157" s="35">
        <f t="shared" ca="1" si="126"/>
        <v>4</v>
      </c>
      <c r="AF157" s="35">
        <f t="shared" ca="1" si="127"/>
        <v>3</v>
      </c>
      <c r="AG157" s="34">
        <f t="shared" ca="1" si="128"/>
        <v>30</v>
      </c>
      <c r="AH157" s="35">
        <f t="shared" ca="1" si="129"/>
        <v>318.73243000000002</v>
      </c>
      <c r="AI157" s="17"/>
      <c r="AJ157" s="36" t="str">
        <f t="shared" ca="1" si="130"/>
        <v>BC</v>
      </c>
      <c r="AK157" s="37">
        <f t="shared" ca="1" si="131"/>
        <v>6.4408586400000001</v>
      </c>
      <c r="AL157" s="37">
        <f t="shared" ca="1" si="132"/>
        <v>0</v>
      </c>
      <c r="AM157" s="38">
        <f t="shared" ca="1" si="133"/>
        <v>999</v>
      </c>
      <c r="AN157" s="38">
        <f t="shared" ca="1" si="134"/>
        <v>0</v>
      </c>
      <c r="AO157" s="37">
        <f t="shared" ca="1" si="135"/>
        <v>0</v>
      </c>
      <c r="AP157" s="38">
        <f t="shared" ca="1" si="136"/>
        <v>315.60207336000002</v>
      </c>
      <c r="AQ157" s="17"/>
      <c r="AR157" s="39" t="str">
        <f t="shared" ca="1" si="137"/>
        <v>GS</v>
      </c>
      <c r="AS157" s="40">
        <f t="shared" ca="1" si="138"/>
        <v>0</v>
      </c>
      <c r="AT157" s="40">
        <f t="shared" ca="1" si="139"/>
        <v>39.867359479999998</v>
      </c>
      <c r="AU157" s="41">
        <f t="shared" ca="1" si="140"/>
        <v>999</v>
      </c>
      <c r="AV157" s="41">
        <f t="shared" ca="1" si="141"/>
        <v>0</v>
      </c>
      <c r="AW157" s="40">
        <f t="shared" ca="1" si="142"/>
        <v>0</v>
      </c>
      <c r="AX157" s="41">
        <f t="shared" ca="1" si="143"/>
        <v>266.80463651999997</v>
      </c>
      <c r="AY157" s="17"/>
      <c r="AZ157" s="42" t="str">
        <f t="shared" ca="1" si="144"/>
        <v>TRE</v>
      </c>
      <c r="BA157" s="43">
        <f t="shared" ca="1" si="145"/>
        <v>0</v>
      </c>
      <c r="BB157" s="43">
        <f t="shared" ca="1" si="146"/>
        <v>0</v>
      </c>
      <c r="BC157" s="44">
        <f t="shared" ca="1" si="147"/>
        <v>5</v>
      </c>
      <c r="BD157" s="44">
        <f t="shared" ca="1" si="148"/>
        <v>3</v>
      </c>
      <c r="BE157" s="43">
        <f t="shared" ca="1" si="149"/>
        <v>30</v>
      </c>
      <c r="BF157" s="44">
        <f t="shared" ca="1" si="150"/>
        <v>214.96041199999999</v>
      </c>
    </row>
    <row r="158" spans="1:58" x14ac:dyDescent="0.25">
      <c r="A158">
        <v>144</v>
      </c>
      <c r="B158" s="21" t="str">
        <f t="shared" ca="1" si="109"/>
        <v>20cm</v>
      </c>
      <c r="C158" s="22">
        <f t="shared" ca="1" si="106"/>
        <v>0</v>
      </c>
      <c r="D158" s="22">
        <f t="shared" ca="1" si="106"/>
        <v>0</v>
      </c>
      <c r="E158" s="22">
        <f t="shared" ca="1" si="106"/>
        <v>0</v>
      </c>
      <c r="F158" s="22">
        <f t="shared" ca="1" si="106"/>
        <v>0</v>
      </c>
      <c r="G158" s="22">
        <f t="shared" ca="1" si="107"/>
        <v>0</v>
      </c>
      <c r="H158" s="22">
        <f t="shared" ca="1" si="107"/>
        <v>494.43586399999998</v>
      </c>
      <c r="I158" s="22">
        <f t="shared" ca="1" si="107"/>
        <v>0</v>
      </c>
      <c r="J158" s="22">
        <f t="shared" ca="1" si="107"/>
        <v>0</v>
      </c>
      <c r="K158" s="32"/>
      <c r="L158" s="23" t="str">
        <f t="shared" ca="1" si="110"/>
        <v>GS</v>
      </c>
      <c r="M158" s="24">
        <f t="shared" ca="1" si="111"/>
        <v>0</v>
      </c>
      <c r="N158" s="24">
        <f t="shared" ca="1" si="112"/>
        <v>19.140228449999999</v>
      </c>
      <c r="O158" s="25">
        <f t="shared" ca="1" si="108"/>
        <v>999</v>
      </c>
      <c r="P158" s="25">
        <f t="shared" ca="1" si="113"/>
        <v>0</v>
      </c>
      <c r="Q158" s="24">
        <f t="shared" ca="1" si="114"/>
        <v>0</v>
      </c>
      <c r="R158" s="25">
        <f t="shared" ca="1" si="115"/>
        <v>254.29160654999998</v>
      </c>
      <c r="S158" s="17"/>
      <c r="T158" s="28" t="str">
        <f t="shared" ca="1" si="116"/>
        <v>TRE</v>
      </c>
      <c r="U158" s="29">
        <f t="shared" ca="1" si="117"/>
        <v>0</v>
      </c>
      <c r="V158" s="29">
        <f t="shared" ca="1" si="118"/>
        <v>0</v>
      </c>
      <c r="W158" s="30">
        <f t="shared" ca="1" si="119"/>
        <v>3</v>
      </c>
      <c r="X158" s="30">
        <f t="shared" ca="1" si="120"/>
        <v>2</v>
      </c>
      <c r="Y158" s="29">
        <f t="shared" ca="1" si="121"/>
        <v>20</v>
      </c>
      <c r="Z158" s="30">
        <f t="shared" ca="1" si="122"/>
        <v>201.051356</v>
      </c>
      <c r="AA158" s="27"/>
      <c r="AB158" s="33" t="str">
        <f t="shared" ca="1" si="123"/>
        <v>BC</v>
      </c>
      <c r="AC158" s="34">
        <f t="shared" ca="1" si="124"/>
        <v>41.435215900000003</v>
      </c>
      <c r="AD158" s="34">
        <f t="shared" ca="1" si="125"/>
        <v>0</v>
      </c>
      <c r="AE158" s="35">
        <f t="shared" ca="1" si="126"/>
        <v>999</v>
      </c>
      <c r="AF158" s="35">
        <f t="shared" ca="1" si="127"/>
        <v>0</v>
      </c>
      <c r="AG158" s="34">
        <f t="shared" ca="1" si="128"/>
        <v>0</v>
      </c>
      <c r="AH158" s="35">
        <f t="shared" ca="1" si="129"/>
        <v>277.29721410000002</v>
      </c>
      <c r="AI158" s="17"/>
      <c r="AJ158" s="36" t="str">
        <f t="shared" ca="1" si="130"/>
        <v>TRE</v>
      </c>
      <c r="AK158" s="37">
        <f t="shared" ca="1" si="131"/>
        <v>0</v>
      </c>
      <c r="AL158" s="37">
        <f t="shared" ca="1" si="132"/>
        <v>0</v>
      </c>
      <c r="AM158" s="38">
        <f t="shared" ca="1" si="133"/>
        <v>1</v>
      </c>
      <c r="AN158" s="38">
        <f t="shared" ca="1" si="134"/>
        <v>1</v>
      </c>
      <c r="AO158" s="37">
        <f t="shared" ca="1" si="135"/>
        <v>10</v>
      </c>
      <c r="AP158" s="38">
        <f t="shared" ca="1" si="136"/>
        <v>322.04293200000001</v>
      </c>
      <c r="AQ158" s="17"/>
      <c r="AR158" s="39" t="str">
        <f t="shared" ca="1" si="137"/>
        <v>BC</v>
      </c>
      <c r="AS158" s="40">
        <f t="shared" ca="1" si="138"/>
        <v>27.60047964</v>
      </c>
      <c r="AT158" s="40">
        <f t="shared" ca="1" si="139"/>
        <v>0</v>
      </c>
      <c r="AU158" s="41">
        <f t="shared" ca="1" si="140"/>
        <v>999</v>
      </c>
      <c r="AV158" s="41">
        <f t="shared" ca="1" si="141"/>
        <v>0</v>
      </c>
      <c r="AW158" s="40">
        <f t="shared" ca="1" si="142"/>
        <v>0</v>
      </c>
      <c r="AX158" s="41">
        <f t="shared" ca="1" si="143"/>
        <v>279.07151635999998</v>
      </c>
      <c r="AY158" s="17"/>
      <c r="AZ158" s="42" t="str">
        <f t="shared" ca="1" si="144"/>
        <v>BC</v>
      </c>
      <c r="BA158" s="43">
        <f t="shared" ca="1" si="145"/>
        <v>19.346437079999998</v>
      </c>
      <c r="BB158" s="43">
        <f t="shared" ca="1" si="146"/>
        <v>0</v>
      </c>
      <c r="BC158" s="44">
        <f t="shared" ca="1" si="147"/>
        <v>999</v>
      </c>
      <c r="BD158" s="44">
        <f t="shared" ca="1" si="148"/>
        <v>0</v>
      </c>
      <c r="BE158" s="43">
        <f t="shared" ca="1" si="149"/>
        <v>0</v>
      </c>
      <c r="BF158" s="44">
        <f t="shared" ca="1" si="150"/>
        <v>195.61397492</v>
      </c>
    </row>
    <row r="159" spans="1:58" x14ac:dyDescent="0.25">
      <c r="A159">
        <v>145</v>
      </c>
      <c r="B159" s="21" t="str">
        <f t="shared" ca="1" si="109"/>
        <v>5cm</v>
      </c>
      <c r="C159" s="22">
        <f t="shared" ca="1" si="106"/>
        <v>0</v>
      </c>
      <c r="D159" s="22">
        <f t="shared" ca="1" si="106"/>
        <v>0</v>
      </c>
      <c r="E159" s="22">
        <f t="shared" ca="1" si="106"/>
        <v>505.97920699999997</v>
      </c>
      <c r="F159" s="22">
        <f t="shared" ca="1" si="106"/>
        <v>921.11078899999995</v>
      </c>
      <c r="G159" s="22">
        <f t="shared" ca="1" si="107"/>
        <v>0</v>
      </c>
      <c r="H159" s="22">
        <f t="shared" ca="1" si="107"/>
        <v>0</v>
      </c>
      <c r="I159" s="22">
        <f t="shared" ca="1" si="107"/>
        <v>0</v>
      </c>
      <c r="J159" s="22">
        <f t="shared" ca="1" si="107"/>
        <v>0</v>
      </c>
      <c r="K159" s="32"/>
      <c r="L159" s="23" t="str">
        <f t="shared" ca="1" si="110"/>
        <v>TRE</v>
      </c>
      <c r="M159" s="24">
        <f t="shared" ca="1" si="111"/>
        <v>0</v>
      </c>
      <c r="N159" s="24">
        <f t="shared" ca="1" si="112"/>
        <v>0</v>
      </c>
      <c r="O159" s="25">
        <f t="shared" ca="1" si="108"/>
        <v>3</v>
      </c>
      <c r="P159" s="25">
        <f t="shared" ca="1" si="113"/>
        <v>2</v>
      </c>
      <c r="Q159" s="24">
        <f t="shared" ca="1" si="114"/>
        <v>20</v>
      </c>
      <c r="R159" s="25">
        <f t="shared" ca="1" si="115"/>
        <v>273.43183499999998</v>
      </c>
      <c r="S159" s="17"/>
      <c r="T159" s="28" t="str">
        <f t="shared" ca="1" si="116"/>
        <v>GS</v>
      </c>
      <c r="U159" s="29">
        <f t="shared" ca="1" si="117"/>
        <v>0</v>
      </c>
      <c r="V159" s="29">
        <f t="shared" ca="1" si="118"/>
        <v>6.0315406800000009</v>
      </c>
      <c r="W159" s="30">
        <f t="shared" ca="1" si="119"/>
        <v>999</v>
      </c>
      <c r="X159" s="30">
        <f t="shared" ca="1" si="120"/>
        <v>0</v>
      </c>
      <c r="Y159" s="29">
        <f t="shared" ca="1" si="121"/>
        <v>0</v>
      </c>
      <c r="Z159" s="30">
        <f t="shared" ca="1" si="122"/>
        <v>195.01981531999999</v>
      </c>
      <c r="AA159" s="27"/>
      <c r="AB159" s="33" t="str">
        <f t="shared" ca="1" si="123"/>
        <v>BC</v>
      </c>
      <c r="AC159" s="34">
        <f t="shared" ca="1" si="124"/>
        <v>28.685918700000002</v>
      </c>
      <c r="AD159" s="34">
        <f t="shared" ca="1" si="125"/>
        <v>0</v>
      </c>
      <c r="AE159" s="35">
        <f t="shared" ca="1" si="126"/>
        <v>999</v>
      </c>
      <c r="AF159" s="35">
        <f t="shared" ca="1" si="127"/>
        <v>0</v>
      </c>
      <c r="AG159" s="34">
        <f t="shared" ca="1" si="128"/>
        <v>0</v>
      </c>
      <c r="AH159" s="35">
        <f t="shared" ca="1" si="129"/>
        <v>290.04651130000002</v>
      </c>
      <c r="AI159" s="17"/>
      <c r="AJ159" s="36" t="str">
        <f t="shared" ca="1" si="130"/>
        <v>GS</v>
      </c>
      <c r="AK159" s="37">
        <f t="shared" ca="1" si="131"/>
        <v>0</v>
      </c>
      <c r="AL159" s="37">
        <f t="shared" ca="1" si="132"/>
        <v>41.865581160000005</v>
      </c>
      <c r="AM159" s="38">
        <f t="shared" ca="1" si="133"/>
        <v>999</v>
      </c>
      <c r="AN159" s="38">
        <f t="shared" ca="1" si="134"/>
        <v>0</v>
      </c>
      <c r="AO159" s="37">
        <f t="shared" ca="1" si="135"/>
        <v>0</v>
      </c>
      <c r="AP159" s="38">
        <f t="shared" ca="1" si="136"/>
        <v>280.17735084000003</v>
      </c>
      <c r="AQ159" s="17"/>
      <c r="AR159" s="39" t="str">
        <f t="shared" ca="1" si="137"/>
        <v>GS</v>
      </c>
      <c r="AS159" s="40">
        <f t="shared" ca="1" si="138"/>
        <v>0</v>
      </c>
      <c r="AT159" s="40">
        <f t="shared" ca="1" si="139"/>
        <v>30.6671996</v>
      </c>
      <c r="AU159" s="41">
        <f t="shared" ca="1" si="140"/>
        <v>999</v>
      </c>
      <c r="AV159" s="41">
        <f t="shared" ca="1" si="141"/>
        <v>0</v>
      </c>
      <c r="AW159" s="40">
        <f t="shared" ca="1" si="142"/>
        <v>0</v>
      </c>
      <c r="AX159" s="41">
        <f t="shared" ca="1" si="143"/>
        <v>276.00479639999998</v>
      </c>
      <c r="AY159" s="17"/>
      <c r="AZ159" s="42" t="str">
        <f t="shared" ca="1" si="144"/>
        <v>BC</v>
      </c>
      <c r="BA159" s="43">
        <f t="shared" ca="1" si="145"/>
        <v>4.2992082399999996</v>
      </c>
      <c r="BB159" s="43">
        <f t="shared" ca="1" si="146"/>
        <v>0</v>
      </c>
      <c r="BC159" s="44">
        <f t="shared" ca="1" si="147"/>
        <v>999</v>
      </c>
      <c r="BD159" s="44">
        <f t="shared" ca="1" si="148"/>
        <v>0</v>
      </c>
      <c r="BE159" s="43">
        <f t="shared" ca="1" si="149"/>
        <v>0</v>
      </c>
      <c r="BF159" s="44">
        <f t="shared" ca="1" si="150"/>
        <v>210.66120375999998</v>
      </c>
    </row>
    <row r="160" spans="1:58" x14ac:dyDescent="0.25">
      <c r="A160">
        <v>146</v>
      </c>
      <c r="B160" s="21" t="str">
        <f t="shared" ca="1" si="109"/>
        <v>20cm</v>
      </c>
      <c r="C160" s="22">
        <f t="shared" ref="C160:F164" ca="1" si="151">IF($B160="5cm", (IF(RANDBETWEEN(0,1)=1,C$7,0)), 0)</f>
        <v>0</v>
      </c>
      <c r="D160" s="22">
        <f t="shared" ca="1" si="151"/>
        <v>0</v>
      </c>
      <c r="E160" s="22">
        <f t="shared" ca="1" si="151"/>
        <v>0</v>
      </c>
      <c r="F160" s="22">
        <f t="shared" ca="1" si="151"/>
        <v>0</v>
      </c>
      <c r="G160" s="22">
        <f t="shared" ref="G160:J164" ca="1" si="152">IF($B160="20cm", IF(RANDBETWEEN(0,1)=1,G$7,0), 0)</f>
        <v>938.85789799999998</v>
      </c>
      <c r="H160" s="22">
        <f t="shared" ca="1" si="152"/>
        <v>494.43586399999998</v>
      </c>
      <c r="I160" s="22">
        <f t="shared" ca="1" si="152"/>
        <v>0</v>
      </c>
      <c r="J160" s="22">
        <f t="shared" ca="1" si="152"/>
        <v>0</v>
      </c>
      <c r="K160" s="32"/>
      <c r="L160" s="23" t="str">
        <f t="shared" ca="1" si="110"/>
        <v>TRE</v>
      </c>
      <c r="M160" s="24">
        <f t="shared" ca="1" si="111"/>
        <v>0</v>
      </c>
      <c r="N160" s="24">
        <f t="shared" ca="1" si="112"/>
        <v>0</v>
      </c>
      <c r="O160" s="25">
        <f t="shared" ca="1" si="108"/>
        <v>0</v>
      </c>
      <c r="P160" s="25">
        <f t="shared" ca="1" si="113"/>
        <v>0</v>
      </c>
      <c r="Q160" s="24">
        <f t="shared" ca="1" si="114"/>
        <v>0</v>
      </c>
      <c r="R160" s="25">
        <f t="shared" ca="1" si="115"/>
        <v>273.43183499999998</v>
      </c>
      <c r="S160" s="17"/>
      <c r="T160" s="28" t="str">
        <f t="shared" ca="1" si="116"/>
        <v>GS</v>
      </c>
      <c r="U160" s="29">
        <f t="shared" ca="1" si="117"/>
        <v>0</v>
      </c>
      <c r="V160" s="29">
        <f t="shared" ca="1" si="118"/>
        <v>8.0420542400000006</v>
      </c>
      <c r="W160" s="30">
        <f t="shared" ca="1" si="119"/>
        <v>999</v>
      </c>
      <c r="X160" s="30">
        <f t="shared" ca="1" si="120"/>
        <v>0</v>
      </c>
      <c r="Y160" s="29">
        <f t="shared" ca="1" si="121"/>
        <v>0</v>
      </c>
      <c r="Z160" s="30">
        <f t="shared" ca="1" si="122"/>
        <v>193.00930176</v>
      </c>
      <c r="AA160" s="27"/>
      <c r="AB160" s="33" t="str">
        <f t="shared" ca="1" si="123"/>
        <v>GS</v>
      </c>
      <c r="AC160" s="34">
        <f t="shared" ca="1" si="124"/>
        <v>0</v>
      </c>
      <c r="AD160" s="34">
        <f t="shared" ca="1" si="125"/>
        <v>12.749297200000001</v>
      </c>
      <c r="AE160" s="35">
        <f t="shared" ca="1" si="126"/>
        <v>999</v>
      </c>
      <c r="AF160" s="35">
        <f t="shared" ca="1" si="127"/>
        <v>0</v>
      </c>
      <c r="AG160" s="34">
        <f t="shared" ca="1" si="128"/>
        <v>0</v>
      </c>
      <c r="AH160" s="35">
        <f t="shared" ca="1" si="129"/>
        <v>305.98313280000002</v>
      </c>
      <c r="AI160" s="17"/>
      <c r="AJ160" s="36" t="str">
        <f t="shared" ca="1" si="130"/>
        <v>TRE</v>
      </c>
      <c r="AK160" s="37">
        <f t="shared" ca="1" si="131"/>
        <v>0</v>
      </c>
      <c r="AL160" s="37">
        <f t="shared" ca="1" si="132"/>
        <v>0</v>
      </c>
      <c r="AM160" s="38">
        <f t="shared" ca="1" si="133"/>
        <v>5</v>
      </c>
      <c r="AN160" s="38">
        <f t="shared" ca="1" si="134"/>
        <v>4</v>
      </c>
      <c r="AO160" s="37">
        <f t="shared" ca="1" si="135"/>
        <v>40</v>
      </c>
      <c r="AP160" s="38">
        <f t="shared" ca="1" si="136"/>
        <v>322.04293200000001</v>
      </c>
      <c r="AQ160" s="17"/>
      <c r="AR160" s="39" t="str">
        <f t="shared" ca="1" si="137"/>
        <v>BC</v>
      </c>
      <c r="AS160" s="40">
        <f t="shared" ca="1" si="138"/>
        <v>27.60047964</v>
      </c>
      <c r="AT160" s="40">
        <f t="shared" ca="1" si="139"/>
        <v>0</v>
      </c>
      <c r="AU160" s="41">
        <f t="shared" ca="1" si="140"/>
        <v>999</v>
      </c>
      <c r="AV160" s="41">
        <f t="shared" ca="1" si="141"/>
        <v>0</v>
      </c>
      <c r="AW160" s="40">
        <f t="shared" ca="1" si="142"/>
        <v>0</v>
      </c>
      <c r="AX160" s="41">
        <f t="shared" ca="1" si="143"/>
        <v>279.07151635999998</v>
      </c>
      <c r="AY160" s="17"/>
      <c r="AZ160" s="42" t="str">
        <f t="shared" ca="1" si="144"/>
        <v>GS</v>
      </c>
      <c r="BA160" s="43">
        <f t="shared" ca="1" si="145"/>
        <v>0</v>
      </c>
      <c r="BB160" s="43">
        <f t="shared" ca="1" si="146"/>
        <v>30.094457680000001</v>
      </c>
      <c r="BC160" s="44">
        <f t="shared" ca="1" si="147"/>
        <v>999</v>
      </c>
      <c r="BD160" s="44">
        <f t="shared" ca="1" si="148"/>
        <v>0</v>
      </c>
      <c r="BE160" s="43">
        <f t="shared" ca="1" si="149"/>
        <v>0</v>
      </c>
      <c r="BF160" s="44">
        <f t="shared" ca="1" si="150"/>
        <v>184.86595431999999</v>
      </c>
    </row>
    <row r="161" spans="1:58" x14ac:dyDescent="0.25">
      <c r="A161">
        <v>147</v>
      </c>
      <c r="B161" s="21" t="str">
        <f t="shared" ca="1" si="109"/>
        <v>20cm</v>
      </c>
      <c r="C161" s="22">
        <f t="shared" ca="1" si="151"/>
        <v>0</v>
      </c>
      <c r="D161" s="22">
        <f t="shared" ca="1" si="151"/>
        <v>0</v>
      </c>
      <c r="E161" s="22">
        <f t="shared" ca="1" si="151"/>
        <v>0</v>
      </c>
      <c r="F161" s="22">
        <f t="shared" ca="1" si="151"/>
        <v>0</v>
      </c>
      <c r="G161" s="22">
        <f t="shared" ca="1" si="152"/>
        <v>0</v>
      </c>
      <c r="H161" s="22">
        <f t="shared" ca="1" si="152"/>
        <v>494.43586399999998</v>
      </c>
      <c r="I161" s="22">
        <f t="shared" ca="1" si="152"/>
        <v>0</v>
      </c>
      <c r="J161" s="22">
        <f t="shared" ca="1" si="152"/>
        <v>0</v>
      </c>
      <c r="K161" s="32"/>
      <c r="L161" s="23" t="str">
        <f t="shared" ca="1" si="110"/>
        <v>BC</v>
      </c>
      <c r="M161" s="24">
        <f t="shared" ca="1" si="111"/>
        <v>32.8118202</v>
      </c>
      <c r="N161" s="24">
        <f t="shared" ca="1" si="112"/>
        <v>0</v>
      </c>
      <c r="O161" s="25">
        <f t="shared" ca="1" si="108"/>
        <v>999</v>
      </c>
      <c r="P161" s="25">
        <f t="shared" ca="1" si="113"/>
        <v>0</v>
      </c>
      <c r="Q161" s="24">
        <f t="shared" ca="1" si="114"/>
        <v>0</v>
      </c>
      <c r="R161" s="25">
        <f t="shared" ca="1" si="115"/>
        <v>240.62001479999998</v>
      </c>
      <c r="S161" s="17"/>
      <c r="T161" s="28" t="str">
        <f t="shared" ca="1" si="116"/>
        <v>TRE</v>
      </c>
      <c r="U161" s="29">
        <f t="shared" ca="1" si="117"/>
        <v>0</v>
      </c>
      <c r="V161" s="29">
        <f t="shared" ca="1" si="118"/>
        <v>0</v>
      </c>
      <c r="W161" s="30">
        <f t="shared" ca="1" si="119"/>
        <v>3</v>
      </c>
      <c r="X161" s="30">
        <f t="shared" ca="1" si="120"/>
        <v>2</v>
      </c>
      <c r="Y161" s="29">
        <f t="shared" ca="1" si="121"/>
        <v>20</v>
      </c>
      <c r="Z161" s="30">
        <f t="shared" ca="1" si="122"/>
        <v>201.051356</v>
      </c>
      <c r="AA161" s="27"/>
      <c r="AB161" s="33" t="str">
        <f t="shared" ca="1" si="123"/>
        <v>GS</v>
      </c>
      <c r="AC161" s="34">
        <f t="shared" ca="1" si="124"/>
        <v>0</v>
      </c>
      <c r="AD161" s="34">
        <f t="shared" ca="1" si="125"/>
        <v>47.809864500000003</v>
      </c>
      <c r="AE161" s="35">
        <f t="shared" ca="1" si="126"/>
        <v>999</v>
      </c>
      <c r="AF161" s="35">
        <f t="shared" ca="1" si="127"/>
        <v>0</v>
      </c>
      <c r="AG161" s="34">
        <f t="shared" ca="1" si="128"/>
        <v>0</v>
      </c>
      <c r="AH161" s="35">
        <f t="shared" ca="1" si="129"/>
        <v>270.92256550000002</v>
      </c>
      <c r="AI161" s="17"/>
      <c r="AJ161" s="36" t="str">
        <f t="shared" ca="1" si="130"/>
        <v>GS</v>
      </c>
      <c r="AK161" s="37">
        <f t="shared" ca="1" si="131"/>
        <v>0</v>
      </c>
      <c r="AL161" s="37">
        <f t="shared" ca="1" si="132"/>
        <v>41.865581160000005</v>
      </c>
      <c r="AM161" s="38">
        <f t="shared" ca="1" si="133"/>
        <v>999</v>
      </c>
      <c r="AN161" s="38">
        <f t="shared" ca="1" si="134"/>
        <v>0</v>
      </c>
      <c r="AO161" s="37">
        <f t="shared" ca="1" si="135"/>
        <v>0</v>
      </c>
      <c r="AP161" s="38">
        <f t="shared" ca="1" si="136"/>
        <v>280.17735084000003</v>
      </c>
      <c r="AQ161" s="17"/>
      <c r="AR161" s="39" t="str">
        <f t="shared" ca="1" si="137"/>
        <v>GS</v>
      </c>
      <c r="AS161" s="40">
        <f t="shared" ca="1" si="138"/>
        <v>0</v>
      </c>
      <c r="AT161" s="40">
        <f t="shared" ca="1" si="139"/>
        <v>21.467039719999999</v>
      </c>
      <c r="AU161" s="41">
        <f t="shared" ca="1" si="140"/>
        <v>999</v>
      </c>
      <c r="AV161" s="41">
        <f t="shared" ca="1" si="141"/>
        <v>0</v>
      </c>
      <c r="AW161" s="40">
        <f t="shared" ca="1" si="142"/>
        <v>0</v>
      </c>
      <c r="AX161" s="41">
        <f t="shared" ca="1" si="143"/>
        <v>285.20495627999998</v>
      </c>
      <c r="AY161" s="17"/>
      <c r="AZ161" s="42" t="str">
        <f t="shared" ca="1" si="144"/>
        <v>BC</v>
      </c>
      <c r="BA161" s="43">
        <f t="shared" ca="1" si="145"/>
        <v>0</v>
      </c>
      <c r="BB161" s="43">
        <f t="shared" ca="1" si="146"/>
        <v>0</v>
      </c>
      <c r="BC161" s="44">
        <f t="shared" ca="1" si="147"/>
        <v>999</v>
      </c>
      <c r="BD161" s="44">
        <f t="shared" ca="1" si="148"/>
        <v>0</v>
      </c>
      <c r="BE161" s="43">
        <f t="shared" ca="1" si="149"/>
        <v>0</v>
      </c>
      <c r="BF161" s="44">
        <f t="shared" ca="1" si="150"/>
        <v>214.96041199999999</v>
      </c>
    </row>
    <row r="162" spans="1:58" x14ac:dyDescent="0.25">
      <c r="A162">
        <v>148</v>
      </c>
      <c r="B162" s="21" t="str">
        <f t="shared" ca="1" si="109"/>
        <v>20cm</v>
      </c>
      <c r="C162" s="22">
        <f t="shared" ca="1" si="151"/>
        <v>0</v>
      </c>
      <c r="D162" s="22">
        <f t="shared" ca="1" si="151"/>
        <v>0</v>
      </c>
      <c r="E162" s="22">
        <f t="shared" ca="1" si="151"/>
        <v>0</v>
      </c>
      <c r="F162" s="22">
        <f t="shared" ca="1" si="151"/>
        <v>0</v>
      </c>
      <c r="G162" s="22">
        <f t="shared" ca="1" si="152"/>
        <v>0</v>
      </c>
      <c r="H162" s="22">
        <f t="shared" ca="1" si="152"/>
        <v>0</v>
      </c>
      <c r="I162" s="22">
        <f t="shared" ca="1" si="152"/>
        <v>0</v>
      </c>
      <c r="J162" s="22">
        <f t="shared" ca="1" si="152"/>
        <v>0</v>
      </c>
      <c r="K162" s="32"/>
      <c r="L162" s="23" t="str">
        <f t="shared" ca="1" si="110"/>
        <v>BC</v>
      </c>
      <c r="M162" s="24">
        <f t="shared" ca="1" si="111"/>
        <v>38.280456899999997</v>
      </c>
      <c r="N162" s="24">
        <f t="shared" ca="1" si="112"/>
        <v>0</v>
      </c>
      <c r="O162" s="25">
        <f t="shared" ca="1" si="108"/>
        <v>999</v>
      </c>
      <c r="P162" s="25">
        <f t="shared" ca="1" si="113"/>
        <v>0</v>
      </c>
      <c r="Q162" s="24">
        <f t="shared" ca="1" si="114"/>
        <v>0</v>
      </c>
      <c r="R162" s="25">
        <f t="shared" ca="1" si="115"/>
        <v>235.15137809999999</v>
      </c>
      <c r="S162" s="17"/>
      <c r="T162" s="28" t="str">
        <f t="shared" ca="1" si="116"/>
        <v>GS</v>
      </c>
      <c r="U162" s="29">
        <f t="shared" ca="1" si="117"/>
        <v>0</v>
      </c>
      <c r="V162" s="29">
        <f t="shared" ca="1" si="118"/>
        <v>6.0315406800000009</v>
      </c>
      <c r="W162" s="30">
        <f t="shared" ca="1" si="119"/>
        <v>999</v>
      </c>
      <c r="X162" s="30">
        <f t="shared" ca="1" si="120"/>
        <v>0</v>
      </c>
      <c r="Y162" s="29">
        <f t="shared" ca="1" si="121"/>
        <v>0</v>
      </c>
      <c r="Z162" s="30">
        <f t="shared" ca="1" si="122"/>
        <v>195.01981531999999</v>
      </c>
      <c r="AA162" s="27"/>
      <c r="AB162" s="33" t="str">
        <f t="shared" ca="1" si="123"/>
        <v>BC</v>
      </c>
      <c r="AC162" s="34">
        <f t="shared" ca="1" si="124"/>
        <v>0</v>
      </c>
      <c r="AD162" s="34">
        <f t="shared" ca="1" si="125"/>
        <v>0</v>
      </c>
      <c r="AE162" s="35">
        <f t="shared" ca="1" si="126"/>
        <v>999</v>
      </c>
      <c r="AF162" s="35">
        <f t="shared" ca="1" si="127"/>
        <v>0</v>
      </c>
      <c r="AG162" s="34">
        <f t="shared" ca="1" si="128"/>
        <v>0</v>
      </c>
      <c r="AH162" s="35">
        <f t="shared" ca="1" si="129"/>
        <v>318.73243000000002</v>
      </c>
      <c r="AI162" s="17"/>
      <c r="AJ162" s="36" t="str">
        <f t="shared" ca="1" si="130"/>
        <v>GS</v>
      </c>
      <c r="AK162" s="37">
        <f t="shared" ca="1" si="131"/>
        <v>0</v>
      </c>
      <c r="AL162" s="37">
        <f t="shared" ca="1" si="132"/>
        <v>22.543005240000003</v>
      </c>
      <c r="AM162" s="38">
        <f t="shared" ca="1" si="133"/>
        <v>999</v>
      </c>
      <c r="AN162" s="38">
        <f t="shared" ca="1" si="134"/>
        <v>0</v>
      </c>
      <c r="AO162" s="37">
        <f t="shared" ca="1" si="135"/>
        <v>0</v>
      </c>
      <c r="AP162" s="38">
        <f t="shared" ca="1" si="136"/>
        <v>299.49992675999999</v>
      </c>
      <c r="AQ162" s="17"/>
      <c r="AR162" s="39" t="str">
        <f t="shared" ca="1" si="137"/>
        <v>GS</v>
      </c>
      <c r="AS162" s="40">
        <f t="shared" ca="1" si="138"/>
        <v>0</v>
      </c>
      <c r="AT162" s="40">
        <f t="shared" ca="1" si="139"/>
        <v>27.60047964</v>
      </c>
      <c r="AU162" s="41">
        <f t="shared" ca="1" si="140"/>
        <v>999</v>
      </c>
      <c r="AV162" s="41">
        <f t="shared" ca="1" si="141"/>
        <v>0</v>
      </c>
      <c r="AW162" s="40">
        <f t="shared" ca="1" si="142"/>
        <v>0</v>
      </c>
      <c r="AX162" s="41">
        <f t="shared" ca="1" si="143"/>
        <v>279.07151635999998</v>
      </c>
      <c r="AY162" s="17"/>
      <c r="AZ162" s="42" t="str">
        <f t="shared" ca="1" si="144"/>
        <v>BC</v>
      </c>
      <c r="BA162" s="43">
        <f t="shared" ca="1" si="145"/>
        <v>2.1496041199999998</v>
      </c>
      <c r="BB162" s="43">
        <f t="shared" ca="1" si="146"/>
        <v>0</v>
      </c>
      <c r="BC162" s="44">
        <f t="shared" ca="1" si="147"/>
        <v>999</v>
      </c>
      <c r="BD162" s="44">
        <f t="shared" ca="1" si="148"/>
        <v>0</v>
      </c>
      <c r="BE162" s="43">
        <f t="shared" ca="1" si="149"/>
        <v>0</v>
      </c>
      <c r="BF162" s="44">
        <f t="shared" ca="1" si="150"/>
        <v>212.81080788</v>
      </c>
    </row>
    <row r="163" spans="1:58" x14ac:dyDescent="0.25">
      <c r="A163">
        <v>149</v>
      </c>
      <c r="B163" s="21" t="str">
        <f t="shared" ca="1" si="109"/>
        <v>5cm</v>
      </c>
      <c r="C163" s="22">
        <f t="shared" ca="1" si="151"/>
        <v>0</v>
      </c>
      <c r="D163" s="22">
        <f t="shared" ca="1" si="151"/>
        <v>0</v>
      </c>
      <c r="E163" s="22">
        <f t="shared" ca="1" si="151"/>
        <v>0</v>
      </c>
      <c r="F163" s="22">
        <f t="shared" ca="1" si="151"/>
        <v>0</v>
      </c>
      <c r="G163" s="22">
        <f t="shared" ca="1" si="152"/>
        <v>0</v>
      </c>
      <c r="H163" s="22">
        <f t="shared" ca="1" si="152"/>
        <v>0</v>
      </c>
      <c r="I163" s="22">
        <f t="shared" ca="1" si="152"/>
        <v>0</v>
      </c>
      <c r="J163" s="22">
        <f t="shared" ca="1" si="152"/>
        <v>0</v>
      </c>
      <c r="K163" s="32"/>
      <c r="L163" s="23" t="str">
        <f t="shared" ca="1" si="110"/>
        <v>TRE</v>
      </c>
      <c r="M163" s="24">
        <f t="shared" ca="1" si="111"/>
        <v>0</v>
      </c>
      <c r="N163" s="24">
        <f t="shared" ca="1" si="112"/>
        <v>0</v>
      </c>
      <c r="O163" s="25">
        <f t="shared" ca="1" si="108"/>
        <v>2</v>
      </c>
      <c r="P163" s="25">
        <f t="shared" ca="1" si="113"/>
        <v>2</v>
      </c>
      <c r="Q163" s="24">
        <f t="shared" ca="1" si="114"/>
        <v>20</v>
      </c>
      <c r="R163" s="25">
        <f t="shared" ca="1" si="115"/>
        <v>273.43183499999998</v>
      </c>
      <c r="S163" s="17"/>
      <c r="T163" s="28" t="str">
        <f t="shared" ca="1" si="116"/>
        <v>GS</v>
      </c>
      <c r="U163" s="29">
        <f t="shared" ca="1" si="117"/>
        <v>0</v>
      </c>
      <c r="V163" s="29">
        <f t="shared" ca="1" si="118"/>
        <v>8.0420542400000006</v>
      </c>
      <c r="W163" s="30">
        <f t="shared" ca="1" si="119"/>
        <v>999</v>
      </c>
      <c r="X163" s="30">
        <f t="shared" ca="1" si="120"/>
        <v>0</v>
      </c>
      <c r="Y163" s="29">
        <f t="shared" ca="1" si="121"/>
        <v>0</v>
      </c>
      <c r="Z163" s="30">
        <f t="shared" ca="1" si="122"/>
        <v>193.00930176</v>
      </c>
      <c r="AA163" s="27"/>
      <c r="AB163" s="33" t="str">
        <f t="shared" ca="1" si="123"/>
        <v>BC</v>
      </c>
      <c r="AC163" s="34">
        <f t="shared" ca="1" si="124"/>
        <v>12.749297200000001</v>
      </c>
      <c r="AD163" s="34">
        <f t="shared" ca="1" si="125"/>
        <v>0</v>
      </c>
      <c r="AE163" s="35">
        <f t="shared" ca="1" si="126"/>
        <v>999</v>
      </c>
      <c r="AF163" s="35">
        <f t="shared" ca="1" si="127"/>
        <v>0</v>
      </c>
      <c r="AG163" s="34">
        <f t="shared" ca="1" si="128"/>
        <v>0</v>
      </c>
      <c r="AH163" s="35">
        <f t="shared" ca="1" si="129"/>
        <v>305.98313280000002</v>
      </c>
      <c r="AI163" s="17"/>
      <c r="AJ163" s="36" t="str">
        <f t="shared" ca="1" si="130"/>
        <v>BC</v>
      </c>
      <c r="AK163" s="37">
        <f t="shared" ca="1" si="131"/>
        <v>0</v>
      </c>
      <c r="AL163" s="37">
        <f t="shared" ca="1" si="132"/>
        <v>0</v>
      </c>
      <c r="AM163" s="38">
        <f t="shared" ca="1" si="133"/>
        <v>999</v>
      </c>
      <c r="AN163" s="38">
        <f t="shared" ca="1" si="134"/>
        <v>0</v>
      </c>
      <c r="AO163" s="37">
        <f t="shared" ca="1" si="135"/>
        <v>0</v>
      </c>
      <c r="AP163" s="38">
        <f t="shared" ca="1" si="136"/>
        <v>322.04293200000001</v>
      </c>
      <c r="AQ163" s="17"/>
      <c r="AR163" s="39" t="str">
        <f t="shared" ca="1" si="137"/>
        <v>BC</v>
      </c>
      <c r="AS163" s="40">
        <f t="shared" ca="1" si="138"/>
        <v>6.1334399199999998</v>
      </c>
      <c r="AT163" s="40">
        <f t="shared" ca="1" si="139"/>
        <v>0</v>
      </c>
      <c r="AU163" s="41">
        <f t="shared" ca="1" si="140"/>
        <v>999</v>
      </c>
      <c r="AV163" s="41">
        <f t="shared" ca="1" si="141"/>
        <v>0</v>
      </c>
      <c r="AW163" s="40">
        <f t="shared" ca="1" si="142"/>
        <v>0</v>
      </c>
      <c r="AX163" s="41">
        <f t="shared" ca="1" si="143"/>
        <v>300.53855607999998</v>
      </c>
      <c r="AY163" s="17"/>
      <c r="AZ163" s="42" t="str">
        <f t="shared" ca="1" si="144"/>
        <v>TRE</v>
      </c>
      <c r="BA163" s="43">
        <f t="shared" ca="1" si="145"/>
        <v>0</v>
      </c>
      <c r="BB163" s="43">
        <f t="shared" ca="1" si="146"/>
        <v>0</v>
      </c>
      <c r="BC163" s="44">
        <f t="shared" ca="1" si="147"/>
        <v>1</v>
      </c>
      <c r="BD163" s="44">
        <f t="shared" ca="1" si="148"/>
        <v>1</v>
      </c>
      <c r="BE163" s="43">
        <f t="shared" ca="1" si="149"/>
        <v>10</v>
      </c>
      <c r="BF163" s="44">
        <f t="shared" ca="1" si="150"/>
        <v>214.96041199999999</v>
      </c>
    </row>
    <row r="164" spans="1:58" x14ac:dyDescent="0.25">
      <c r="A164">
        <v>150</v>
      </c>
      <c r="B164" s="21" t="str">
        <f t="shared" ca="1" si="109"/>
        <v>5cm</v>
      </c>
      <c r="C164" s="22">
        <f t="shared" ca="1" si="151"/>
        <v>938.85789799999998</v>
      </c>
      <c r="D164" s="22">
        <f t="shared" ca="1" si="151"/>
        <v>494.43586399999998</v>
      </c>
      <c r="E164" s="22">
        <f t="shared" ca="1" si="151"/>
        <v>505.97920699999997</v>
      </c>
      <c r="F164" s="22">
        <f t="shared" ca="1" si="151"/>
        <v>921.11078899999995</v>
      </c>
      <c r="G164" s="22">
        <f t="shared" ca="1" si="152"/>
        <v>0</v>
      </c>
      <c r="H164" s="22">
        <f t="shared" ca="1" si="152"/>
        <v>0</v>
      </c>
      <c r="I164" s="22">
        <f t="shared" ca="1" si="152"/>
        <v>0</v>
      </c>
      <c r="J164" s="22">
        <f t="shared" ca="1" si="152"/>
        <v>0</v>
      </c>
      <c r="K164" s="32"/>
      <c r="L164" s="23" t="str">
        <f t="shared" ca="1" si="110"/>
        <v>TRE</v>
      </c>
      <c r="M164" s="24">
        <f t="shared" ca="1" si="111"/>
        <v>0</v>
      </c>
      <c r="N164" s="24">
        <f t="shared" ca="1" si="112"/>
        <v>0</v>
      </c>
      <c r="O164" s="25">
        <f t="shared" ca="1" si="108"/>
        <v>0</v>
      </c>
      <c r="P164" s="25">
        <f t="shared" ca="1" si="113"/>
        <v>0</v>
      </c>
      <c r="Q164" s="24">
        <f t="shared" ca="1" si="114"/>
        <v>0</v>
      </c>
      <c r="R164" s="25">
        <f t="shared" ca="1" si="115"/>
        <v>273.43183499999998</v>
      </c>
      <c r="S164" s="17"/>
      <c r="T164" s="28" t="str">
        <f t="shared" ca="1" si="116"/>
        <v>BC</v>
      </c>
      <c r="U164" s="29">
        <f t="shared" ca="1" si="117"/>
        <v>22.115649159999997</v>
      </c>
      <c r="V164" s="29">
        <f t="shared" ca="1" si="118"/>
        <v>0</v>
      </c>
      <c r="W164" s="30">
        <f t="shared" ca="1" si="119"/>
        <v>999</v>
      </c>
      <c r="X164" s="30">
        <f t="shared" ca="1" si="120"/>
        <v>0</v>
      </c>
      <c r="Y164" s="29">
        <f t="shared" ca="1" si="121"/>
        <v>0</v>
      </c>
      <c r="Z164" s="30">
        <f t="shared" ca="1" si="122"/>
        <v>178.93570683999999</v>
      </c>
      <c r="AA164" s="27"/>
      <c r="AB164" s="33" t="str">
        <f t="shared" ca="1" si="123"/>
        <v>GS</v>
      </c>
      <c r="AC164" s="34">
        <f t="shared" ca="1" si="124"/>
        <v>0</v>
      </c>
      <c r="AD164" s="34">
        <f t="shared" ca="1" si="125"/>
        <v>3.1873243000000002</v>
      </c>
      <c r="AE164" s="35">
        <f t="shared" ca="1" si="126"/>
        <v>999</v>
      </c>
      <c r="AF164" s="35">
        <f t="shared" ca="1" si="127"/>
        <v>0</v>
      </c>
      <c r="AG164" s="34">
        <f t="shared" ca="1" si="128"/>
        <v>0</v>
      </c>
      <c r="AH164" s="35">
        <f t="shared" ca="1" si="129"/>
        <v>315.54510570000002</v>
      </c>
      <c r="AI164" s="17"/>
      <c r="AJ164" s="36" t="str">
        <f t="shared" ca="1" si="130"/>
        <v>BC</v>
      </c>
      <c r="AK164" s="37">
        <f t="shared" ca="1" si="131"/>
        <v>48.3064398</v>
      </c>
      <c r="AL164" s="37">
        <f t="shared" ca="1" si="132"/>
        <v>0</v>
      </c>
      <c r="AM164" s="38">
        <f t="shared" ca="1" si="133"/>
        <v>999</v>
      </c>
      <c r="AN164" s="38">
        <f t="shared" ca="1" si="134"/>
        <v>0</v>
      </c>
      <c r="AO164" s="37">
        <f t="shared" ca="1" si="135"/>
        <v>0</v>
      </c>
      <c r="AP164" s="38">
        <f t="shared" ca="1" si="136"/>
        <v>273.73649219999999</v>
      </c>
      <c r="AQ164" s="17"/>
      <c r="AR164" s="39" t="str">
        <f t="shared" ca="1" si="137"/>
        <v>BC</v>
      </c>
      <c r="AS164" s="40">
        <f t="shared" ca="1" si="138"/>
        <v>15.3335998</v>
      </c>
      <c r="AT164" s="40">
        <f t="shared" ca="1" si="139"/>
        <v>0</v>
      </c>
      <c r="AU164" s="41">
        <f t="shared" ca="1" si="140"/>
        <v>999</v>
      </c>
      <c r="AV164" s="41">
        <f t="shared" ca="1" si="141"/>
        <v>0</v>
      </c>
      <c r="AW164" s="40">
        <f t="shared" ca="1" si="142"/>
        <v>0</v>
      </c>
      <c r="AX164" s="41">
        <f t="shared" ca="1" si="143"/>
        <v>291.33839619999998</v>
      </c>
      <c r="AY164" s="17"/>
      <c r="AZ164" s="42" t="str">
        <f t="shared" ca="1" si="144"/>
        <v>GS</v>
      </c>
      <c r="BA164" s="43">
        <f t="shared" ca="1" si="145"/>
        <v>0</v>
      </c>
      <c r="BB164" s="43">
        <f t="shared" ca="1" si="146"/>
        <v>32.244061799999997</v>
      </c>
      <c r="BC164" s="44">
        <f t="shared" ca="1" si="147"/>
        <v>999</v>
      </c>
      <c r="BD164" s="44">
        <f t="shared" ca="1" si="148"/>
        <v>0</v>
      </c>
      <c r="BE164" s="43">
        <f t="shared" ca="1" si="149"/>
        <v>0</v>
      </c>
      <c r="BF164" s="44">
        <f t="shared" ca="1" si="150"/>
        <v>182.71635019999999</v>
      </c>
    </row>
  </sheetData>
  <mergeCells count="6">
    <mergeCell ref="M2:R2"/>
    <mergeCell ref="U2:Z2"/>
    <mergeCell ref="AC2:AE2"/>
    <mergeCell ref="AK2:AM2"/>
    <mergeCell ref="AS2:AU2"/>
    <mergeCell ref="BA2:BC2"/>
  </mergeCells>
  <hyperlinks>
    <hyperlink ref="B11" r:id="rId1" xr:uid="{A615D1BC-4863-4E7D-A2B7-30470287E3A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6E4F-1624-4976-B9CB-0D49425D7E5E}">
  <dimension ref="A1:AH152"/>
  <sheetViews>
    <sheetView workbookViewId="0">
      <selection activeCell="J13" sqref="J13"/>
    </sheetView>
  </sheetViews>
  <sheetFormatPr defaultRowHeight="15" x14ac:dyDescent="0.25"/>
  <cols>
    <col min="1" max="2" width="15.7109375" customWidth="1"/>
    <col min="3" max="34" width="8" style="1" customWidth="1"/>
  </cols>
  <sheetData>
    <row r="1" spans="1:34" ht="45" x14ac:dyDescent="0.25">
      <c r="A1" s="14" t="s">
        <v>98</v>
      </c>
      <c r="B1" s="14"/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>
        <v>0.2</v>
      </c>
      <c r="I1" s="1">
        <v>0.2</v>
      </c>
      <c r="J1" s="1">
        <v>0.2</v>
      </c>
    </row>
    <row r="2" spans="1:34" x14ac:dyDescent="0.25">
      <c r="A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3"/>
      <c r="L2" s="67" t="s">
        <v>12</v>
      </c>
      <c r="M2" s="67"/>
      <c r="N2" s="68"/>
      <c r="O2" s="3"/>
      <c r="P2" s="67" t="s">
        <v>12</v>
      </c>
      <c r="Q2" s="67"/>
      <c r="R2" s="68"/>
      <c r="S2" s="3"/>
      <c r="T2" s="67" t="s">
        <v>12</v>
      </c>
      <c r="U2" s="67"/>
      <c r="V2" s="68"/>
      <c r="W2" s="3"/>
      <c r="X2" s="67" t="s">
        <v>12</v>
      </c>
      <c r="Y2" s="67"/>
      <c r="Z2" s="68"/>
      <c r="AA2" s="3"/>
      <c r="AB2" s="67" t="s">
        <v>12</v>
      </c>
      <c r="AC2" s="67"/>
      <c r="AD2" s="68"/>
      <c r="AE2" s="3"/>
      <c r="AF2" s="67" t="s">
        <v>12</v>
      </c>
      <c r="AG2" s="67"/>
      <c r="AH2" s="68"/>
    </row>
    <row r="3" spans="1:34" x14ac:dyDescent="0.25">
      <c r="A3" t="s">
        <v>13</v>
      </c>
      <c r="C3" s="13">
        <v>0</v>
      </c>
      <c r="D3" s="6">
        <v>0</v>
      </c>
      <c r="E3" s="6">
        <v>0</v>
      </c>
      <c r="F3" s="11">
        <v>0</v>
      </c>
      <c r="G3" s="13">
        <v>0</v>
      </c>
      <c r="H3" s="6">
        <v>0</v>
      </c>
      <c r="I3" s="6">
        <v>0</v>
      </c>
      <c r="J3" s="11">
        <v>0</v>
      </c>
      <c r="K3" s="7"/>
      <c r="L3" s="7">
        <v>0</v>
      </c>
      <c r="M3" s="7">
        <v>0</v>
      </c>
      <c r="N3" s="8">
        <v>0</v>
      </c>
      <c r="O3" s="7"/>
      <c r="P3" s="7">
        <v>0</v>
      </c>
      <c r="Q3" s="7">
        <v>0</v>
      </c>
      <c r="R3" s="8">
        <v>0</v>
      </c>
      <c r="S3" s="7"/>
      <c r="T3" s="7">
        <v>0</v>
      </c>
      <c r="U3" s="7">
        <v>0</v>
      </c>
      <c r="V3" s="8">
        <v>0</v>
      </c>
      <c r="W3" s="7"/>
      <c r="X3" s="7">
        <v>0</v>
      </c>
      <c r="Y3" s="7">
        <v>0</v>
      </c>
      <c r="Z3" s="8">
        <v>0</v>
      </c>
      <c r="AA3" s="7"/>
      <c r="AB3" s="7">
        <v>0</v>
      </c>
      <c r="AC3" s="7">
        <v>0</v>
      </c>
      <c r="AD3" s="8">
        <v>0</v>
      </c>
      <c r="AE3" s="7"/>
      <c r="AF3" s="7">
        <v>0</v>
      </c>
      <c r="AG3" s="7">
        <v>0</v>
      </c>
      <c r="AH3" s="8">
        <v>0</v>
      </c>
    </row>
    <row r="4" spans="1:34" x14ac:dyDescent="0.25">
      <c r="A4" t="s">
        <v>14</v>
      </c>
      <c r="C4" s="13">
        <v>1</v>
      </c>
      <c r="D4" s="6">
        <v>1</v>
      </c>
      <c r="E4" s="6">
        <v>1</v>
      </c>
      <c r="F4" s="11">
        <v>1</v>
      </c>
      <c r="G4" s="13">
        <v>1</v>
      </c>
      <c r="H4" s="6">
        <v>1</v>
      </c>
      <c r="I4" s="6">
        <v>1</v>
      </c>
      <c r="J4" s="11">
        <v>1</v>
      </c>
      <c r="K4" s="7"/>
      <c r="L4" s="7">
        <v>0.15</v>
      </c>
      <c r="M4" s="7">
        <v>0.15</v>
      </c>
      <c r="N4" s="7">
        <v>0.15</v>
      </c>
      <c r="O4" s="7"/>
      <c r="P4" s="7">
        <v>0.15</v>
      </c>
      <c r="Q4" s="7">
        <v>0.15</v>
      </c>
      <c r="R4" s="7">
        <v>0.15</v>
      </c>
      <c r="S4" s="7"/>
      <c r="T4" s="7">
        <v>0.15</v>
      </c>
      <c r="U4" s="7">
        <v>0.15</v>
      </c>
      <c r="V4" s="7">
        <v>0.15</v>
      </c>
      <c r="W4" s="7"/>
      <c r="X4" s="7">
        <v>0.15</v>
      </c>
      <c r="Y4" s="7">
        <v>0.15</v>
      </c>
      <c r="Z4" s="7">
        <v>0.15</v>
      </c>
      <c r="AA4" s="7"/>
      <c r="AB4" s="7">
        <v>0.15</v>
      </c>
      <c r="AC4" s="7">
        <v>0.15</v>
      </c>
      <c r="AD4" s="7">
        <v>0.15</v>
      </c>
      <c r="AE4" s="7"/>
      <c r="AF4" s="7">
        <v>0.15</v>
      </c>
      <c r="AG4" s="7">
        <v>0.15</v>
      </c>
      <c r="AH4" s="7">
        <v>0.15</v>
      </c>
    </row>
    <row r="5" spans="1:34" x14ac:dyDescent="0.25">
      <c r="A5" t="s">
        <v>107</v>
      </c>
      <c r="C5">
        <v>938.85789799999998</v>
      </c>
      <c r="D5">
        <v>494.43586399999998</v>
      </c>
      <c r="E5">
        <v>505.97920699999997</v>
      </c>
      <c r="F5">
        <v>921.11078899999995</v>
      </c>
      <c r="G5">
        <v>938.85789799999998</v>
      </c>
      <c r="H5">
        <v>494.43586399999998</v>
      </c>
      <c r="I5">
        <v>505.97920699999997</v>
      </c>
      <c r="J5">
        <v>921.11078899999995</v>
      </c>
      <c r="K5" s="7"/>
      <c r="L5">
        <v>273.43183499999998</v>
      </c>
      <c r="M5">
        <v>273.43183499999998</v>
      </c>
      <c r="N5">
        <v>273.43183499999998</v>
      </c>
      <c r="O5" s="7"/>
      <c r="P5">
        <v>201.051356</v>
      </c>
      <c r="Q5">
        <v>201.051356</v>
      </c>
      <c r="R5">
        <v>201.051356</v>
      </c>
      <c r="S5" s="7"/>
      <c r="T5">
        <v>318.73243000000002</v>
      </c>
      <c r="U5">
        <v>318.73243000000002</v>
      </c>
      <c r="V5">
        <v>318.73243000000002</v>
      </c>
      <c r="W5" s="7"/>
      <c r="X5">
        <v>322.04293200000001</v>
      </c>
      <c r="Y5">
        <v>322.04293200000001</v>
      </c>
      <c r="Z5">
        <v>322.04293200000001</v>
      </c>
      <c r="AA5" s="7"/>
      <c r="AB5">
        <v>306.67199599999998</v>
      </c>
      <c r="AC5">
        <v>306.67199599999998</v>
      </c>
      <c r="AD5">
        <v>306.67199599999998</v>
      </c>
      <c r="AE5" s="7"/>
      <c r="AF5">
        <v>214.96041199999999</v>
      </c>
      <c r="AG5">
        <v>214.96041199999999</v>
      </c>
      <c r="AH5">
        <v>214.96041199999999</v>
      </c>
    </row>
    <row r="6" spans="1:34" x14ac:dyDescent="0.25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25">
      <c r="C7" s="4"/>
      <c r="D7" s="4"/>
      <c r="E7" s="4"/>
      <c r="G7" s="4"/>
      <c r="H7" s="4"/>
      <c r="I7" s="4"/>
      <c r="N7" s="5"/>
      <c r="R7" s="5"/>
      <c r="V7" s="5"/>
      <c r="Z7" s="5"/>
      <c r="AD7" s="5"/>
      <c r="AH7" s="5"/>
    </row>
    <row r="8" spans="1:34" x14ac:dyDescent="0.25">
      <c r="A8" s="1" t="s">
        <v>0</v>
      </c>
      <c r="B8" s="1" t="s">
        <v>83</v>
      </c>
      <c r="C8" s="4" t="s">
        <v>99</v>
      </c>
      <c r="D8" s="4" t="s">
        <v>100</v>
      </c>
      <c r="E8" s="4" t="s">
        <v>101</v>
      </c>
      <c r="F8" s="12" t="s">
        <v>102</v>
      </c>
      <c r="G8" s="4" t="s">
        <v>103</v>
      </c>
      <c r="H8" s="4" t="s">
        <v>104</v>
      </c>
      <c r="I8" s="4" t="s">
        <v>105</v>
      </c>
      <c r="J8" s="12" t="s">
        <v>106</v>
      </c>
      <c r="K8" s="4" t="s">
        <v>83</v>
      </c>
      <c r="L8" s="4" t="s">
        <v>79</v>
      </c>
      <c r="M8" s="1" t="s">
        <v>82</v>
      </c>
      <c r="N8" s="5" t="s">
        <v>80</v>
      </c>
      <c r="O8" s="4" t="s">
        <v>83</v>
      </c>
      <c r="P8" s="4" t="s">
        <v>81</v>
      </c>
      <c r="Q8" s="1" t="s">
        <v>84</v>
      </c>
      <c r="R8" s="5" t="s">
        <v>85</v>
      </c>
      <c r="S8" s="4" t="s">
        <v>83</v>
      </c>
      <c r="T8" s="4" t="s">
        <v>86</v>
      </c>
      <c r="U8" s="1" t="s">
        <v>87</v>
      </c>
      <c r="V8" s="5" t="s">
        <v>88</v>
      </c>
      <c r="W8" s="4" t="s">
        <v>83</v>
      </c>
      <c r="X8" s="4" t="s">
        <v>89</v>
      </c>
      <c r="Y8" s="1" t="s">
        <v>90</v>
      </c>
      <c r="Z8" s="5" t="s">
        <v>91</v>
      </c>
      <c r="AA8" s="4" t="s">
        <v>83</v>
      </c>
      <c r="AB8" s="4" t="s">
        <v>92</v>
      </c>
      <c r="AC8" s="1" t="s">
        <v>93</v>
      </c>
      <c r="AD8" s="5" t="s">
        <v>94</v>
      </c>
      <c r="AE8" s="4" t="s">
        <v>83</v>
      </c>
      <c r="AF8" s="4" t="s">
        <v>95</v>
      </c>
      <c r="AG8" s="1" t="s">
        <v>96</v>
      </c>
      <c r="AH8" s="5" t="s">
        <v>97</v>
      </c>
    </row>
    <row r="9" spans="1:34" x14ac:dyDescent="0.25">
      <c r="A9">
        <v>1</v>
      </c>
      <c r="B9" t="str">
        <f ca="1">IF(RANDBETWEEN(0,1)=0,"5cm","20cm")</f>
        <v>5cm</v>
      </c>
      <c r="C9" s="13">
        <f ca="1">IF($B9="5cm", (IF(RANDBETWEEN(0,1)=1,100,0)/100), 0)</f>
        <v>0</v>
      </c>
      <c r="D9" s="13">
        <f t="shared" ref="D9:F24" ca="1" si="0">IF($B9="5cm", (IF(RANDBETWEEN(0,1)=1,100,0)/100), 0)</f>
        <v>0</v>
      </c>
      <c r="E9" s="13">
        <f t="shared" ca="1" si="0"/>
        <v>0</v>
      </c>
      <c r="F9" s="13">
        <f t="shared" ca="1" si="0"/>
        <v>1</v>
      </c>
      <c r="G9" s="13">
        <f ca="1">IF($B9="20cm", IF(RANDBETWEEN(0,1)=1,100,0)/100, 0)</f>
        <v>0</v>
      </c>
      <c r="H9" s="13">
        <f t="shared" ref="H9:J24" ca="1" si="1">IF($B9="20cm", IF(RANDBETWEEN(0,1)=1,100,0)/100, 0)</f>
        <v>0</v>
      </c>
      <c r="I9" s="13">
        <f t="shared" ca="1" si="1"/>
        <v>0</v>
      </c>
      <c r="J9" s="13">
        <f t="shared" ca="1" si="1"/>
        <v>0</v>
      </c>
      <c r="K9" s="13" t="str">
        <f ca="1">IF(RANDBETWEEN(0,2)=0,"BC",IF(RANDBETWEEN(0,2)=1,"TRE","GS"))</f>
        <v>GS</v>
      </c>
      <c r="L9" s="6">
        <f ca="1">IF($K9="BC",RANDBETWEEN(M$3,M$4*100),0)/100</f>
        <v>0</v>
      </c>
      <c r="M9" s="6">
        <f ca="1">IF($K9="GS",RANDBETWEEN(M$3,M$4*100),0)/100</f>
        <v>0.06</v>
      </c>
      <c r="N9" s="6">
        <f ca="1">IF($K9="TRE",RANDBETWEEN(N$3,N$4*100),0)/100</f>
        <v>0</v>
      </c>
      <c r="O9" s="13" t="str">
        <f ca="1">IF(RANDBETWEEN(0,2)=0,"BC",IF(RANDBETWEEN(0,2)=1,"TRE","GS"))</f>
        <v>GS</v>
      </c>
      <c r="P9" s="6">
        <f ca="1">IF($O9="BC",RANDBETWEEN(Q$3,Q$4*100),0)/100</f>
        <v>0</v>
      </c>
      <c r="Q9" s="6">
        <f ca="1">IF($O9="GS",RANDBETWEEN(Q$3,Q$4*100),0)/100</f>
        <v>0.1</v>
      </c>
      <c r="R9" s="6">
        <f ca="1">IF($O9="TRE",RANDBETWEEN(R$3,R$4*100),0)/100</f>
        <v>0</v>
      </c>
      <c r="S9" s="13" t="str">
        <f ca="1">IF(RANDBETWEEN(0,2)=0,"BC",IF(RANDBETWEEN(0,2)=1,"TRE","GS"))</f>
        <v>GS</v>
      </c>
      <c r="T9" s="6">
        <f ca="1">IF($S9="BC",RANDBETWEEN(U$3,U$4*100),0)/100</f>
        <v>0</v>
      </c>
      <c r="U9" s="6">
        <f ca="1">IF($S9="GS",RANDBETWEEN(U$3,U$4*100),0)/100</f>
        <v>0.02</v>
      </c>
      <c r="V9" s="6">
        <f ca="1">IF($S9="TRE",RANDBETWEEN(V$3,V$4*100),0)/100</f>
        <v>0</v>
      </c>
      <c r="W9" s="13" t="str">
        <f ca="1">IF(RANDBETWEEN(0,2)=0,"BC",IF(RANDBETWEEN(0,2)=1,"TRE","GS"))</f>
        <v>GS</v>
      </c>
      <c r="X9" s="6">
        <f ca="1">IF($W9="BC",RANDBETWEEN(Y$3,Y$4*100),0)/100</f>
        <v>0</v>
      </c>
      <c r="Y9" s="6">
        <f ca="1">IF($W9="GS",RANDBETWEEN(Y$3,Y$4*100),0)/100</f>
        <v>0.09</v>
      </c>
      <c r="Z9" s="6">
        <f ca="1">IF($W9="TRE",RANDBETWEEN(Z$3,Z$4*100),0)/100</f>
        <v>0</v>
      </c>
      <c r="AA9" s="13" t="str">
        <f ca="1">IF(RANDBETWEEN(0,2)=0,"BC",IF(RANDBETWEEN(0,2)=1,"TRE","GS"))</f>
        <v>GS</v>
      </c>
      <c r="AB9" s="6">
        <f ca="1">IF($AA9="BC",RANDBETWEEN(AC$3,AC$4*100),0)/100</f>
        <v>0</v>
      </c>
      <c r="AC9" s="6">
        <f ca="1">IF($AA9="GS",RANDBETWEEN(AC$3,AC$4*100),0)/100</f>
        <v>7.0000000000000007E-2</v>
      </c>
      <c r="AD9" s="6">
        <f ca="1">IF($AA9="TRE",RANDBETWEEN(AD$3,AD$4*100),0)/100</f>
        <v>0</v>
      </c>
      <c r="AE9" s="13" t="str">
        <f ca="1">IF(RANDBETWEEN(0,2)=0,"BC",IF(RANDBETWEEN(0,2)=1,"TRE","GS"))</f>
        <v>TRE</v>
      </c>
      <c r="AF9" s="6">
        <f ca="1">IF($AE9="BC",RANDBETWEEN(AG$3,AG$4*100),0)/100</f>
        <v>0</v>
      </c>
      <c r="AG9" s="6">
        <f ca="1">IF($AE9="GS",RANDBETWEEN(AG$3,AG$4*100),0)/100</f>
        <v>0</v>
      </c>
      <c r="AH9" s="6">
        <f ca="1">IF($AE9="TRE",RANDBETWEEN(AH$3,AH$4*100),0)/100</f>
        <v>7.0000000000000007E-2</v>
      </c>
    </row>
    <row r="10" spans="1:34" x14ac:dyDescent="0.25">
      <c r="A10">
        <v>2</v>
      </c>
      <c r="B10" t="str">
        <f t="shared" ref="B10:B73" ca="1" si="2">IF(RANDBETWEEN(0,1)=0,"5cm","20cm")</f>
        <v>5cm</v>
      </c>
      <c r="C10" s="13">
        <f t="shared" ref="C10:F41" ca="1" si="3">IF($B10="5cm", (IF(RANDBETWEEN(0,1)=1,100,0)/100), 0)</f>
        <v>1</v>
      </c>
      <c r="D10" s="13">
        <f t="shared" ca="1" si="0"/>
        <v>0</v>
      </c>
      <c r="E10" s="13">
        <f t="shared" ca="1" si="0"/>
        <v>1</v>
      </c>
      <c r="F10" s="13">
        <f t="shared" ca="1" si="0"/>
        <v>0</v>
      </c>
      <c r="G10" s="13">
        <f t="shared" ref="G10:J41" ca="1" si="4">IF($B10="20cm", IF(RANDBETWEEN(0,1)=1,100,0)/100, 0)</f>
        <v>0</v>
      </c>
      <c r="H10" s="13">
        <f t="shared" ca="1" si="1"/>
        <v>0</v>
      </c>
      <c r="I10" s="13">
        <f t="shared" ca="1" si="1"/>
        <v>0</v>
      </c>
      <c r="J10" s="13">
        <f t="shared" ca="1" si="1"/>
        <v>0</v>
      </c>
      <c r="K10" s="13" t="str">
        <f t="shared" ref="K10:K73" ca="1" si="5">IF(RANDBETWEEN(0,2)=0,"BC",IF(RANDBETWEEN(0,2)=1,"TRE","GS"))</f>
        <v>BC</v>
      </c>
      <c r="L10" s="6">
        <f t="shared" ref="L10:L73" ca="1" si="6">IF($K10="BC",RANDBETWEEN(L$3,L$4*100),0)/100</f>
        <v>0.08</v>
      </c>
      <c r="M10" s="6">
        <f t="shared" ref="M10:M73" ca="1" si="7">IF($K10="GS",RANDBETWEEN(M$3,M$4*100),0)/100</f>
        <v>0</v>
      </c>
      <c r="N10" s="6">
        <f t="shared" ref="N10:N73" ca="1" si="8">IF($K10="TRE",RANDBETWEEN(N$3,N$4*100),0)/100</f>
        <v>0</v>
      </c>
      <c r="O10" s="13" t="str">
        <f t="shared" ref="O10:O73" ca="1" si="9">IF(RANDBETWEEN(0,2)=0,"BC",IF(RANDBETWEEN(0,2)=1,"TRE","GS"))</f>
        <v>BC</v>
      </c>
      <c r="P10" s="6">
        <f t="shared" ref="P10:P73" ca="1" si="10">IF($O10="BC",RANDBETWEEN(Q$3,Q$4*100),0)/100</f>
        <v>0.08</v>
      </c>
      <c r="Q10" s="6">
        <f t="shared" ref="Q10:Q73" ca="1" si="11">IF($O10="GS",RANDBETWEEN(Q$3,Q$4*100),0)/100</f>
        <v>0</v>
      </c>
      <c r="R10" s="6">
        <f t="shared" ref="R10:R73" ca="1" si="12">IF($O10="TRE",RANDBETWEEN(R$3,R$4*100),0)/100</f>
        <v>0</v>
      </c>
      <c r="S10" s="13" t="str">
        <f t="shared" ref="S10:S73" ca="1" si="13">IF(RANDBETWEEN(0,2)=0,"BC",IF(RANDBETWEEN(0,2)=1,"TRE","GS"))</f>
        <v>TRE</v>
      </c>
      <c r="T10" s="6">
        <f t="shared" ref="T10:T73" ca="1" si="14">IF($S10="BC",RANDBETWEEN(U$3,U$4*100),0)/100</f>
        <v>0</v>
      </c>
      <c r="U10" s="6">
        <f t="shared" ref="U10:U73" ca="1" si="15">IF($S10="GS",RANDBETWEEN(U$3,U$4*100),0)/100</f>
        <v>0</v>
      </c>
      <c r="V10" s="6">
        <f t="shared" ref="V10:V73" ca="1" si="16">IF($S10="TRE",RANDBETWEEN(V$3,V$4*100),0)/100</f>
        <v>0.03</v>
      </c>
      <c r="W10" s="13" t="str">
        <f t="shared" ref="W10:W73" ca="1" si="17">IF(RANDBETWEEN(0,2)=0,"BC",IF(RANDBETWEEN(0,2)=1,"TRE","GS"))</f>
        <v>GS</v>
      </c>
      <c r="X10" s="6">
        <f t="shared" ref="X10:X73" ca="1" si="18">IF($W10="BC",RANDBETWEEN(Y$3,Y$4*100),0)/100</f>
        <v>0</v>
      </c>
      <c r="Y10" s="6">
        <f t="shared" ref="Y10:Y73" ca="1" si="19">IF($W10="GS",RANDBETWEEN(Y$3,Y$4*100),0)/100</f>
        <v>0.14000000000000001</v>
      </c>
      <c r="Z10" s="6">
        <f t="shared" ref="Z10:Z73" ca="1" si="20">IF($W10="TRE",RANDBETWEEN(Z$3,Z$4*100),0)/100</f>
        <v>0</v>
      </c>
      <c r="AA10" s="13" t="str">
        <f t="shared" ref="AA10:AA73" ca="1" si="21">IF(RANDBETWEEN(0,2)=0,"BC",IF(RANDBETWEEN(0,2)=1,"TRE","GS"))</f>
        <v>GS</v>
      </c>
      <c r="AB10" s="6">
        <f t="shared" ref="AB10:AB73" ca="1" si="22">IF($AA10="BC",RANDBETWEEN(AC$3,AC$4*100),0)/100</f>
        <v>0</v>
      </c>
      <c r="AC10" s="6">
        <f t="shared" ref="AC10:AC73" ca="1" si="23">IF($AA10="GS",RANDBETWEEN(AC$3,AC$4*100),0)/100</f>
        <v>0.04</v>
      </c>
      <c r="AD10" s="6">
        <f t="shared" ref="AD10:AD73" ca="1" si="24">IF($AA10="TRE",RANDBETWEEN(AD$3,AD$4*100),0)/100</f>
        <v>0</v>
      </c>
      <c r="AE10" s="13" t="str">
        <f t="shared" ref="AE10:AE73" ca="1" si="25">IF(RANDBETWEEN(0,2)=0,"BC",IF(RANDBETWEEN(0,2)=1,"TRE","GS"))</f>
        <v>GS</v>
      </c>
      <c r="AF10" s="6">
        <f t="shared" ref="AF10:AF73" ca="1" si="26">IF($AE10="BC",RANDBETWEEN(AG$3,AG$4*100),0)/100</f>
        <v>0</v>
      </c>
      <c r="AG10" s="6">
        <f t="shared" ref="AG10:AG73" ca="1" si="27">IF($AE10="GS",RANDBETWEEN(AG$3,AG$4*100),0)/100</f>
        <v>0.04</v>
      </c>
      <c r="AH10" s="6">
        <f t="shared" ref="AH10:AH73" ca="1" si="28">IF($AE10="TRE",RANDBETWEEN(AH$3,AH$4*100),0)/100</f>
        <v>0</v>
      </c>
    </row>
    <row r="11" spans="1:34" x14ac:dyDescent="0.25">
      <c r="A11">
        <v>3</v>
      </c>
      <c r="B11" t="str">
        <f t="shared" ca="1" si="2"/>
        <v>5cm</v>
      </c>
      <c r="C11" s="13">
        <f t="shared" ca="1" si="3"/>
        <v>1</v>
      </c>
      <c r="D11" s="13">
        <f t="shared" ca="1" si="0"/>
        <v>0</v>
      </c>
      <c r="E11" s="13">
        <f t="shared" ca="1" si="0"/>
        <v>0</v>
      </c>
      <c r="F11" s="13">
        <f t="shared" ca="1" si="0"/>
        <v>1</v>
      </c>
      <c r="G11" s="13">
        <f t="shared" ca="1" si="4"/>
        <v>0</v>
      </c>
      <c r="H11" s="13">
        <f t="shared" ca="1" si="1"/>
        <v>0</v>
      </c>
      <c r="I11" s="13">
        <f t="shared" ca="1" si="1"/>
        <v>0</v>
      </c>
      <c r="J11" s="13">
        <f t="shared" ca="1" si="1"/>
        <v>0</v>
      </c>
      <c r="K11" s="13" t="str">
        <f t="shared" ca="1" si="5"/>
        <v>GS</v>
      </c>
      <c r="L11" s="6">
        <f t="shared" ca="1" si="6"/>
        <v>0</v>
      </c>
      <c r="M11" s="6">
        <f t="shared" ca="1" si="7"/>
        <v>0.03</v>
      </c>
      <c r="N11" s="6">
        <f t="shared" ca="1" si="8"/>
        <v>0</v>
      </c>
      <c r="O11" s="13" t="str">
        <f t="shared" ca="1" si="9"/>
        <v>GS</v>
      </c>
      <c r="P11" s="6">
        <f t="shared" ca="1" si="10"/>
        <v>0</v>
      </c>
      <c r="Q11" s="6">
        <f t="shared" ca="1" si="11"/>
        <v>7.0000000000000007E-2</v>
      </c>
      <c r="R11" s="6">
        <f t="shared" ca="1" si="12"/>
        <v>0</v>
      </c>
      <c r="S11" s="13" t="str">
        <f t="shared" ca="1" si="13"/>
        <v>TRE</v>
      </c>
      <c r="T11" s="6">
        <f t="shared" ca="1" si="14"/>
        <v>0</v>
      </c>
      <c r="U11" s="6">
        <f t="shared" ca="1" si="15"/>
        <v>0</v>
      </c>
      <c r="V11" s="6">
        <f t="shared" ca="1" si="16"/>
        <v>0.12</v>
      </c>
      <c r="W11" s="13" t="str">
        <f t="shared" ca="1" si="17"/>
        <v>BC</v>
      </c>
      <c r="X11" s="6">
        <f t="shared" ca="1" si="18"/>
        <v>0.08</v>
      </c>
      <c r="Y11" s="6">
        <f t="shared" ca="1" si="19"/>
        <v>0</v>
      </c>
      <c r="Z11" s="6">
        <f t="shared" ca="1" si="20"/>
        <v>0</v>
      </c>
      <c r="AA11" s="13" t="str">
        <f t="shared" ca="1" si="21"/>
        <v>GS</v>
      </c>
      <c r="AB11" s="6">
        <f t="shared" ca="1" si="22"/>
        <v>0</v>
      </c>
      <c r="AC11" s="6">
        <f t="shared" ca="1" si="23"/>
        <v>0.06</v>
      </c>
      <c r="AD11" s="6">
        <f t="shared" ca="1" si="24"/>
        <v>0</v>
      </c>
      <c r="AE11" s="13" t="str">
        <f t="shared" ca="1" si="25"/>
        <v>TRE</v>
      </c>
      <c r="AF11" s="6">
        <f t="shared" ca="1" si="26"/>
        <v>0</v>
      </c>
      <c r="AG11" s="6">
        <f t="shared" ca="1" si="27"/>
        <v>0</v>
      </c>
      <c r="AH11" s="6">
        <f t="shared" ca="1" si="28"/>
        <v>0.15</v>
      </c>
    </row>
    <row r="12" spans="1:34" x14ac:dyDescent="0.25">
      <c r="A12">
        <v>4</v>
      </c>
      <c r="B12" t="str">
        <f t="shared" ca="1" si="2"/>
        <v>20cm</v>
      </c>
      <c r="C12" s="13">
        <f t="shared" ca="1" si="3"/>
        <v>0</v>
      </c>
      <c r="D12" s="13">
        <f t="shared" ca="1" si="0"/>
        <v>0</v>
      </c>
      <c r="E12" s="13">
        <f t="shared" ca="1" si="0"/>
        <v>0</v>
      </c>
      <c r="F12" s="13">
        <f t="shared" ca="1" si="0"/>
        <v>0</v>
      </c>
      <c r="G12" s="13">
        <f t="shared" ca="1" si="4"/>
        <v>0</v>
      </c>
      <c r="H12" s="13">
        <f t="shared" ca="1" si="1"/>
        <v>0</v>
      </c>
      <c r="I12" s="13">
        <f t="shared" ca="1" si="1"/>
        <v>0</v>
      </c>
      <c r="J12" s="13">
        <f t="shared" ca="1" si="1"/>
        <v>0</v>
      </c>
      <c r="K12" s="13" t="str">
        <f t="shared" ca="1" si="5"/>
        <v>BC</v>
      </c>
      <c r="L12" s="6">
        <f t="shared" ca="1" si="6"/>
        <v>0.03</v>
      </c>
      <c r="M12" s="6">
        <f t="shared" ca="1" si="7"/>
        <v>0</v>
      </c>
      <c r="N12" s="6">
        <f t="shared" ca="1" si="8"/>
        <v>0</v>
      </c>
      <c r="O12" s="13" t="str">
        <f t="shared" ca="1" si="9"/>
        <v>BC</v>
      </c>
      <c r="P12" s="6">
        <f t="shared" ca="1" si="10"/>
        <v>0.13</v>
      </c>
      <c r="Q12" s="6">
        <f t="shared" ca="1" si="11"/>
        <v>0</v>
      </c>
      <c r="R12" s="6">
        <f t="shared" ca="1" si="12"/>
        <v>0</v>
      </c>
      <c r="S12" s="13" t="str">
        <f t="shared" ca="1" si="13"/>
        <v>TRE</v>
      </c>
      <c r="T12" s="6">
        <f t="shared" ca="1" si="14"/>
        <v>0</v>
      </c>
      <c r="U12" s="6">
        <f t="shared" ca="1" si="15"/>
        <v>0</v>
      </c>
      <c r="V12" s="6">
        <f t="shared" ca="1" si="16"/>
        <v>0</v>
      </c>
      <c r="W12" s="13" t="str">
        <f t="shared" ca="1" si="17"/>
        <v>BC</v>
      </c>
      <c r="X12" s="6">
        <f t="shared" ca="1" si="18"/>
        <v>0.13</v>
      </c>
      <c r="Y12" s="6">
        <f t="shared" ca="1" si="19"/>
        <v>0</v>
      </c>
      <c r="Z12" s="6">
        <f t="shared" ca="1" si="20"/>
        <v>0</v>
      </c>
      <c r="AA12" s="13" t="str">
        <f t="shared" ca="1" si="21"/>
        <v>BC</v>
      </c>
      <c r="AB12" s="6">
        <f t="shared" ca="1" si="22"/>
        <v>0.06</v>
      </c>
      <c r="AC12" s="6">
        <f t="shared" ca="1" si="23"/>
        <v>0</v>
      </c>
      <c r="AD12" s="6">
        <f t="shared" ca="1" si="24"/>
        <v>0</v>
      </c>
      <c r="AE12" s="13" t="str">
        <f t="shared" ca="1" si="25"/>
        <v>TRE</v>
      </c>
      <c r="AF12" s="6">
        <f t="shared" ca="1" si="26"/>
        <v>0</v>
      </c>
      <c r="AG12" s="6">
        <f t="shared" ca="1" si="27"/>
        <v>0</v>
      </c>
      <c r="AH12" s="6">
        <f t="shared" ca="1" si="28"/>
        <v>0.13</v>
      </c>
    </row>
    <row r="13" spans="1:34" x14ac:dyDescent="0.25">
      <c r="A13">
        <v>5</v>
      </c>
      <c r="B13" t="str">
        <f t="shared" ca="1" si="2"/>
        <v>5cm</v>
      </c>
      <c r="C13" s="13">
        <f t="shared" ca="1" si="3"/>
        <v>0</v>
      </c>
      <c r="D13" s="13">
        <f t="shared" ca="1" si="0"/>
        <v>0</v>
      </c>
      <c r="E13" s="13">
        <f t="shared" ca="1" si="0"/>
        <v>1</v>
      </c>
      <c r="F13" s="13">
        <f t="shared" ca="1" si="0"/>
        <v>1</v>
      </c>
      <c r="G13" s="13">
        <f t="shared" ca="1" si="4"/>
        <v>0</v>
      </c>
      <c r="H13" s="13">
        <f t="shared" ca="1" si="1"/>
        <v>0</v>
      </c>
      <c r="I13" s="13">
        <f t="shared" ca="1" si="1"/>
        <v>0</v>
      </c>
      <c r="J13" s="13">
        <f t="shared" ca="1" si="1"/>
        <v>0</v>
      </c>
      <c r="K13" s="13" t="str">
        <f t="shared" ca="1" si="5"/>
        <v>GS</v>
      </c>
      <c r="L13" s="6">
        <f t="shared" ca="1" si="6"/>
        <v>0</v>
      </c>
      <c r="M13" s="6">
        <f t="shared" ca="1" si="7"/>
        <v>0.01</v>
      </c>
      <c r="N13" s="6">
        <f t="shared" ca="1" si="8"/>
        <v>0</v>
      </c>
      <c r="O13" s="13" t="str">
        <f t="shared" ca="1" si="9"/>
        <v>GS</v>
      </c>
      <c r="P13" s="6">
        <f t="shared" ca="1" si="10"/>
        <v>0</v>
      </c>
      <c r="Q13" s="6">
        <f t="shared" ca="1" si="11"/>
        <v>0.15</v>
      </c>
      <c r="R13" s="6">
        <f t="shared" ca="1" si="12"/>
        <v>0</v>
      </c>
      <c r="S13" s="13" t="str">
        <f t="shared" ca="1" si="13"/>
        <v>GS</v>
      </c>
      <c r="T13" s="6">
        <f t="shared" ca="1" si="14"/>
        <v>0</v>
      </c>
      <c r="U13" s="6">
        <f t="shared" ca="1" si="15"/>
        <v>0.08</v>
      </c>
      <c r="V13" s="6">
        <f t="shared" ca="1" si="16"/>
        <v>0</v>
      </c>
      <c r="W13" s="13" t="str">
        <f t="shared" ca="1" si="17"/>
        <v>BC</v>
      </c>
      <c r="X13" s="6">
        <f t="shared" ca="1" si="18"/>
        <v>0.09</v>
      </c>
      <c r="Y13" s="6">
        <f t="shared" ca="1" si="19"/>
        <v>0</v>
      </c>
      <c r="Z13" s="6">
        <f t="shared" ca="1" si="20"/>
        <v>0</v>
      </c>
      <c r="AA13" s="13" t="str">
        <f t="shared" ca="1" si="21"/>
        <v>GS</v>
      </c>
      <c r="AB13" s="6">
        <f t="shared" ca="1" si="22"/>
        <v>0</v>
      </c>
      <c r="AC13" s="6">
        <f t="shared" ca="1" si="23"/>
        <v>0</v>
      </c>
      <c r="AD13" s="6">
        <f t="shared" ca="1" si="24"/>
        <v>0</v>
      </c>
      <c r="AE13" s="13" t="str">
        <f t="shared" ca="1" si="25"/>
        <v>TRE</v>
      </c>
      <c r="AF13" s="6">
        <f t="shared" ca="1" si="26"/>
        <v>0</v>
      </c>
      <c r="AG13" s="6">
        <f t="shared" ca="1" si="27"/>
        <v>0</v>
      </c>
      <c r="AH13" s="6">
        <f t="shared" ca="1" si="28"/>
        <v>0.13</v>
      </c>
    </row>
    <row r="14" spans="1:34" x14ac:dyDescent="0.25">
      <c r="A14">
        <v>6</v>
      </c>
      <c r="B14" t="str">
        <f t="shared" ca="1" si="2"/>
        <v>20cm</v>
      </c>
      <c r="C14" s="13">
        <f t="shared" ca="1" si="3"/>
        <v>0</v>
      </c>
      <c r="D14" s="13">
        <f t="shared" ca="1" si="0"/>
        <v>0</v>
      </c>
      <c r="E14" s="13">
        <f t="shared" ca="1" si="0"/>
        <v>0</v>
      </c>
      <c r="F14" s="13">
        <f t="shared" ca="1" si="0"/>
        <v>0</v>
      </c>
      <c r="G14" s="13">
        <f t="shared" ca="1" si="4"/>
        <v>0</v>
      </c>
      <c r="H14" s="13">
        <f t="shared" ca="1" si="1"/>
        <v>1</v>
      </c>
      <c r="I14" s="13">
        <f t="shared" ca="1" si="1"/>
        <v>1</v>
      </c>
      <c r="J14" s="13">
        <f t="shared" ca="1" si="1"/>
        <v>0</v>
      </c>
      <c r="K14" s="13" t="str">
        <f t="shared" ca="1" si="5"/>
        <v>TRE</v>
      </c>
      <c r="L14" s="6">
        <f t="shared" ca="1" si="6"/>
        <v>0</v>
      </c>
      <c r="M14" s="6">
        <f t="shared" ca="1" si="7"/>
        <v>0</v>
      </c>
      <c r="N14" s="6">
        <f t="shared" ca="1" si="8"/>
        <v>0.14000000000000001</v>
      </c>
      <c r="O14" s="13" t="str">
        <f t="shared" ca="1" si="9"/>
        <v>BC</v>
      </c>
      <c r="P14" s="6">
        <f t="shared" ca="1" si="10"/>
        <v>0.03</v>
      </c>
      <c r="Q14" s="6">
        <f t="shared" ca="1" si="11"/>
        <v>0</v>
      </c>
      <c r="R14" s="6">
        <f t="shared" ca="1" si="12"/>
        <v>0</v>
      </c>
      <c r="S14" s="13" t="str">
        <f t="shared" ca="1" si="13"/>
        <v>GS</v>
      </c>
      <c r="T14" s="6">
        <f t="shared" ca="1" si="14"/>
        <v>0</v>
      </c>
      <c r="U14" s="6">
        <f t="shared" ca="1" si="15"/>
        <v>0.04</v>
      </c>
      <c r="V14" s="6">
        <f t="shared" ca="1" si="16"/>
        <v>0</v>
      </c>
      <c r="W14" s="13" t="str">
        <f t="shared" ca="1" si="17"/>
        <v>BC</v>
      </c>
      <c r="X14" s="6">
        <f t="shared" ca="1" si="18"/>
        <v>0.04</v>
      </c>
      <c r="Y14" s="6">
        <f t="shared" ca="1" si="19"/>
        <v>0</v>
      </c>
      <c r="Z14" s="6">
        <f t="shared" ca="1" si="20"/>
        <v>0</v>
      </c>
      <c r="AA14" s="13" t="str">
        <f t="shared" ca="1" si="21"/>
        <v>GS</v>
      </c>
      <c r="AB14" s="6">
        <f t="shared" ca="1" si="22"/>
        <v>0</v>
      </c>
      <c r="AC14" s="6">
        <f t="shared" ca="1" si="23"/>
        <v>7.0000000000000007E-2</v>
      </c>
      <c r="AD14" s="6">
        <f t="shared" ca="1" si="24"/>
        <v>0</v>
      </c>
      <c r="AE14" s="13" t="str">
        <f t="shared" ca="1" si="25"/>
        <v>BC</v>
      </c>
      <c r="AF14" s="6">
        <f t="shared" ca="1" si="26"/>
        <v>0.08</v>
      </c>
      <c r="AG14" s="6">
        <f t="shared" ca="1" si="27"/>
        <v>0</v>
      </c>
      <c r="AH14" s="6">
        <f t="shared" ca="1" si="28"/>
        <v>0</v>
      </c>
    </row>
    <row r="15" spans="1:34" x14ac:dyDescent="0.25">
      <c r="A15">
        <v>7</v>
      </c>
      <c r="B15" t="str">
        <f t="shared" ca="1" si="2"/>
        <v>20cm</v>
      </c>
      <c r="C15" s="13">
        <f t="shared" ca="1" si="3"/>
        <v>0</v>
      </c>
      <c r="D15" s="13">
        <f t="shared" ca="1" si="0"/>
        <v>0</v>
      </c>
      <c r="E15" s="13">
        <f t="shared" ca="1" si="0"/>
        <v>0</v>
      </c>
      <c r="F15" s="13">
        <f t="shared" ca="1" si="0"/>
        <v>0</v>
      </c>
      <c r="G15" s="13">
        <f t="shared" ca="1" si="4"/>
        <v>0</v>
      </c>
      <c r="H15" s="13">
        <f t="shared" ca="1" si="1"/>
        <v>0</v>
      </c>
      <c r="I15" s="13">
        <f t="shared" ca="1" si="1"/>
        <v>0</v>
      </c>
      <c r="J15" s="13">
        <f t="shared" ca="1" si="1"/>
        <v>0</v>
      </c>
      <c r="K15" s="13" t="str">
        <f t="shared" ca="1" si="5"/>
        <v>GS</v>
      </c>
      <c r="L15" s="6">
        <f t="shared" ca="1" si="6"/>
        <v>0</v>
      </c>
      <c r="M15" s="6">
        <f t="shared" ca="1" si="7"/>
        <v>0.08</v>
      </c>
      <c r="N15" s="6">
        <f t="shared" ca="1" si="8"/>
        <v>0</v>
      </c>
      <c r="O15" s="13" t="str">
        <f t="shared" ca="1" si="9"/>
        <v>BC</v>
      </c>
      <c r="P15" s="6">
        <f t="shared" ca="1" si="10"/>
        <v>0.05</v>
      </c>
      <c r="Q15" s="6">
        <f t="shared" ca="1" si="11"/>
        <v>0</v>
      </c>
      <c r="R15" s="6">
        <f t="shared" ca="1" si="12"/>
        <v>0</v>
      </c>
      <c r="S15" s="13" t="str">
        <f t="shared" ca="1" si="13"/>
        <v>BC</v>
      </c>
      <c r="T15" s="6">
        <f t="shared" ca="1" si="14"/>
        <v>0</v>
      </c>
      <c r="U15" s="6">
        <f t="shared" ca="1" si="15"/>
        <v>0</v>
      </c>
      <c r="V15" s="6">
        <f t="shared" ca="1" si="16"/>
        <v>0</v>
      </c>
      <c r="W15" s="13" t="str">
        <f t="shared" ca="1" si="17"/>
        <v>GS</v>
      </c>
      <c r="X15" s="6">
        <f t="shared" ca="1" si="18"/>
        <v>0</v>
      </c>
      <c r="Y15" s="6">
        <f t="shared" ca="1" si="19"/>
        <v>0.03</v>
      </c>
      <c r="Z15" s="6">
        <f t="shared" ca="1" si="20"/>
        <v>0</v>
      </c>
      <c r="AA15" s="13" t="str">
        <f t="shared" ca="1" si="21"/>
        <v>BC</v>
      </c>
      <c r="AB15" s="6">
        <f t="shared" ca="1" si="22"/>
        <v>0.13</v>
      </c>
      <c r="AC15" s="6">
        <f t="shared" ca="1" si="23"/>
        <v>0</v>
      </c>
      <c r="AD15" s="6">
        <f t="shared" ca="1" si="24"/>
        <v>0</v>
      </c>
      <c r="AE15" s="13" t="str">
        <f t="shared" ca="1" si="25"/>
        <v>GS</v>
      </c>
      <c r="AF15" s="6">
        <f t="shared" ca="1" si="26"/>
        <v>0</v>
      </c>
      <c r="AG15" s="6">
        <f t="shared" ca="1" si="27"/>
        <v>0.12</v>
      </c>
      <c r="AH15" s="6">
        <f t="shared" ca="1" si="28"/>
        <v>0</v>
      </c>
    </row>
    <row r="16" spans="1:34" x14ac:dyDescent="0.25">
      <c r="A16">
        <v>8</v>
      </c>
      <c r="B16" t="str">
        <f t="shared" ca="1" si="2"/>
        <v>5cm</v>
      </c>
      <c r="C16" s="13">
        <f t="shared" ca="1" si="3"/>
        <v>0</v>
      </c>
      <c r="D16" s="13">
        <f t="shared" ca="1" si="0"/>
        <v>0</v>
      </c>
      <c r="E16" s="13">
        <f t="shared" ca="1" si="0"/>
        <v>1</v>
      </c>
      <c r="F16" s="13">
        <f t="shared" ca="1" si="0"/>
        <v>0</v>
      </c>
      <c r="G16" s="13">
        <f t="shared" ca="1" si="4"/>
        <v>0</v>
      </c>
      <c r="H16" s="13">
        <f t="shared" ca="1" si="1"/>
        <v>0</v>
      </c>
      <c r="I16" s="13">
        <f t="shared" ca="1" si="1"/>
        <v>0</v>
      </c>
      <c r="J16" s="13">
        <f t="shared" ca="1" si="1"/>
        <v>0</v>
      </c>
      <c r="K16" s="13" t="str">
        <f t="shared" ca="1" si="5"/>
        <v>TRE</v>
      </c>
      <c r="L16" s="6">
        <f t="shared" ca="1" si="6"/>
        <v>0</v>
      </c>
      <c r="M16" s="6">
        <f t="shared" ca="1" si="7"/>
        <v>0</v>
      </c>
      <c r="N16" s="6">
        <f t="shared" ca="1" si="8"/>
        <v>0.05</v>
      </c>
      <c r="O16" s="13" t="str">
        <f t="shared" ca="1" si="9"/>
        <v>TRE</v>
      </c>
      <c r="P16" s="6">
        <f t="shared" ca="1" si="10"/>
        <v>0</v>
      </c>
      <c r="Q16" s="6">
        <f t="shared" ca="1" si="11"/>
        <v>0</v>
      </c>
      <c r="R16" s="6">
        <f t="shared" ca="1" si="12"/>
        <v>0.1</v>
      </c>
      <c r="S16" s="13" t="str">
        <f t="shared" ca="1" si="13"/>
        <v>GS</v>
      </c>
      <c r="T16" s="6">
        <f t="shared" ca="1" si="14"/>
        <v>0</v>
      </c>
      <c r="U16" s="6">
        <f t="shared" ca="1" si="15"/>
        <v>0.09</v>
      </c>
      <c r="V16" s="6">
        <f t="shared" ca="1" si="16"/>
        <v>0</v>
      </c>
      <c r="W16" s="13" t="str">
        <f t="shared" ca="1" si="17"/>
        <v>BC</v>
      </c>
      <c r="X16" s="6">
        <f t="shared" ca="1" si="18"/>
        <v>0.09</v>
      </c>
      <c r="Y16" s="6">
        <f t="shared" ca="1" si="19"/>
        <v>0</v>
      </c>
      <c r="Z16" s="6">
        <f t="shared" ca="1" si="20"/>
        <v>0</v>
      </c>
      <c r="AA16" s="13" t="str">
        <f t="shared" ca="1" si="21"/>
        <v>GS</v>
      </c>
      <c r="AB16" s="6">
        <f t="shared" ca="1" si="22"/>
        <v>0</v>
      </c>
      <c r="AC16" s="6">
        <f t="shared" ca="1" si="23"/>
        <v>0.12</v>
      </c>
      <c r="AD16" s="6">
        <f t="shared" ca="1" si="24"/>
        <v>0</v>
      </c>
      <c r="AE16" s="13" t="str">
        <f t="shared" ca="1" si="25"/>
        <v>GS</v>
      </c>
      <c r="AF16" s="6">
        <f t="shared" ca="1" si="26"/>
        <v>0</v>
      </c>
      <c r="AG16" s="6">
        <f t="shared" ca="1" si="27"/>
        <v>0.12</v>
      </c>
      <c r="AH16" s="6">
        <f t="shared" ca="1" si="28"/>
        <v>0</v>
      </c>
    </row>
    <row r="17" spans="1:34" x14ac:dyDescent="0.25">
      <c r="A17">
        <v>9</v>
      </c>
      <c r="B17" t="str">
        <f t="shared" ca="1" si="2"/>
        <v>20cm</v>
      </c>
      <c r="C17" s="13">
        <f t="shared" ca="1" si="3"/>
        <v>0</v>
      </c>
      <c r="D17" s="13">
        <f t="shared" ca="1" si="0"/>
        <v>0</v>
      </c>
      <c r="E17" s="13">
        <f t="shared" ca="1" si="0"/>
        <v>0</v>
      </c>
      <c r="F17" s="13">
        <f t="shared" ca="1" si="0"/>
        <v>0</v>
      </c>
      <c r="G17" s="13">
        <f t="shared" ca="1" si="4"/>
        <v>1</v>
      </c>
      <c r="H17" s="13">
        <f t="shared" ca="1" si="1"/>
        <v>1</v>
      </c>
      <c r="I17" s="13">
        <f t="shared" ca="1" si="1"/>
        <v>0</v>
      </c>
      <c r="J17" s="13">
        <f t="shared" ca="1" si="1"/>
        <v>1</v>
      </c>
      <c r="K17" s="13" t="str">
        <f t="shared" ca="1" si="5"/>
        <v>GS</v>
      </c>
      <c r="L17" s="6">
        <f t="shared" ca="1" si="6"/>
        <v>0</v>
      </c>
      <c r="M17" s="6">
        <f t="shared" ca="1" si="7"/>
        <v>7.0000000000000007E-2</v>
      </c>
      <c r="N17" s="6">
        <f t="shared" ca="1" si="8"/>
        <v>0</v>
      </c>
      <c r="O17" s="13" t="str">
        <f t="shared" ca="1" si="9"/>
        <v>GS</v>
      </c>
      <c r="P17" s="6">
        <f t="shared" ca="1" si="10"/>
        <v>0</v>
      </c>
      <c r="Q17" s="6">
        <f t="shared" ca="1" si="11"/>
        <v>0.05</v>
      </c>
      <c r="R17" s="6">
        <f t="shared" ca="1" si="12"/>
        <v>0</v>
      </c>
      <c r="S17" s="13" t="str">
        <f t="shared" ca="1" si="13"/>
        <v>GS</v>
      </c>
      <c r="T17" s="6">
        <f t="shared" ca="1" si="14"/>
        <v>0</v>
      </c>
      <c r="U17" s="6">
        <f t="shared" ca="1" si="15"/>
        <v>0.04</v>
      </c>
      <c r="V17" s="6">
        <f t="shared" ca="1" si="16"/>
        <v>0</v>
      </c>
      <c r="W17" s="13" t="str">
        <f t="shared" ca="1" si="17"/>
        <v>TRE</v>
      </c>
      <c r="X17" s="6">
        <f t="shared" ca="1" si="18"/>
        <v>0</v>
      </c>
      <c r="Y17" s="6">
        <f t="shared" ca="1" si="19"/>
        <v>0</v>
      </c>
      <c r="Z17" s="6">
        <f t="shared" ca="1" si="20"/>
        <v>0.13</v>
      </c>
      <c r="AA17" s="13" t="str">
        <f t="shared" ca="1" si="21"/>
        <v>BC</v>
      </c>
      <c r="AB17" s="6">
        <f t="shared" ca="1" si="22"/>
        <v>0.12</v>
      </c>
      <c r="AC17" s="6">
        <f t="shared" ca="1" si="23"/>
        <v>0</v>
      </c>
      <c r="AD17" s="6">
        <f t="shared" ca="1" si="24"/>
        <v>0</v>
      </c>
      <c r="AE17" s="13" t="str">
        <f t="shared" ca="1" si="25"/>
        <v>BC</v>
      </c>
      <c r="AF17" s="6">
        <f t="shared" ca="1" si="26"/>
        <v>0.02</v>
      </c>
      <c r="AG17" s="6">
        <f t="shared" ca="1" si="27"/>
        <v>0</v>
      </c>
      <c r="AH17" s="6">
        <f t="shared" ca="1" si="28"/>
        <v>0</v>
      </c>
    </row>
    <row r="18" spans="1:34" x14ac:dyDescent="0.25">
      <c r="A18">
        <v>10</v>
      </c>
      <c r="B18" t="str">
        <f t="shared" ca="1" si="2"/>
        <v>5cm</v>
      </c>
      <c r="C18" s="13">
        <f t="shared" ca="1" si="3"/>
        <v>1</v>
      </c>
      <c r="D18" s="13">
        <f t="shared" ca="1" si="0"/>
        <v>0</v>
      </c>
      <c r="E18" s="13">
        <f t="shared" ca="1" si="0"/>
        <v>0</v>
      </c>
      <c r="F18" s="13">
        <f t="shared" ca="1" si="0"/>
        <v>1</v>
      </c>
      <c r="G18" s="13">
        <f t="shared" ca="1" si="4"/>
        <v>0</v>
      </c>
      <c r="H18" s="13">
        <f t="shared" ca="1" si="1"/>
        <v>0</v>
      </c>
      <c r="I18" s="13">
        <f t="shared" ca="1" si="1"/>
        <v>0</v>
      </c>
      <c r="J18" s="13">
        <f t="shared" ca="1" si="1"/>
        <v>0</v>
      </c>
      <c r="K18" s="13" t="str">
        <f t="shared" ca="1" si="5"/>
        <v>TRE</v>
      </c>
      <c r="L18" s="6">
        <f t="shared" ca="1" si="6"/>
        <v>0</v>
      </c>
      <c r="M18" s="6">
        <f t="shared" ca="1" si="7"/>
        <v>0</v>
      </c>
      <c r="N18" s="6">
        <f t="shared" ca="1" si="8"/>
        <v>0.08</v>
      </c>
      <c r="O18" s="13" t="str">
        <f t="shared" ca="1" si="9"/>
        <v>BC</v>
      </c>
      <c r="P18" s="6">
        <f t="shared" ca="1" si="10"/>
        <v>0.04</v>
      </c>
      <c r="Q18" s="6">
        <f t="shared" ca="1" si="11"/>
        <v>0</v>
      </c>
      <c r="R18" s="6">
        <f t="shared" ca="1" si="12"/>
        <v>0</v>
      </c>
      <c r="S18" s="13" t="str">
        <f t="shared" ca="1" si="13"/>
        <v>TRE</v>
      </c>
      <c r="T18" s="6">
        <f t="shared" ca="1" si="14"/>
        <v>0</v>
      </c>
      <c r="U18" s="6">
        <f t="shared" ca="1" si="15"/>
        <v>0</v>
      </c>
      <c r="V18" s="6">
        <f t="shared" ca="1" si="16"/>
        <v>0.03</v>
      </c>
      <c r="W18" s="13" t="str">
        <f t="shared" ca="1" si="17"/>
        <v>GS</v>
      </c>
      <c r="X18" s="6">
        <f t="shared" ca="1" si="18"/>
        <v>0</v>
      </c>
      <c r="Y18" s="6">
        <f t="shared" ca="1" si="19"/>
        <v>0</v>
      </c>
      <c r="Z18" s="6">
        <f t="shared" ca="1" si="20"/>
        <v>0</v>
      </c>
      <c r="AA18" s="13" t="str">
        <f t="shared" ca="1" si="21"/>
        <v>BC</v>
      </c>
      <c r="AB18" s="6">
        <f t="shared" ca="1" si="22"/>
        <v>0.14000000000000001</v>
      </c>
      <c r="AC18" s="6">
        <f t="shared" ca="1" si="23"/>
        <v>0</v>
      </c>
      <c r="AD18" s="6">
        <f t="shared" ca="1" si="24"/>
        <v>0</v>
      </c>
      <c r="AE18" s="13" t="str">
        <f t="shared" ca="1" si="25"/>
        <v>BC</v>
      </c>
      <c r="AF18" s="6">
        <f t="shared" ca="1" si="26"/>
        <v>0.02</v>
      </c>
      <c r="AG18" s="6">
        <f t="shared" ca="1" si="27"/>
        <v>0</v>
      </c>
      <c r="AH18" s="6">
        <f t="shared" ca="1" si="28"/>
        <v>0</v>
      </c>
    </row>
    <row r="19" spans="1:34" x14ac:dyDescent="0.25">
      <c r="A19">
        <v>11</v>
      </c>
      <c r="B19" t="str">
        <f t="shared" ca="1" si="2"/>
        <v>5cm</v>
      </c>
      <c r="C19" s="13">
        <f t="shared" ca="1" si="3"/>
        <v>0</v>
      </c>
      <c r="D19" s="13">
        <f t="shared" ca="1" si="0"/>
        <v>0</v>
      </c>
      <c r="E19" s="13">
        <f t="shared" ca="1" si="0"/>
        <v>1</v>
      </c>
      <c r="F19" s="13">
        <f t="shared" ca="1" si="0"/>
        <v>0</v>
      </c>
      <c r="G19" s="13">
        <f t="shared" ca="1" si="4"/>
        <v>0</v>
      </c>
      <c r="H19" s="13">
        <f t="shared" ca="1" si="1"/>
        <v>0</v>
      </c>
      <c r="I19" s="13">
        <f t="shared" ca="1" si="1"/>
        <v>0</v>
      </c>
      <c r="J19" s="13">
        <f t="shared" ca="1" si="1"/>
        <v>0</v>
      </c>
      <c r="K19" s="13" t="str">
        <f t="shared" ca="1" si="5"/>
        <v>BC</v>
      </c>
      <c r="L19" s="6">
        <f t="shared" ca="1" si="6"/>
        <v>0</v>
      </c>
      <c r="M19" s="6">
        <f t="shared" ca="1" si="7"/>
        <v>0</v>
      </c>
      <c r="N19" s="6">
        <f t="shared" ca="1" si="8"/>
        <v>0</v>
      </c>
      <c r="O19" s="13" t="str">
        <f t="shared" ca="1" si="9"/>
        <v>BC</v>
      </c>
      <c r="P19" s="6">
        <f t="shared" ca="1" si="10"/>
        <v>7.0000000000000007E-2</v>
      </c>
      <c r="Q19" s="6">
        <f t="shared" ca="1" si="11"/>
        <v>0</v>
      </c>
      <c r="R19" s="6">
        <f t="shared" ca="1" si="12"/>
        <v>0</v>
      </c>
      <c r="S19" s="13" t="str">
        <f t="shared" ca="1" si="13"/>
        <v>TRE</v>
      </c>
      <c r="T19" s="6">
        <f t="shared" ca="1" si="14"/>
        <v>0</v>
      </c>
      <c r="U19" s="6">
        <f t="shared" ca="1" si="15"/>
        <v>0</v>
      </c>
      <c r="V19" s="6">
        <f t="shared" ca="1" si="16"/>
        <v>0.06</v>
      </c>
      <c r="W19" s="13" t="str">
        <f t="shared" ca="1" si="17"/>
        <v>GS</v>
      </c>
      <c r="X19" s="6">
        <f t="shared" ca="1" si="18"/>
        <v>0</v>
      </c>
      <c r="Y19" s="6">
        <f t="shared" ca="1" si="19"/>
        <v>0.04</v>
      </c>
      <c r="Z19" s="6">
        <f t="shared" ca="1" si="20"/>
        <v>0</v>
      </c>
      <c r="AA19" s="13" t="str">
        <f t="shared" ca="1" si="21"/>
        <v>BC</v>
      </c>
      <c r="AB19" s="6">
        <f t="shared" ca="1" si="22"/>
        <v>0.09</v>
      </c>
      <c r="AC19" s="6">
        <f t="shared" ca="1" si="23"/>
        <v>0</v>
      </c>
      <c r="AD19" s="6">
        <f t="shared" ca="1" si="24"/>
        <v>0</v>
      </c>
      <c r="AE19" s="13" t="str">
        <f t="shared" ca="1" si="25"/>
        <v>TRE</v>
      </c>
      <c r="AF19" s="6">
        <f t="shared" ca="1" si="26"/>
        <v>0</v>
      </c>
      <c r="AG19" s="6">
        <f t="shared" ca="1" si="27"/>
        <v>0</v>
      </c>
      <c r="AH19" s="6">
        <f t="shared" ca="1" si="28"/>
        <v>0.01</v>
      </c>
    </row>
    <row r="20" spans="1:34" x14ac:dyDescent="0.25">
      <c r="A20">
        <v>12</v>
      </c>
      <c r="B20" t="str">
        <f t="shared" ca="1" si="2"/>
        <v>5cm</v>
      </c>
      <c r="C20" s="13">
        <f t="shared" ca="1" si="3"/>
        <v>0</v>
      </c>
      <c r="D20" s="13">
        <f t="shared" ca="1" si="0"/>
        <v>0</v>
      </c>
      <c r="E20" s="13">
        <f t="shared" ca="1" si="0"/>
        <v>0</v>
      </c>
      <c r="F20" s="13">
        <f t="shared" ca="1" si="0"/>
        <v>1</v>
      </c>
      <c r="G20" s="13">
        <f t="shared" ca="1" si="4"/>
        <v>0</v>
      </c>
      <c r="H20" s="13">
        <f t="shared" ca="1" si="1"/>
        <v>0</v>
      </c>
      <c r="I20" s="13">
        <f t="shared" ca="1" si="1"/>
        <v>0</v>
      </c>
      <c r="J20" s="13">
        <f t="shared" ca="1" si="1"/>
        <v>0</v>
      </c>
      <c r="K20" s="13" t="str">
        <f t="shared" ca="1" si="5"/>
        <v>GS</v>
      </c>
      <c r="L20" s="6">
        <f t="shared" ca="1" si="6"/>
        <v>0</v>
      </c>
      <c r="M20" s="6">
        <f t="shared" ca="1" si="7"/>
        <v>0.03</v>
      </c>
      <c r="N20" s="6">
        <f t="shared" ca="1" si="8"/>
        <v>0</v>
      </c>
      <c r="O20" s="13" t="str">
        <f t="shared" ca="1" si="9"/>
        <v>BC</v>
      </c>
      <c r="P20" s="6">
        <f t="shared" ca="1" si="10"/>
        <v>0.13</v>
      </c>
      <c r="Q20" s="6">
        <f t="shared" ca="1" si="11"/>
        <v>0</v>
      </c>
      <c r="R20" s="6">
        <f t="shared" ca="1" si="12"/>
        <v>0</v>
      </c>
      <c r="S20" s="13" t="str">
        <f t="shared" ca="1" si="13"/>
        <v>BC</v>
      </c>
      <c r="T20" s="6">
        <f t="shared" ca="1" si="14"/>
        <v>0.08</v>
      </c>
      <c r="U20" s="6">
        <f t="shared" ca="1" si="15"/>
        <v>0</v>
      </c>
      <c r="V20" s="6">
        <f t="shared" ca="1" si="16"/>
        <v>0</v>
      </c>
      <c r="W20" s="13" t="str">
        <f t="shared" ca="1" si="17"/>
        <v>BC</v>
      </c>
      <c r="X20" s="6">
        <f t="shared" ca="1" si="18"/>
        <v>0.04</v>
      </c>
      <c r="Y20" s="6">
        <f t="shared" ca="1" si="19"/>
        <v>0</v>
      </c>
      <c r="Z20" s="6">
        <f t="shared" ca="1" si="20"/>
        <v>0</v>
      </c>
      <c r="AA20" s="13" t="str">
        <f t="shared" ca="1" si="21"/>
        <v>GS</v>
      </c>
      <c r="AB20" s="6">
        <f t="shared" ca="1" si="22"/>
        <v>0</v>
      </c>
      <c r="AC20" s="6">
        <f t="shared" ca="1" si="23"/>
        <v>7.0000000000000007E-2</v>
      </c>
      <c r="AD20" s="6">
        <f t="shared" ca="1" si="24"/>
        <v>0</v>
      </c>
      <c r="AE20" s="13" t="str">
        <f t="shared" ca="1" si="25"/>
        <v>GS</v>
      </c>
      <c r="AF20" s="6">
        <f t="shared" ca="1" si="26"/>
        <v>0</v>
      </c>
      <c r="AG20" s="6">
        <f t="shared" ca="1" si="27"/>
        <v>7.0000000000000007E-2</v>
      </c>
      <c r="AH20" s="6">
        <f t="shared" ca="1" si="28"/>
        <v>0</v>
      </c>
    </row>
    <row r="21" spans="1:34" x14ac:dyDescent="0.25">
      <c r="A21">
        <v>13</v>
      </c>
      <c r="B21" t="str">
        <f t="shared" ca="1" si="2"/>
        <v>20cm</v>
      </c>
      <c r="C21" s="13">
        <f t="shared" ca="1" si="3"/>
        <v>0</v>
      </c>
      <c r="D21" s="13">
        <f t="shared" ca="1" si="0"/>
        <v>0</v>
      </c>
      <c r="E21" s="13">
        <f t="shared" ca="1" si="0"/>
        <v>0</v>
      </c>
      <c r="F21" s="13">
        <f t="shared" ca="1" si="0"/>
        <v>0</v>
      </c>
      <c r="G21" s="13">
        <f t="shared" ca="1" si="4"/>
        <v>1</v>
      </c>
      <c r="H21" s="13">
        <f t="shared" ca="1" si="1"/>
        <v>1</v>
      </c>
      <c r="I21" s="13">
        <f t="shared" ca="1" si="1"/>
        <v>0</v>
      </c>
      <c r="J21" s="13">
        <f t="shared" ca="1" si="1"/>
        <v>1</v>
      </c>
      <c r="K21" s="13" t="str">
        <f t="shared" ca="1" si="5"/>
        <v>GS</v>
      </c>
      <c r="L21" s="6">
        <f t="shared" ca="1" si="6"/>
        <v>0</v>
      </c>
      <c r="M21" s="6">
        <f t="shared" ca="1" si="7"/>
        <v>0.08</v>
      </c>
      <c r="N21" s="6">
        <f t="shared" ca="1" si="8"/>
        <v>0</v>
      </c>
      <c r="O21" s="13" t="str">
        <f t="shared" ca="1" si="9"/>
        <v>GS</v>
      </c>
      <c r="P21" s="6">
        <f t="shared" ca="1" si="10"/>
        <v>0</v>
      </c>
      <c r="Q21" s="6">
        <f t="shared" ca="1" si="11"/>
        <v>0.06</v>
      </c>
      <c r="R21" s="6">
        <f t="shared" ca="1" si="12"/>
        <v>0</v>
      </c>
      <c r="S21" s="13" t="str">
        <f t="shared" ca="1" si="13"/>
        <v>BC</v>
      </c>
      <c r="T21" s="6">
        <f t="shared" ca="1" si="14"/>
        <v>0.09</v>
      </c>
      <c r="U21" s="6">
        <f t="shared" ca="1" si="15"/>
        <v>0</v>
      </c>
      <c r="V21" s="6">
        <f t="shared" ca="1" si="16"/>
        <v>0</v>
      </c>
      <c r="W21" s="13" t="str">
        <f t="shared" ca="1" si="17"/>
        <v>BC</v>
      </c>
      <c r="X21" s="6">
        <f t="shared" ca="1" si="18"/>
        <v>0.11</v>
      </c>
      <c r="Y21" s="6">
        <f t="shared" ca="1" si="19"/>
        <v>0</v>
      </c>
      <c r="Z21" s="6">
        <f t="shared" ca="1" si="20"/>
        <v>0</v>
      </c>
      <c r="AA21" s="13" t="str">
        <f t="shared" ca="1" si="21"/>
        <v>GS</v>
      </c>
      <c r="AB21" s="6">
        <f t="shared" ca="1" si="22"/>
        <v>0</v>
      </c>
      <c r="AC21" s="6">
        <f t="shared" ca="1" si="23"/>
        <v>0.08</v>
      </c>
      <c r="AD21" s="6">
        <f t="shared" ca="1" si="24"/>
        <v>0</v>
      </c>
      <c r="AE21" s="13" t="str">
        <f t="shared" ca="1" si="25"/>
        <v>TRE</v>
      </c>
      <c r="AF21" s="6">
        <f t="shared" ca="1" si="26"/>
        <v>0</v>
      </c>
      <c r="AG21" s="6">
        <f t="shared" ca="1" si="27"/>
        <v>0</v>
      </c>
      <c r="AH21" s="6">
        <f t="shared" ca="1" si="28"/>
        <v>0.14000000000000001</v>
      </c>
    </row>
    <row r="22" spans="1:34" x14ac:dyDescent="0.25">
      <c r="A22">
        <v>14</v>
      </c>
      <c r="B22" t="str">
        <f t="shared" ca="1" si="2"/>
        <v>20cm</v>
      </c>
      <c r="C22" s="13">
        <f t="shared" ca="1" si="3"/>
        <v>0</v>
      </c>
      <c r="D22" s="13">
        <f t="shared" ca="1" si="0"/>
        <v>0</v>
      </c>
      <c r="E22" s="13">
        <f t="shared" ca="1" si="0"/>
        <v>0</v>
      </c>
      <c r="F22" s="13">
        <f t="shared" ca="1" si="0"/>
        <v>0</v>
      </c>
      <c r="G22" s="13">
        <f t="shared" ca="1" si="4"/>
        <v>0</v>
      </c>
      <c r="H22" s="13">
        <f t="shared" ca="1" si="1"/>
        <v>1</v>
      </c>
      <c r="I22" s="13">
        <f t="shared" ca="1" si="1"/>
        <v>1</v>
      </c>
      <c r="J22" s="13">
        <f t="shared" ca="1" si="1"/>
        <v>0</v>
      </c>
      <c r="K22" s="13" t="str">
        <f t="shared" ca="1" si="5"/>
        <v>BC</v>
      </c>
      <c r="L22" s="6">
        <f t="shared" ca="1" si="6"/>
        <v>0.11</v>
      </c>
      <c r="M22" s="6">
        <f t="shared" ca="1" si="7"/>
        <v>0</v>
      </c>
      <c r="N22" s="6">
        <f t="shared" ca="1" si="8"/>
        <v>0</v>
      </c>
      <c r="O22" s="13" t="str">
        <f t="shared" ca="1" si="9"/>
        <v>BC</v>
      </c>
      <c r="P22" s="6">
        <f t="shared" ca="1" si="10"/>
        <v>0.02</v>
      </c>
      <c r="Q22" s="6">
        <f t="shared" ca="1" si="11"/>
        <v>0</v>
      </c>
      <c r="R22" s="6">
        <f t="shared" ca="1" si="12"/>
        <v>0</v>
      </c>
      <c r="S22" s="13" t="str">
        <f t="shared" ca="1" si="13"/>
        <v>GS</v>
      </c>
      <c r="T22" s="6">
        <f t="shared" ca="1" si="14"/>
        <v>0</v>
      </c>
      <c r="U22" s="6">
        <f t="shared" ca="1" si="15"/>
        <v>0.03</v>
      </c>
      <c r="V22" s="6">
        <f t="shared" ca="1" si="16"/>
        <v>0</v>
      </c>
      <c r="W22" s="13" t="str">
        <f t="shared" ca="1" si="17"/>
        <v>TRE</v>
      </c>
      <c r="X22" s="6">
        <f t="shared" ca="1" si="18"/>
        <v>0</v>
      </c>
      <c r="Y22" s="6">
        <f t="shared" ca="1" si="19"/>
        <v>0</v>
      </c>
      <c r="Z22" s="6">
        <f t="shared" ca="1" si="20"/>
        <v>0.06</v>
      </c>
      <c r="AA22" s="13" t="str">
        <f t="shared" ca="1" si="21"/>
        <v>GS</v>
      </c>
      <c r="AB22" s="6">
        <f t="shared" ca="1" si="22"/>
        <v>0</v>
      </c>
      <c r="AC22" s="6">
        <f t="shared" ca="1" si="23"/>
        <v>0.1</v>
      </c>
      <c r="AD22" s="6">
        <f t="shared" ca="1" si="24"/>
        <v>0</v>
      </c>
      <c r="AE22" s="13" t="str">
        <f t="shared" ca="1" si="25"/>
        <v>BC</v>
      </c>
      <c r="AF22" s="6">
        <f t="shared" ca="1" si="26"/>
        <v>0.02</v>
      </c>
      <c r="AG22" s="6">
        <f t="shared" ca="1" si="27"/>
        <v>0</v>
      </c>
      <c r="AH22" s="6">
        <f t="shared" ca="1" si="28"/>
        <v>0</v>
      </c>
    </row>
    <row r="23" spans="1:34" x14ac:dyDescent="0.25">
      <c r="A23">
        <v>15</v>
      </c>
      <c r="B23" t="str">
        <f t="shared" ca="1" si="2"/>
        <v>5cm</v>
      </c>
      <c r="C23" s="13">
        <f t="shared" ca="1" si="3"/>
        <v>0</v>
      </c>
      <c r="D23" s="13">
        <f t="shared" ca="1" si="0"/>
        <v>1</v>
      </c>
      <c r="E23" s="13">
        <f t="shared" ca="1" si="0"/>
        <v>0</v>
      </c>
      <c r="F23" s="13">
        <f t="shared" ca="1" si="0"/>
        <v>1</v>
      </c>
      <c r="G23" s="13">
        <f t="shared" ca="1" si="4"/>
        <v>0</v>
      </c>
      <c r="H23" s="13">
        <f t="shared" ca="1" si="1"/>
        <v>0</v>
      </c>
      <c r="I23" s="13">
        <f t="shared" ca="1" si="1"/>
        <v>0</v>
      </c>
      <c r="J23" s="13">
        <f t="shared" ca="1" si="1"/>
        <v>0</v>
      </c>
      <c r="K23" s="13" t="str">
        <f t="shared" ca="1" si="5"/>
        <v>GS</v>
      </c>
      <c r="L23" s="6">
        <f t="shared" ca="1" si="6"/>
        <v>0</v>
      </c>
      <c r="M23" s="6">
        <f t="shared" ca="1" si="7"/>
        <v>0.09</v>
      </c>
      <c r="N23" s="6">
        <f t="shared" ca="1" si="8"/>
        <v>0</v>
      </c>
      <c r="O23" s="13" t="str">
        <f t="shared" ca="1" si="9"/>
        <v>TRE</v>
      </c>
      <c r="P23" s="6">
        <f t="shared" ca="1" si="10"/>
        <v>0</v>
      </c>
      <c r="Q23" s="6">
        <f t="shared" ca="1" si="11"/>
        <v>0</v>
      </c>
      <c r="R23" s="6">
        <f t="shared" ca="1" si="12"/>
        <v>0.09</v>
      </c>
      <c r="S23" s="13" t="str">
        <f t="shared" ca="1" si="13"/>
        <v>GS</v>
      </c>
      <c r="T23" s="6">
        <f t="shared" ca="1" si="14"/>
        <v>0</v>
      </c>
      <c r="U23" s="6">
        <f t="shared" ca="1" si="15"/>
        <v>0.11</v>
      </c>
      <c r="V23" s="6">
        <f t="shared" ca="1" si="16"/>
        <v>0</v>
      </c>
      <c r="W23" s="13" t="str">
        <f t="shared" ca="1" si="17"/>
        <v>BC</v>
      </c>
      <c r="X23" s="6">
        <f t="shared" ca="1" si="18"/>
        <v>0.02</v>
      </c>
      <c r="Y23" s="6">
        <f t="shared" ca="1" si="19"/>
        <v>0</v>
      </c>
      <c r="Z23" s="6">
        <f t="shared" ca="1" si="20"/>
        <v>0</v>
      </c>
      <c r="AA23" s="13" t="str">
        <f t="shared" ca="1" si="21"/>
        <v>BC</v>
      </c>
      <c r="AB23" s="6">
        <f t="shared" ca="1" si="22"/>
        <v>0.12</v>
      </c>
      <c r="AC23" s="6">
        <f t="shared" ca="1" si="23"/>
        <v>0</v>
      </c>
      <c r="AD23" s="6">
        <f t="shared" ca="1" si="24"/>
        <v>0</v>
      </c>
      <c r="AE23" s="13" t="str">
        <f t="shared" ca="1" si="25"/>
        <v>BC</v>
      </c>
      <c r="AF23" s="6">
        <f t="shared" ca="1" si="26"/>
        <v>0.12</v>
      </c>
      <c r="AG23" s="6">
        <f t="shared" ca="1" si="27"/>
        <v>0</v>
      </c>
      <c r="AH23" s="6">
        <f t="shared" ca="1" si="28"/>
        <v>0</v>
      </c>
    </row>
    <row r="24" spans="1:34" x14ac:dyDescent="0.25">
      <c r="A24">
        <v>16</v>
      </c>
      <c r="B24" t="str">
        <f t="shared" ca="1" si="2"/>
        <v>5cm</v>
      </c>
      <c r="C24" s="13">
        <f t="shared" ca="1" si="3"/>
        <v>1</v>
      </c>
      <c r="D24" s="13">
        <f t="shared" ca="1" si="0"/>
        <v>1</v>
      </c>
      <c r="E24" s="13">
        <f t="shared" ca="1" si="0"/>
        <v>1</v>
      </c>
      <c r="F24" s="13">
        <f t="shared" ca="1" si="0"/>
        <v>0</v>
      </c>
      <c r="G24" s="13">
        <f t="shared" ca="1" si="4"/>
        <v>0</v>
      </c>
      <c r="H24" s="13">
        <f t="shared" ca="1" si="1"/>
        <v>0</v>
      </c>
      <c r="I24" s="13">
        <f t="shared" ca="1" si="1"/>
        <v>0</v>
      </c>
      <c r="J24" s="13">
        <f t="shared" ca="1" si="1"/>
        <v>0</v>
      </c>
      <c r="K24" s="13" t="str">
        <f t="shared" ca="1" si="5"/>
        <v>TRE</v>
      </c>
      <c r="L24" s="6">
        <f t="shared" ca="1" si="6"/>
        <v>0</v>
      </c>
      <c r="M24" s="6">
        <f t="shared" ca="1" si="7"/>
        <v>0</v>
      </c>
      <c r="N24" s="6">
        <f t="shared" ca="1" si="8"/>
        <v>0</v>
      </c>
      <c r="O24" s="13" t="str">
        <f t="shared" ca="1" si="9"/>
        <v>GS</v>
      </c>
      <c r="P24" s="6">
        <f t="shared" ca="1" si="10"/>
        <v>0</v>
      </c>
      <c r="Q24" s="6">
        <f t="shared" ca="1" si="11"/>
        <v>0.06</v>
      </c>
      <c r="R24" s="6">
        <f t="shared" ca="1" si="12"/>
        <v>0</v>
      </c>
      <c r="S24" s="13" t="str">
        <f t="shared" ca="1" si="13"/>
        <v>GS</v>
      </c>
      <c r="T24" s="6">
        <f t="shared" ca="1" si="14"/>
        <v>0</v>
      </c>
      <c r="U24" s="6">
        <f t="shared" ca="1" si="15"/>
        <v>0.01</v>
      </c>
      <c r="V24" s="6">
        <f t="shared" ca="1" si="16"/>
        <v>0</v>
      </c>
      <c r="W24" s="13" t="str">
        <f t="shared" ca="1" si="17"/>
        <v>BC</v>
      </c>
      <c r="X24" s="6">
        <f t="shared" ca="1" si="18"/>
        <v>7.0000000000000007E-2</v>
      </c>
      <c r="Y24" s="6">
        <f t="shared" ca="1" si="19"/>
        <v>0</v>
      </c>
      <c r="Z24" s="6">
        <f t="shared" ca="1" si="20"/>
        <v>0</v>
      </c>
      <c r="AA24" s="13" t="str">
        <f t="shared" ca="1" si="21"/>
        <v>TRE</v>
      </c>
      <c r="AB24" s="6">
        <f t="shared" ca="1" si="22"/>
        <v>0</v>
      </c>
      <c r="AC24" s="6">
        <f t="shared" ca="1" si="23"/>
        <v>0</v>
      </c>
      <c r="AD24" s="6">
        <f t="shared" ca="1" si="24"/>
        <v>0.12</v>
      </c>
      <c r="AE24" s="13" t="str">
        <f t="shared" ca="1" si="25"/>
        <v>GS</v>
      </c>
      <c r="AF24" s="6">
        <f t="shared" ca="1" si="26"/>
        <v>0</v>
      </c>
      <c r="AG24" s="6">
        <f t="shared" ca="1" si="27"/>
        <v>0.01</v>
      </c>
      <c r="AH24" s="6">
        <f t="shared" ca="1" si="28"/>
        <v>0</v>
      </c>
    </row>
    <row r="25" spans="1:34" x14ac:dyDescent="0.25">
      <c r="A25">
        <v>17</v>
      </c>
      <c r="B25" t="str">
        <f t="shared" ca="1" si="2"/>
        <v>20cm</v>
      </c>
      <c r="C25" s="13">
        <f t="shared" ca="1" si="3"/>
        <v>0</v>
      </c>
      <c r="D25" s="13">
        <f t="shared" ca="1" si="3"/>
        <v>0</v>
      </c>
      <c r="E25" s="13">
        <f t="shared" ca="1" si="3"/>
        <v>0</v>
      </c>
      <c r="F25" s="13">
        <f t="shared" ca="1" si="3"/>
        <v>0</v>
      </c>
      <c r="G25" s="13">
        <f t="shared" ca="1" si="4"/>
        <v>0</v>
      </c>
      <c r="H25" s="13">
        <f t="shared" ca="1" si="4"/>
        <v>0</v>
      </c>
      <c r="I25" s="13">
        <f t="shared" ca="1" si="4"/>
        <v>0</v>
      </c>
      <c r="J25" s="13">
        <f t="shared" ca="1" si="4"/>
        <v>1</v>
      </c>
      <c r="K25" s="13" t="str">
        <f t="shared" ca="1" si="5"/>
        <v>GS</v>
      </c>
      <c r="L25" s="6">
        <f t="shared" ca="1" si="6"/>
        <v>0</v>
      </c>
      <c r="M25" s="6">
        <f t="shared" ca="1" si="7"/>
        <v>0.04</v>
      </c>
      <c r="N25" s="6">
        <f t="shared" ca="1" si="8"/>
        <v>0</v>
      </c>
      <c r="O25" s="13" t="str">
        <f t="shared" ca="1" si="9"/>
        <v>BC</v>
      </c>
      <c r="P25" s="6">
        <f t="shared" ca="1" si="10"/>
        <v>0.06</v>
      </c>
      <c r="Q25" s="6">
        <f t="shared" ca="1" si="11"/>
        <v>0</v>
      </c>
      <c r="R25" s="6">
        <f t="shared" ca="1" si="12"/>
        <v>0</v>
      </c>
      <c r="S25" s="13" t="str">
        <f t="shared" ca="1" si="13"/>
        <v>BC</v>
      </c>
      <c r="T25" s="6">
        <f t="shared" ca="1" si="14"/>
        <v>0.08</v>
      </c>
      <c r="U25" s="6">
        <f t="shared" ca="1" si="15"/>
        <v>0</v>
      </c>
      <c r="V25" s="6">
        <f t="shared" ca="1" si="16"/>
        <v>0</v>
      </c>
      <c r="W25" s="13" t="str">
        <f t="shared" ca="1" si="17"/>
        <v>GS</v>
      </c>
      <c r="X25" s="6">
        <f t="shared" ca="1" si="18"/>
        <v>0</v>
      </c>
      <c r="Y25" s="6">
        <f t="shared" ca="1" si="19"/>
        <v>0</v>
      </c>
      <c r="Z25" s="6">
        <f t="shared" ca="1" si="20"/>
        <v>0</v>
      </c>
      <c r="AA25" s="13" t="str">
        <f t="shared" ca="1" si="21"/>
        <v>GS</v>
      </c>
      <c r="AB25" s="6">
        <f t="shared" ca="1" si="22"/>
        <v>0</v>
      </c>
      <c r="AC25" s="6">
        <f t="shared" ca="1" si="23"/>
        <v>0.1</v>
      </c>
      <c r="AD25" s="6">
        <f t="shared" ca="1" si="24"/>
        <v>0</v>
      </c>
      <c r="AE25" s="13" t="str">
        <f t="shared" ca="1" si="25"/>
        <v>GS</v>
      </c>
      <c r="AF25" s="6">
        <f t="shared" ca="1" si="26"/>
        <v>0</v>
      </c>
      <c r="AG25" s="6">
        <f t="shared" ca="1" si="27"/>
        <v>0.12</v>
      </c>
      <c r="AH25" s="6">
        <f t="shared" ca="1" si="28"/>
        <v>0</v>
      </c>
    </row>
    <row r="26" spans="1:34" x14ac:dyDescent="0.25">
      <c r="A26">
        <v>18</v>
      </c>
      <c r="B26" t="str">
        <f t="shared" ca="1" si="2"/>
        <v>5cm</v>
      </c>
      <c r="C26" s="13">
        <f t="shared" ca="1" si="3"/>
        <v>0</v>
      </c>
      <c r="D26" s="13">
        <f t="shared" ca="1" si="3"/>
        <v>0</v>
      </c>
      <c r="E26" s="13">
        <f t="shared" ca="1" si="3"/>
        <v>1</v>
      </c>
      <c r="F26" s="13">
        <f t="shared" ca="1" si="3"/>
        <v>1</v>
      </c>
      <c r="G26" s="13">
        <f t="shared" ca="1" si="4"/>
        <v>0</v>
      </c>
      <c r="H26" s="13">
        <f t="shared" ca="1" si="4"/>
        <v>0</v>
      </c>
      <c r="I26" s="13">
        <f t="shared" ca="1" si="4"/>
        <v>0</v>
      </c>
      <c r="J26" s="13">
        <f t="shared" ca="1" si="4"/>
        <v>0</v>
      </c>
      <c r="K26" s="13" t="str">
        <f t="shared" ca="1" si="5"/>
        <v>BC</v>
      </c>
      <c r="L26" s="6">
        <f t="shared" ca="1" si="6"/>
        <v>0.04</v>
      </c>
      <c r="M26" s="6">
        <f t="shared" ca="1" si="7"/>
        <v>0</v>
      </c>
      <c r="N26" s="6">
        <f t="shared" ca="1" si="8"/>
        <v>0</v>
      </c>
      <c r="O26" s="13" t="str">
        <f t="shared" ca="1" si="9"/>
        <v>BC</v>
      </c>
      <c r="P26" s="6">
        <f t="shared" ca="1" si="10"/>
        <v>7.0000000000000007E-2</v>
      </c>
      <c r="Q26" s="6">
        <f t="shared" ca="1" si="11"/>
        <v>0</v>
      </c>
      <c r="R26" s="6">
        <f t="shared" ca="1" si="12"/>
        <v>0</v>
      </c>
      <c r="S26" s="13" t="str">
        <f t="shared" ca="1" si="13"/>
        <v>TRE</v>
      </c>
      <c r="T26" s="6">
        <f t="shared" ca="1" si="14"/>
        <v>0</v>
      </c>
      <c r="U26" s="6">
        <f t="shared" ca="1" si="15"/>
        <v>0</v>
      </c>
      <c r="V26" s="6">
        <f t="shared" ca="1" si="16"/>
        <v>0.15</v>
      </c>
      <c r="W26" s="13" t="str">
        <f t="shared" ca="1" si="17"/>
        <v>BC</v>
      </c>
      <c r="X26" s="6">
        <f t="shared" ca="1" si="18"/>
        <v>0.13</v>
      </c>
      <c r="Y26" s="6">
        <f t="shared" ca="1" si="19"/>
        <v>0</v>
      </c>
      <c r="Z26" s="6">
        <f t="shared" ca="1" si="20"/>
        <v>0</v>
      </c>
      <c r="AA26" s="13" t="str">
        <f t="shared" ca="1" si="21"/>
        <v>BC</v>
      </c>
      <c r="AB26" s="6">
        <f t="shared" ca="1" si="22"/>
        <v>0.05</v>
      </c>
      <c r="AC26" s="6">
        <f t="shared" ca="1" si="23"/>
        <v>0</v>
      </c>
      <c r="AD26" s="6">
        <f t="shared" ca="1" si="24"/>
        <v>0</v>
      </c>
      <c r="AE26" s="13" t="str">
        <f t="shared" ca="1" si="25"/>
        <v>BC</v>
      </c>
      <c r="AF26" s="6">
        <f t="shared" ca="1" si="26"/>
        <v>0.15</v>
      </c>
      <c r="AG26" s="6">
        <f t="shared" ca="1" si="27"/>
        <v>0</v>
      </c>
      <c r="AH26" s="6">
        <f t="shared" ca="1" si="28"/>
        <v>0</v>
      </c>
    </row>
    <row r="27" spans="1:34" x14ac:dyDescent="0.25">
      <c r="A27">
        <v>19</v>
      </c>
      <c r="B27" t="str">
        <f t="shared" ca="1" si="2"/>
        <v>20cm</v>
      </c>
      <c r="C27" s="13">
        <f t="shared" ca="1" si="3"/>
        <v>0</v>
      </c>
      <c r="D27" s="13">
        <f t="shared" ca="1" si="3"/>
        <v>0</v>
      </c>
      <c r="E27" s="13">
        <f t="shared" ca="1" si="3"/>
        <v>0</v>
      </c>
      <c r="F27" s="13">
        <f t="shared" ca="1" si="3"/>
        <v>0</v>
      </c>
      <c r="G27" s="13">
        <f t="shared" ca="1" si="4"/>
        <v>0</v>
      </c>
      <c r="H27" s="13">
        <f t="shared" ca="1" si="4"/>
        <v>1</v>
      </c>
      <c r="I27" s="13">
        <f t="shared" ca="1" si="4"/>
        <v>1</v>
      </c>
      <c r="J27" s="13">
        <f t="shared" ca="1" si="4"/>
        <v>0</v>
      </c>
      <c r="K27" s="13" t="str">
        <f t="shared" ca="1" si="5"/>
        <v>GS</v>
      </c>
      <c r="L27" s="6">
        <f t="shared" ca="1" si="6"/>
        <v>0</v>
      </c>
      <c r="M27" s="6">
        <f t="shared" ca="1" si="7"/>
        <v>0.09</v>
      </c>
      <c r="N27" s="6">
        <f t="shared" ca="1" si="8"/>
        <v>0</v>
      </c>
      <c r="O27" s="13" t="str">
        <f t="shared" ca="1" si="9"/>
        <v>BC</v>
      </c>
      <c r="P27" s="6">
        <f t="shared" ca="1" si="10"/>
        <v>0.09</v>
      </c>
      <c r="Q27" s="6">
        <f t="shared" ca="1" si="11"/>
        <v>0</v>
      </c>
      <c r="R27" s="6">
        <f t="shared" ca="1" si="12"/>
        <v>0</v>
      </c>
      <c r="S27" s="13" t="str">
        <f t="shared" ca="1" si="13"/>
        <v>GS</v>
      </c>
      <c r="T27" s="6">
        <f t="shared" ca="1" si="14"/>
        <v>0</v>
      </c>
      <c r="U27" s="6">
        <f t="shared" ca="1" si="15"/>
        <v>7.0000000000000007E-2</v>
      </c>
      <c r="V27" s="6">
        <f t="shared" ca="1" si="16"/>
        <v>0</v>
      </c>
      <c r="W27" s="13" t="str">
        <f t="shared" ca="1" si="17"/>
        <v>BC</v>
      </c>
      <c r="X27" s="6">
        <f t="shared" ca="1" si="18"/>
        <v>0.02</v>
      </c>
      <c r="Y27" s="6">
        <f t="shared" ca="1" si="19"/>
        <v>0</v>
      </c>
      <c r="Z27" s="6">
        <f t="shared" ca="1" si="20"/>
        <v>0</v>
      </c>
      <c r="AA27" s="13" t="str">
        <f t="shared" ca="1" si="21"/>
        <v>GS</v>
      </c>
      <c r="AB27" s="6">
        <f t="shared" ca="1" si="22"/>
        <v>0</v>
      </c>
      <c r="AC27" s="6">
        <f t="shared" ca="1" si="23"/>
        <v>0.12</v>
      </c>
      <c r="AD27" s="6">
        <f t="shared" ca="1" si="24"/>
        <v>0</v>
      </c>
      <c r="AE27" s="13" t="str">
        <f t="shared" ca="1" si="25"/>
        <v>BC</v>
      </c>
      <c r="AF27" s="6">
        <f t="shared" ca="1" si="26"/>
        <v>0.05</v>
      </c>
      <c r="AG27" s="6">
        <f t="shared" ca="1" si="27"/>
        <v>0</v>
      </c>
      <c r="AH27" s="6">
        <f t="shared" ca="1" si="28"/>
        <v>0</v>
      </c>
    </row>
    <row r="28" spans="1:34" x14ac:dyDescent="0.25">
      <c r="A28">
        <v>20</v>
      </c>
      <c r="B28" t="str">
        <f t="shared" ca="1" si="2"/>
        <v>5cm</v>
      </c>
      <c r="C28" s="13">
        <f t="shared" ca="1" si="3"/>
        <v>1</v>
      </c>
      <c r="D28" s="13">
        <f t="shared" ca="1" si="3"/>
        <v>0</v>
      </c>
      <c r="E28" s="13">
        <f t="shared" ca="1" si="3"/>
        <v>1</v>
      </c>
      <c r="F28" s="13">
        <f t="shared" ca="1" si="3"/>
        <v>1</v>
      </c>
      <c r="G28" s="13">
        <f t="shared" ca="1" si="4"/>
        <v>0</v>
      </c>
      <c r="H28" s="13">
        <f t="shared" ca="1" si="4"/>
        <v>0</v>
      </c>
      <c r="I28" s="13">
        <f t="shared" ca="1" si="4"/>
        <v>0</v>
      </c>
      <c r="J28" s="13">
        <f t="shared" ca="1" si="4"/>
        <v>0</v>
      </c>
      <c r="K28" s="13" t="str">
        <f t="shared" ca="1" si="5"/>
        <v>GS</v>
      </c>
      <c r="L28" s="6">
        <f t="shared" ca="1" si="6"/>
        <v>0</v>
      </c>
      <c r="M28" s="6">
        <f t="shared" ca="1" si="7"/>
        <v>0.1</v>
      </c>
      <c r="N28" s="6">
        <f t="shared" ca="1" si="8"/>
        <v>0</v>
      </c>
      <c r="O28" s="13" t="str">
        <f t="shared" ca="1" si="9"/>
        <v>GS</v>
      </c>
      <c r="P28" s="6">
        <f t="shared" ca="1" si="10"/>
        <v>0</v>
      </c>
      <c r="Q28" s="6">
        <f t="shared" ca="1" si="11"/>
        <v>0.08</v>
      </c>
      <c r="R28" s="6">
        <f t="shared" ca="1" si="12"/>
        <v>0</v>
      </c>
      <c r="S28" s="13" t="str">
        <f t="shared" ca="1" si="13"/>
        <v>BC</v>
      </c>
      <c r="T28" s="6">
        <f t="shared" ca="1" si="14"/>
        <v>7.0000000000000007E-2</v>
      </c>
      <c r="U28" s="6">
        <f t="shared" ca="1" si="15"/>
        <v>0</v>
      </c>
      <c r="V28" s="6">
        <f t="shared" ca="1" si="16"/>
        <v>0</v>
      </c>
      <c r="W28" s="13" t="str">
        <f t="shared" ca="1" si="17"/>
        <v>GS</v>
      </c>
      <c r="X28" s="6">
        <f t="shared" ca="1" si="18"/>
        <v>0</v>
      </c>
      <c r="Y28" s="6">
        <f t="shared" ca="1" si="19"/>
        <v>0.12</v>
      </c>
      <c r="Z28" s="6">
        <f t="shared" ca="1" si="20"/>
        <v>0</v>
      </c>
      <c r="AA28" s="13" t="str">
        <f t="shared" ca="1" si="21"/>
        <v>GS</v>
      </c>
      <c r="AB28" s="6">
        <f t="shared" ca="1" si="22"/>
        <v>0</v>
      </c>
      <c r="AC28" s="6">
        <f t="shared" ca="1" si="23"/>
        <v>0.02</v>
      </c>
      <c r="AD28" s="6">
        <f t="shared" ca="1" si="24"/>
        <v>0</v>
      </c>
      <c r="AE28" s="13" t="str">
        <f t="shared" ca="1" si="25"/>
        <v>GS</v>
      </c>
      <c r="AF28" s="6">
        <f t="shared" ca="1" si="26"/>
        <v>0</v>
      </c>
      <c r="AG28" s="6">
        <f t="shared" ca="1" si="27"/>
        <v>0.09</v>
      </c>
      <c r="AH28" s="6">
        <f t="shared" ca="1" si="28"/>
        <v>0</v>
      </c>
    </row>
    <row r="29" spans="1:34" x14ac:dyDescent="0.25">
      <c r="A29">
        <v>21</v>
      </c>
      <c r="B29" t="str">
        <f t="shared" ca="1" si="2"/>
        <v>20cm</v>
      </c>
      <c r="C29" s="13">
        <f t="shared" ca="1" si="3"/>
        <v>0</v>
      </c>
      <c r="D29" s="13">
        <f t="shared" ca="1" si="3"/>
        <v>0</v>
      </c>
      <c r="E29" s="13">
        <f t="shared" ca="1" si="3"/>
        <v>0</v>
      </c>
      <c r="F29" s="13">
        <f t="shared" ca="1" si="3"/>
        <v>0</v>
      </c>
      <c r="G29" s="13">
        <f t="shared" ca="1" si="4"/>
        <v>1</v>
      </c>
      <c r="H29" s="13">
        <f t="shared" ca="1" si="4"/>
        <v>1</v>
      </c>
      <c r="I29" s="13">
        <f t="shared" ca="1" si="4"/>
        <v>0</v>
      </c>
      <c r="J29" s="13">
        <f t="shared" ca="1" si="4"/>
        <v>0</v>
      </c>
      <c r="K29" s="13" t="str">
        <f t="shared" ca="1" si="5"/>
        <v>GS</v>
      </c>
      <c r="L29" s="6">
        <f t="shared" ca="1" si="6"/>
        <v>0</v>
      </c>
      <c r="M29" s="6">
        <f t="shared" ca="1" si="7"/>
        <v>0.15</v>
      </c>
      <c r="N29" s="6">
        <f t="shared" ca="1" si="8"/>
        <v>0</v>
      </c>
      <c r="O29" s="13" t="str">
        <f t="shared" ca="1" si="9"/>
        <v>TRE</v>
      </c>
      <c r="P29" s="6">
        <f t="shared" ca="1" si="10"/>
        <v>0</v>
      </c>
      <c r="Q29" s="6">
        <f t="shared" ca="1" si="11"/>
        <v>0</v>
      </c>
      <c r="R29" s="6">
        <f t="shared" ca="1" si="12"/>
        <v>0</v>
      </c>
      <c r="S29" s="13" t="str">
        <f t="shared" ca="1" si="13"/>
        <v>GS</v>
      </c>
      <c r="T29" s="6">
        <f t="shared" ca="1" si="14"/>
        <v>0</v>
      </c>
      <c r="U29" s="6">
        <f t="shared" ca="1" si="15"/>
        <v>0</v>
      </c>
      <c r="V29" s="6">
        <f t="shared" ca="1" si="16"/>
        <v>0</v>
      </c>
      <c r="W29" s="13" t="str">
        <f t="shared" ca="1" si="17"/>
        <v>BC</v>
      </c>
      <c r="X29" s="6">
        <f t="shared" ca="1" si="18"/>
        <v>0.01</v>
      </c>
      <c r="Y29" s="6">
        <f t="shared" ca="1" si="19"/>
        <v>0</v>
      </c>
      <c r="Z29" s="6">
        <f t="shared" ca="1" si="20"/>
        <v>0</v>
      </c>
      <c r="AA29" s="13" t="str">
        <f t="shared" ca="1" si="21"/>
        <v>GS</v>
      </c>
      <c r="AB29" s="6">
        <f t="shared" ca="1" si="22"/>
        <v>0</v>
      </c>
      <c r="AC29" s="6">
        <f t="shared" ca="1" si="23"/>
        <v>0.03</v>
      </c>
      <c r="AD29" s="6">
        <f t="shared" ca="1" si="24"/>
        <v>0</v>
      </c>
      <c r="AE29" s="13" t="str">
        <f t="shared" ca="1" si="25"/>
        <v>BC</v>
      </c>
      <c r="AF29" s="6">
        <f t="shared" ca="1" si="26"/>
        <v>0.11</v>
      </c>
      <c r="AG29" s="6">
        <f t="shared" ca="1" si="27"/>
        <v>0</v>
      </c>
      <c r="AH29" s="6">
        <f t="shared" ca="1" si="28"/>
        <v>0</v>
      </c>
    </row>
    <row r="30" spans="1:34" x14ac:dyDescent="0.25">
      <c r="A30">
        <v>22</v>
      </c>
      <c r="B30" t="str">
        <f t="shared" ca="1" si="2"/>
        <v>20cm</v>
      </c>
      <c r="C30" s="13">
        <f t="shared" ca="1" si="3"/>
        <v>0</v>
      </c>
      <c r="D30" s="13">
        <f t="shared" ca="1" si="3"/>
        <v>0</v>
      </c>
      <c r="E30" s="13">
        <f t="shared" ca="1" si="3"/>
        <v>0</v>
      </c>
      <c r="F30" s="13">
        <f t="shared" ca="1" si="3"/>
        <v>0</v>
      </c>
      <c r="G30" s="13">
        <f t="shared" ca="1" si="4"/>
        <v>0</v>
      </c>
      <c r="H30" s="13">
        <f t="shared" ca="1" si="4"/>
        <v>1</v>
      </c>
      <c r="I30" s="13">
        <f t="shared" ca="1" si="4"/>
        <v>1</v>
      </c>
      <c r="J30" s="13">
        <f t="shared" ca="1" si="4"/>
        <v>1</v>
      </c>
      <c r="K30" s="13" t="str">
        <f t="shared" ca="1" si="5"/>
        <v>BC</v>
      </c>
      <c r="L30" s="6">
        <f t="shared" ca="1" si="6"/>
        <v>0.04</v>
      </c>
      <c r="M30" s="6">
        <f t="shared" ca="1" si="7"/>
        <v>0</v>
      </c>
      <c r="N30" s="6">
        <f t="shared" ca="1" si="8"/>
        <v>0</v>
      </c>
      <c r="O30" s="13" t="str">
        <f t="shared" ca="1" si="9"/>
        <v>GS</v>
      </c>
      <c r="P30" s="6">
        <f t="shared" ca="1" si="10"/>
        <v>0</v>
      </c>
      <c r="Q30" s="6">
        <f t="shared" ca="1" si="11"/>
        <v>0.11</v>
      </c>
      <c r="R30" s="6">
        <f t="shared" ca="1" si="12"/>
        <v>0</v>
      </c>
      <c r="S30" s="13" t="str">
        <f t="shared" ca="1" si="13"/>
        <v>GS</v>
      </c>
      <c r="T30" s="6">
        <f t="shared" ca="1" si="14"/>
        <v>0</v>
      </c>
      <c r="U30" s="6">
        <f t="shared" ca="1" si="15"/>
        <v>0</v>
      </c>
      <c r="V30" s="6">
        <f t="shared" ca="1" si="16"/>
        <v>0</v>
      </c>
      <c r="W30" s="13" t="str">
        <f t="shared" ca="1" si="17"/>
        <v>GS</v>
      </c>
      <c r="X30" s="6">
        <f t="shared" ca="1" si="18"/>
        <v>0</v>
      </c>
      <c r="Y30" s="6">
        <f t="shared" ca="1" si="19"/>
        <v>0.06</v>
      </c>
      <c r="Z30" s="6">
        <f t="shared" ca="1" si="20"/>
        <v>0</v>
      </c>
      <c r="AA30" s="13" t="str">
        <f t="shared" ca="1" si="21"/>
        <v>GS</v>
      </c>
      <c r="AB30" s="6">
        <f t="shared" ca="1" si="22"/>
        <v>0</v>
      </c>
      <c r="AC30" s="6">
        <f t="shared" ca="1" si="23"/>
        <v>0.03</v>
      </c>
      <c r="AD30" s="6">
        <f t="shared" ca="1" si="24"/>
        <v>0</v>
      </c>
      <c r="AE30" s="13" t="str">
        <f t="shared" ca="1" si="25"/>
        <v>TRE</v>
      </c>
      <c r="AF30" s="6">
        <f t="shared" ca="1" si="26"/>
        <v>0</v>
      </c>
      <c r="AG30" s="6">
        <f t="shared" ca="1" si="27"/>
        <v>0</v>
      </c>
      <c r="AH30" s="6">
        <f t="shared" ca="1" si="28"/>
        <v>0.09</v>
      </c>
    </row>
    <row r="31" spans="1:34" x14ac:dyDescent="0.25">
      <c r="A31">
        <v>23</v>
      </c>
      <c r="B31" t="str">
        <f t="shared" ca="1" si="2"/>
        <v>5cm</v>
      </c>
      <c r="C31" s="13">
        <f t="shared" ca="1" si="3"/>
        <v>0</v>
      </c>
      <c r="D31" s="13">
        <f t="shared" ca="1" si="3"/>
        <v>0</v>
      </c>
      <c r="E31" s="13">
        <f t="shared" ca="1" si="3"/>
        <v>1</v>
      </c>
      <c r="F31" s="13">
        <f t="shared" ca="1" si="3"/>
        <v>1</v>
      </c>
      <c r="G31" s="13">
        <f t="shared" ca="1" si="4"/>
        <v>0</v>
      </c>
      <c r="H31" s="13">
        <f t="shared" ca="1" si="4"/>
        <v>0</v>
      </c>
      <c r="I31" s="13">
        <f t="shared" ca="1" si="4"/>
        <v>0</v>
      </c>
      <c r="J31" s="13">
        <f t="shared" ca="1" si="4"/>
        <v>0</v>
      </c>
      <c r="K31" s="13" t="str">
        <f t="shared" ca="1" si="5"/>
        <v>BC</v>
      </c>
      <c r="L31" s="6">
        <f t="shared" ca="1" si="6"/>
        <v>0.02</v>
      </c>
      <c r="M31" s="6">
        <f t="shared" ca="1" si="7"/>
        <v>0</v>
      </c>
      <c r="N31" s="6">
        <f t="shared" ca="1" si="8"/>
        <v>0</v>
      </c>
      <c r="O31" s="13" t="str">
        <f t="shared" ca="1" si="9"/>
        <v>TRE</v>
      </c>
      <c r="P31" s="6">
        <f t="shared" ca="1" si="10"/>
        <v>0</v>
      </c>
      <c r="Q31" s="6">
        <f t="shared" ca="1" si="11"/>
        <v>0</v>
      </c>
      <c r="R31" s="6">
        <f t="shared" ca="1" si="12"/>
        <v>0.03</v>
      </c>
      <c r="S31" s="13" t="str">
        <f t="shared" ca="1" si="13"/>
        <v>TRE</v>
      </c>
      <c r="T31" s="6">
        <f t="shared" ca="1" si="14"/>
        <v>0</v>
      </c>
      <c r="U31" s="6">
        <f t="shared" ca="1" si="15"/>
        <v>0</v>
      </c>
      <c r="V31" s="6">
        <f t="shared" ca="1" si="16"/>
        <v>0.05</v>
      </c>
      <c r="W31" s="13" t="str">
        <f t="shared" ca="1" si="17"/>
        <v>GS</v>
      </c>
      <c r="X31" s="6">
        <f t="shared" ca="1" si="18"/>
        <v>0</v>
      </c>
      <c r="Y31" s="6">
        <f t="shared" ca="1" si="19"/>
        <v>0.02</v>
      </c>
      <c r="Z31" s="6">
        <f t="shared" ca="1" si="20"/>
        <v>0</v>
      </c>
      <c r="AA31" s="13" t="str">
        <f t="shared" ca="1" si="21"/>
        <v>BC</v>
      </c>
      <c r="AB31" s="6">
        <f t="shared" ca="1" si="22"/>
        <v>0.01</v>
      </c>
      <c r="AC31" s="6">
        <f t="shared" ca="1" si="23"/>
        <v>0</v>
      </c>
      <c r="AD31" s="6">
        <f t="shared" ca="1" si="24"/>
        <v>0</v>
      </c>
      <c r="AE31" s="13" t="str">
        <f t="shared" ca="1" si="25"/>
        <v>TRE</v>
      </c>
      <c r="AF31" s="6">
        <f t="shared" ca="1" si="26"/>
        <v>0</v>
      </c>
      <c r="AG31" s="6">
        <f t="shared" ca="1" si="27"/>
        <v>0</v>
      </c>
      <c r="AH31" s="6">
        <f t="shared" ca="1" si="28"/>
        <v>0.11</v>
      </c>
    </row>
    <row r="32" spans="1:34" x14ac:dyDescent="0.25">
      <c r="A32">
        <v>24</v>
      </c>
      <c r="B32" t="str">
        <f t="shared" ca="1" si="2"/>
        <v>5cm</v>
      </c>
      <c r="C32" s="13">
        <f t="shared" ca="1" si="3"/>
        <v>1</v>
      </c>
      <c r="D32" s="13">
        <f t="shared" ca="1" si="3"/>
        <v>0</v>
      </c>
      <c r="E32" s="13">
        <f t="shared" ca="1" si="3"/>
        <v>0</v>
      </c>
      <c r="F32" s="13">
        <f t="shared" ca="1" si="3"/>
        <v>0</v>
      </c>
      <c r="G32" s="13">
        <f t="shared" ca="1" si="4"/>
        <v>0</v>
      </c>
      <c r="H32" s="13">
        <f t="shared" ca="1" si="4"/>
        <v>0</v>
      </c>
      <c r="I32" s="13">
        <f t="shared" ca="1" si="4"/>
        <v>0</v>
      </c>
      <c r="J32" s="13">
        <f t="shared" ca="1" si="4"/>
        <v>0</v>
      </c>
      <c r="K32" s="13" t="str">
        <f t="shared" ca="1" si="5"/>
        <v>TRE</v>
      </c>
      <c r="L32" s="6">
        <f t="shared" ca="1" si="6"/>
        <v>0</v>
      </c>
      <c r="M32" s="6">
        <f t="shared" ca="1" si="7"/>
        <v>0</v>
      </c>
      <c r="N32" s="6">
        <f t="shared" ca="1" si="8"/>
        <v>0.12</v>
      </c>
      <c r="O32" s="13" t="str">
        <f t="shared" ca="1" si="9"/>
        <v>GS</v>
      </c>
      <c r="P32" s="6">
        <f t="shared" ca="1" si="10"/>
        <v>0</v>
      </c>
      <c r="Q32" s="6">
        <f t="shared" ca="1" si="11"/>
        <v>0.1</v>
      </c>
      <c r="R32" s="6">
        <f t="shared" ca="1" si="12"/>
        <v>0</v>
      </c>
      <c r="S32" s="13" t="str">
        <f t="shared" ca="1" si="13"/>
        <v>TRE</v>
      </c>
      <c r="T32" s="6">
        <f t="shared" ca="1" si="14"/>
        <v>0</v>
      </c>
      <c r="U32" s="6">
        <f t="shared" ca="1" si="15"/>
        <v>0</v>
      </c>
      <c r="V32" s="6">
        <f t="shared" ca="1" si="16"/>
        <v>0.03</v>
      </c>
      <c r="W32" s="13" t="str">
        <f t="shared" ca="1" si="17"/>
        <v>GS</v>
      </c>
      <c r="X32" s="6">
        <f t="shared" ca="1" si="18"/>
        <v>0</v>
      </c>
      <c r="Y32" s="6">
        <f t="shared" ca="1" si="19"/>
        <v>0.14000000000000001</v>
      </c>
      <c r="Z32" s="6">
        <f t="shared" ca="1" si="20"/>
        <v>0</v>
      </c>
      <c r="AA32" s="13" t="str">
        <f t="shared" ca="1" si="21"/>
        <v>BC</v>
      </c>
      <c r="AB32" s="6">
        <f t="shared" ca="1" si="22"/>
        <v>0.14000000000000001</v>
      </c>
      <c r="AC32" s="6">
        <f t="shared" ca="1" si="23"/>
        <v>0</v>
      </c>
      <c r="AD32" s="6">
        <f t="shared" ca="1" si="24"/>
        <v>0</v>
      </c>
      <c r="AE32" s="13" t="str">
        <f t="shared" ca="1" si="25"/>
        <v>BC</v>
      </c>
      <c r="AF32" s="6">
        <f t="shared" ca="1" si="26"/>
        <v>0.1</v>
      </c>
      <c r="AG32" s="6">
        <f t="shared" ca="1" si="27"/>
        <v>0</v>
      </c>
      <c r="AH32" s="6">
        <f t="shared" ca="1" si="28"/>
        <v>0</v>
      </c>
    </row>
    <row r="33" spans="1:34" x14ac:dyDescent="0.25">
      <c r="A33">
        <v>25</v>
      </c>
      <c r="B33" t="str">
        <f t="shared" ca="1" si="2"/>
        <v>20cm</v>
      </c>
      <c r="C33" s="13">
        <f t="shared" ca="1" si="3"/>
        <v>0</v>
      </c>
      <c r="D33" s="13">
        <f t="shared" ca="1" si="3"/>
        <v>0</v>
      </c>
      <c r="E33" s="13">
        <f t="shared" ca="1" si="3"/>
        <v>0</v>
      </c>
      <c r="F33" s="13">
        <f t="shared" ca="1" si="3"/>
        <v>0</v>
      </c>
      <c r="G33" s="13">
        <f t="shared" ca="1" si="4"/>
        <v>1</v>
      </c>
      <c r="H33" s="13">
        <f t="shared" ca="1" si="4"/>
        <v>0</v>
      </c>
      <c r="I33" s="13">
        <f t="shared" ca="1" si="4"/>
        <v>0</v>
      </c>
      <c r="J33" s="13">
        <f t="shared" ca="1" si="4"/>
        <v>0</v>
      </c>
      <c r="K33" s="13" t="str">
        <f t="shared" ca="1" si="5"/>
        <v>GS</v>
      </c>
      <c r="L33" s="6">
        <f t="shared" ca="1" si="6"/>
        <v>0</v>
      </c>
      <c r="M33" s="6">
        <f t="shared" ca="1" si="7"/>
        <v>0</v>
      </c>
      <c r="N33" s="6">
        <f t="shared" ca="1" si="8"/>
        <v>0</v>
      </c>
      <c r="O33" s="13" t="str">
        <f t="shared" ca="1" si="9"/>
        <v>TRE</v>
      </c>
      <c r="P33" s="6">
        <f t="shared" ca="1" si="10"/>
        <v>0</v>
      </c>
      <c r="Q33" s="6">
        <f t="shared" ca="1" si="11"/>
        <v>0</v>
      </c>
      <c r="R33" s="6">
        <f t="shared" ca="1" si="12"/>
        <v>0.12</v>
      </c>
      <c r="S33" s="13" t="str">
        <f t="shared" ca="1" si="13"/>
        <v>BC</v>
      </c>
      <c r="T33" s="6">
        <f t="shared" ca="1" si="14"/>
        <v>0.13</v>
      </c>
      <c r="U33" s="6">
        <f t="shared" ca="1" si="15"/>
        <v>0</v>
      </c>
      <c r="V33" s="6">
        <f t="shared" ca="1" si="16"/>
        <v>0</v>
      </c>
      <c r="W33" s="13" t="str">
        <f t="shared" ca="1" si="17"/>
        <v>GS</v>
      </c>
      <c r="X33" s="6">
        <f t="shared" ca="1" si="18"/>
        <v>0</v>
      </c>
      <c r="Y33" s="6">
        <f t="shared" ca="1" si="19"/>
        <v>0</v>
      </c>
      <c r="Z33" s="6">
        <f t="shared" ca="1" si="20"/>
        <v>0</v>
      </c>
      <c r="AA33" s="13" t="str">
        <f t="shared" ca="1" si="21"/>
        <v>TRE</v>
      </c>
      <c r="AB33" s="6">
        <f t="shared" ca="1" si="22"/>
        <v>0</v>
      </c>
      <c r="AC33" s="6">
        <f t="shared" ca="1" si="23"/>
        <v>0</v>
      </c>
      <c r="AD33" s="6">
        <f t="shared" ca="1" si="24"/>
        <v>0.11</v>
      </c>
      <c r="AE33" s="13" t="str">
        <f t="shared" ca="1" si="25"/>
        <v>BC</v>
      </c>
      <c r="AF33" s="6">
        <f t="shared" ca="1" si="26"/>
        <v>0.03</v>
      </c>
      <c r="AG33" s="6">
        <f t="shared" ca="1" si="27"/>
        <v>0</v>
      </c>
      <c r="AH33" s="6">
        <f t="shared" ca="1" si="28"/>
        <v>0</v>
      </c>
    </row>
    <row r="34" spans="1:34" x14ac:dyDescent="0.25">
      <c r="A34">
        <v>26</v>
      </c>
      <c r="B34" t="str">
        <f t="shared" ca="1" si="2"/>
        <v>20cm</v>
      </c>
      <c r="C34" s="13">
        <f t="shared" ca="1" si="3"/>
        <v>0</v>
      </c>
      <c r="D34" s="13">
        <f t="shared" ca="1" si="3"/>
        <v>0</v>
      </c>
      <c r="E34" s="13">
        <f t="shared" ca="1" si="3"/>
        <v>0</v>
      </c>
      <c r="F34" s="13">
        <f t="shared" ca="1" si="3"/>
        <v>0</v>
      </c>
      <c r="G34" s="13">
        <f t="shared" ca="1" si="4"/>
        <v>1</v>
      </c>
      <c r="H34" s="13">
        <f t="shared" ca="1" si="4"/>
        <v>0</v>
      </c>
      <c r="I34" s="13">
        <f t="shared" ca="1" si="4"/>
        <v>1</v>
      </c>
      <c r="J34" s="13">
        <f t="shared" ca="1" si="4"/>
        <v>1</v>
      </c>
      <c r="K34" s="13" t="str">
        <f t="shared" ca="1" si="5"/>
        <v>GS</v>
      </c>
      <c r="L34" s="6">
        <f t="shared" ca="1" si="6"/>
        <v>0</v>
      </c>
      <c r="M34" s="6">
        <f t="shared" ca="1" si="7"/>
        <v>0.1</v>
      </c>
      <c r="N34" s="6">
        <f t="shared" ca="1" si="8"/>
        <v>0</v>
      </c>
      <c r="O34" s="13" t="str">
        <f t="shared" ca="1" si="9"/>
        <v>BC</v>
      </c>
      <c r="P34" s="6">
        <f t="shared" ca="1" si="10"/>
        <v>0.09</v>
      </c>
      <c r="Q34" s="6">
        <f t="shared" ca="1" si="11"/>
        <v>0</v>
      </c>
      <c r="R34" s="6">
        <f t="shared" ca="1" si="12"/>
        <v>0</v>
      </c>
      <c r="S34" s="13" t="str">
        <f t="shared" ca="1" si="13"/>
        <v>BC</v>
      </c>
      <c r="T34" s="6">
        <f t="shared" ca="1" si="14"/>
        <v>0.02</v>
      </c>
      <c r="U34" s="6">
        <f t="shared" ca="1" si="15"/>
        <v>0</v>
      </c>
      <c r="V34" s="6">
        <f t="shared" ca="1" si="16"/>
        <v>0</v>
      </c>
      <c r="W34" s="13" t="str">
        <f t="shared" ca="1" si="17"/>
        <v>BC</v>
      </c>
      <c r="X34" s="6">
        <f t="shared" ca="1" si="18"/>
        <v>0.01</v>
      </c>
      <c r="Y34" s="6">
        <f t="shared" ca="1" si="19"/>
        <v>0</v>
      </c>
      <c r="Z34" s="6">
        <f t="shared" ca="1" si="20"/>
        <v>0</v>
      </c>
      <c r="AA34" s="13" t="str">
        <f t="shared" ca="1" si="21"/>
        <v>GS</v>
      </c>
      <c r="AB34" s="6">
        <f t="shared" ca="1" si="22"/>
        <v>0</v>
      </c>
      <c r="AC34" s="6">
        <f t="shared" ca="1" si="23"/>
        <v>0</v>
      </c>
      <c r="AD34" s="6">
        <f t="shared" ca="1" si="24"/>
        <v>0</v>
      </c>
      <c r="AE34" s="13" t="str">
        <f t="shared" ca="1" si="25"/>
        <v>BC</v>
      </c>
      <c r="AF34" s="6">
        <f t="shared" ca="1" si="26"/>
        <v>0.08</v>
      </c>
      <c r="AG34" s="6">
        <f t="shared" ca="1" si="27"/>
        <v>0</v>
      </c>
      <c r="AH34" s="6">
        <f t="shared" ca="1" si="28"/>
        <v>0</v>
      </c>
    </row>
    <row r="35" spans="1:34" x14ac:dyDescent="0.25">
      <c r="A35">
        <v>27</v>
      </c>
      <c r="B35" t="str">
        <f t="shared" ca="1" si="2"/>
        <v>20cm</v>
      </c>
      <c r="C35" s="13">
        <f t="shared" ca="1" si="3"/>
        <v>0</v>
      </c>
      <c r="D35" s="13">
        <f t="shared" ca="1" si="3"/>
        <v>0</v>
      </c>
      <c r="E35" s="13">
        <f t="shared" ca="1" si="3"/>
        <v>0</v>
      </c>
      <c r="F35" s="13">
        <f t="shared" ca="1" si="3"/>
        <v>0</v>
      </c>
      <c r="G35" s="13">
        <f t="shared" ca="1" si="4"/>
        <v>0</v>
      </c>
      <c r="H35" s="13">
        <f t="shared" ca="1" si="4"/>
        <v>0</v>
      </c>
      <c r="I35" s="13">
        <f t="shared" ca="1" si="4"/>
        <v>1</v>
      </c>
      <c r="J35" s="13">
        <f t="shared" ca="1" si="4"/>
        <v>1</v>
      </c>
      <c r="K35" s="13" t="str">
        <f t="shared" ca="1" si="5"/>
        <v>TRE</v>
      </c>
      <c r="L35" s="6">
        <f t="shared" ca="1" si="6"/>
        <v>0</v>
      </c>
      <c r="M35" s="6">
        <f t="shared" ca="1" si="7"/>
        <v>0</v>
      </c>
      <c r="N35" s="6">
        <f t="shared" ca="1" si="8"/>
        <v>0.04</v>
      </c>
      <c r="O35" s="13" t="str">
        <f t="shared" ca="1" si="9"/>
        <v>BC</v>
      </c>
      <c r="P35" s="6">
        <f t="shared" ca="1" si="10"/>
        <v>0.04</v>
      </c>
      <c r="Q35" s="6">
        <f t="shared" ca="1" si="11"/>
        <v>0</v>
      </c>
      <c r="R35" s="6">
        <f t="shared" ca="1" si="12"/>
        <v>0</v>
      </c>
      <c r="S35" s="13" t="str">
        <f t="shared" ca="1" si="13"/>
        <v>TRE</v>
      </c>
      <c r="T35" s="6">
        <f t="shared" ca="1" si="14"/>
        <v>0</v>
      </c>
      <c r="U35" s="6">
        <f t="shared" ca="1" si="15"/>
        <v>0</v>
      </c>
      <c r="V35" s="6">
        <f t="shared" ca="1" si="16"/>
        <v>0.15</v>
      </c>
      <c r="W35" s="13" t="str">
        <f t="shared" ca="1" si="17"/>
        <v>TRE</v>
      </c>
      <c r="X35" s="6">
        <f t="shared" ca="1" si="18"/>
        <v>0</v>
      </c>
      <c r="Y35" s="6">
        <f t="shared" ca="1" si="19"/>
        <v>0</v>
      </c>
      <c r="Z35" s="6">
        <f t="shared" ca="1" si="20"/>
        <v>0.05</v>
      </c>
      <c r="AA35" s="13" t="str">
        <f t="shared" ca="1" si="21"/>
        <v>GS</v>
      </c>
      <c r="AB35" s="6">
        <f t="shared" ca="1" si="22"/>
        <v>0</v>
      </c>
      <c r="AC35" s="6">
        <f t="shared" ca="1" si="23"/>
        <v>0.13</v>
      </c>
      <c r="AD35" s="6">
        <f t="shared" ca="1" si="24"/>
        <v>0</v>
      </c>
      <c r="AE35" s="13" t="str">
        <f t="shared" ca="1" si="25"/>
        <v>TRE</v>
      </c>
      <c r="AF35" s="6">
        <f t="shared" ca="1" si="26"/>
        <v>0</v>
      </c>
      <c r="AG35" s="6">
        <f t="shared" ca="1" si="27"/>
        <v>0</v>
      </c>
      <c r="AH35" s="6">
        <f t="shared" ca="1" si="28"/>
        <v>0.11</v>
      </c>
    </row>
    <row r="36" spans="1:34" x14ac:dyDescent="0.25">
      <c r="A36">
        <v>28</v>
      </c>
      <c r="B36" t="str">
        <f t="shared" ca="1" si="2"/>
        <v>20cm</v>
      </c>
      <c r="C36" s="13">
        <f t="shared" ca="1" si="3"/>
        <v>0</v>
      </c>
      <c r="D36" s="13">
        <f t="shared" ca="1" si="3"/>
        <v>0</v>
      </c>
      <c r="E36" s="13">
        <f t="shared" ca="1" si="3"/>
        <v>0</v>
      </c>
      <c r="F36" s="13">
        <f t="shared" ca="1" si="3"/>
        <v>0</v>
      </c>
      <c r="G36" s="13">
        <f t="shared" ca="1" si="4"/>
        <v>1</v>
      </c>
      <c r="H36" s="13">
        <f t="shared" ca="1" si="4"/>
        <v>0</v>
      </c>
      <c r="I36" s="13">
        <f t="shared" ca="1" si="4"/>
        <v>0</v>
      </c>
      <c r="J36" s="13">
        <f t="shared" ca="1" si="4"/>
        <v>1</v>
      </c>
      <c r="K36" s="13" t="str">
        <f t="shared" ca="1" si="5"/>
        <v>GS</v>
      </c>
      <c r="L36" s="6">
        <f t="shared" ca="1" si="6"/>
        <v>0</v>
      </c>
      <c r="M36" s="6">
        <f t="shared" ca="1" si="7"/>
        <v>0</v>
      </c>
      <c r="N36" s="6">
        <f t="shared" ca="1" si="8"/>
        <v>0</v>
      </c>
      <c r="O36" s="13" t="str">
        <f t="shared" ca="1" si="9"/>
        <v>TRE</v>
      </c>
      <c r="P36" s="6">
        <f t="shared" ca="1" si="10"/>
        <v>0</v>
      </c>
      <c r="Q36" s="6">
        <f t="shared" ca="1" si="11"/>
        <v>0</v>
      </c>
      <c r="R36" s="6">
        <f t="shared" ca="1" si="12"/>
        <v>0.06</v>
      </c>
      <c r="S36" s="13" t="str">
        <f t="shared" ca="1" si="13"/>
        <v>GS</v>
      </c>
      <c r="T36" s="6">
        <f t="shared" ca="1" si="14"/>
        <v>0</v>
      </c>
      <c r="U36" s="6">
        <f t="shared" ca="1" si="15"/>
        <v>7.0000000000000007E-2</v>
      </c>
      <c r="V36" s="6">
        <f t="shared" ca="1" si="16"/>
        <v>0</v>
      </c>
      <c r="W36" s="13" t="str">
        <f t="shared" ca="1" si="17"/>
        <v>GS</v>
      </c>
      <c r="X36" s="6">
        <f t="shared" ca="1" si="18"/>
        <v>0</v>
      </c>
      <c r="Y36" s="6">
        <f t="shared" ca="1" si="19"/>
        <v>0.02</v>
      </c>
      <c r="Z36" s="6">
        <f t="shared" ca="1" si="20"/>
        <v>0</v>
      </c>
      <c r="AA36" s="13" t="str">
        <f t="shared" ca="1" si="21"/>
        <v>TRE</v>
      </c>
      <c r="AB36" s="6">
        <f t="shared" ca="1" si="22"/>
        <v>0</v>
      </c>
      <c r="AC36" s="6">
        <f t="shared" ca="1" si="23"/>
        <v>0</v>
      </c>
      <c r="AD36" s="6">
        <f t="shared" ca="1" si="24"/>
        <v>0.02</v>
      </c>
      <c r="AE36" s="13" t="str">
        <f t="shared" ca="1" si="25"/>
        <v>BC</v>
      </c>
      <c r="AF36" s="6">
        <f t="shared" ca="1" si="26"/>
        <v>0.02</v>
      </c>
      <c r="AG36" s="6">
        <f t="shared" ca="1" si="27"/>
        <v>0</v>
      </c>
      <c r="AH36" s="6">
        <f t="shared" ca="1" si="28"/>
        <v>0</v>
      </c>
    </row>
    <row r="37" spans="1:34" x14ac:dyDescent="0.25">
      <c r="A37">
        <v>29</v>
      </c>
      <c r="B37" t="str">
        <f t="shared" ca="1" si="2"/>
        <v>20cm</v>
      </c>
      <c r="C37" s="13">
        <f t="shared" ca="1" si="3"/>
        <v>0</v>
      </c>
      <c r="D37" s="13">
        <f t="shared" ca="1" si="3"/>
        <v>0</v>
      </c>
      <c r="E37" s="13">
        <f t="shared" ca="1" si="3"/>
        <v>0</v>
      </c>
      <c r="F37" s="13">
        <f t="shared" ca="1" si="3"/>
        <v>0</v>
      </c>
      <c r="G37" s="13">
        <f t="shared" ca="1" si="4"/>
        <v>1</v>
      </c>
      <c r="H37" s="13">
        <f t="shared" ca="1" si="4"/>
        <v>1</v>
      </c>
      <c r="I37" s="13">
        <f t="shared" ca="1" si="4"/>
        <v>1</v>
      </c>
      <c r="J37" s="13">
        <f t="shared" ca="1" si="4"/>
        <v>0</v>
      </c>
      <c r="K37" s="13" t="str">
        <f t="shared" ca="1" si="5"/>
        <v>GS</v>
      </c>
      <c r="L37" s="6">
        <f t="shared" ca="1" si="6"/>
        <v>0</v>
      </c>
      <c r="M37" s="6">
        <f t="shared" ca="1" si="7"/>
        <v>0.09</v>
      </c>
      <c r="N37" s="6">
        <f t="shared" ca="1" si="8"/>
        <v>0</v>
      </c>
      <c r="O37" s="13" t="str">
        <f t="shared" ca="1" si="9"/>
        <v>GS</v>
      </c>
      <c r="P37" s="6">
        <f t="shared" ca="1" si="10"/>
        <v>0</v>
      </c>
      <c r="Q37" s="6">
        <f t="shared" ca="1" si="11"/>
        <v>0.08</v>
      </c>
      <c r="R37" s="6">
        <f t="shared" ca="1" si="12"/>
        <v>0</v>
      </c>
      <c r="S37" s="13" t="str">
        <f t="shared" ca="1" si="13"/>
        <v>BC</v>
      </c>
      <c r="T37" s="6">
        <f t="shared" ca="1" si="14"/>
        <v>0.08</v>
      </c>
      <c r="U37" s="6">
        <f t="shared" ca="1" si="15"/>
        <v>0</v>
      </c>
      <c r="V37" s="6">
        <f t="shared" ca="1" si="16"/>
        <v>0</v>
      </c>
      <c r="W37" s="13" t="str">
        <f t="shared" ca="1" si="17"/>
        <v>BC</v>
      </c>
      <c r="X37" s="6">
        <f t="shared" ca="1" si="18"/>
        <v>0.01</v>
      </c>
      <c r="Y37" s="6">
        <f t="shared" ca="1" si="19"/>
        <v>0</v>
      </c>
      <c r="Z37" s="6">
        <f t="shared" ca="1" si="20"/>
        <v>0</v>
      </c>
      <c r="AA37" s="13" t="str">
        <f t="shared" ca="1" si="21"/>
        <v>GS</v>
      </c>
      <c r="AB37" s="6">
        <f t="shared" ca="1" si="22"/>
        <v>0</v>
      </c>
      <c r="AC37" s="6">
        <f t="shared" ca="1" si="23"/>
        <v>0.13</v>
      </c>
      <c r="AD37" s="6">
        <f t="shared" ca="1" si="24"/>
        <v>0</v>
      </c>
      <c r="AE37" s="13" t="str">
        <f t="shared" ca="1" si="25"/>
        <v>TRE</v>
      </c>
      <c r="AF37" s="6">
        <f t="shared" ca="1" si="26"/>
        <v>0</v>
      </c>
      <c r="AG37" s="6">
        <f t="shared" ca="1" si="27"/>
        <v>0</v>
      </c>
      <c r="AH37" s="6">
        <f t="shared" ca="1" si="28"/>
        <v>0.14000000000000001</v>
      </c>
    </row>
    <row r="38" spans="1:34" x14ac:dyDescent="0.25">
      <c r="A38">
        <v>30</v>
      </c>
      <c r="B38" t="str">
        <f t="shared" ca="1" si="2"/>
        <v>5cm</v>
      </c>
      <c r="C38" s="13">
        <f t="shared" ca="1" si="3"/>
        <v>0</v>
      </c>
      <c r="D38" s="13">
        <f t="shared" ca="1" si="3"/>
        <v>1</v>
      </c>
      <c r="E38" s="13">
        <f t="shared" ca="1" si="3"/>
        <v>1</v>
      </c>
      <c r="F38" s="13">
        <f t="shared" ca="1" si="3"/>
        <v>0</v>
      </c>
      <c r="G38" s="13">
        <f t="shared" ca="1" si="4"/>
        <v>0</v>
      </c>
      <c r="H38" s="13">
        <f t="shared" ca="1" si="4"/>
        <v>0</v>
      </c>
      <c r="I38" s="13">
        <f t="shared" ca="1" si="4"/>
        <v>0</v>
      </c>
      <c r="J38" s="13">
        <f t="shared" ca="1" si="4"/>
        <v>0</v>
      </c>
      <c r="K38" s="13" t="str">
        <f t="shared" ca="1" si="5"/>
        <v>BC</v>
      </c>
      <c r="L38" s="6">
        <f t="shared" ca="1" si="6"/>
        <v>0.1</v>
      </c>
      <c r="M38" s="6">
        <f t="shared" ca="1" si="7"/>
        <v>0</v>
      </c>
      <c r="N38" s="6">
        <f t="shared" ca="1" si="8"/>
        <v>0</v>
      </c>
      <c r="O38" s="13" t="str">
        <f t="shared" ca="1" si="9"/>
        <v>BC</v>
      </c>
      <c r="P38" s="6">
        <f t="shared" ca="1" si="10"/>
        <v>0.02</v>
      </c>
      <c r="Q38" s="6">
        <f t="shared" ca="1" si="11"/>
        <v>0</v>
      </c>
      <c r="R38" s="6">
        <f t="shared" ca="1" si="12"/>
        <v>0</v>
      </c>
      <c r="S38" s="13" t="str">
        <f t="shared" ca="1" si="13"/>
        <v>TRE</v>
      </c>
      <c r="T38" s="6">
        <f t="shared" ca="1" si="14"/>
        <v>0</v>
      </c>
      <c r="U38" s="6">
        <f t="shared" ca="1" si="15"/>
        <v>0</v>
      </c>
      <c r="V38" s="6">
        <f t="shared" ca="1" si="16"/>
        <v>0.09</v>
      </c>
      <c r="W38" s="13" t="str">
        <f t="shared" ca="1" si="17"/>
        <v>TRE</v>
      </c>
      <c r="X38" s="6">
        <f t="shared" ca="1" si="18"/>
        <v>0</v>
      </c>
      <c r="Y38" s="6">
        <f t="shared" ca="1" si="19"/>
        <v>0</v>
      </c>
      <c r="Z38" s="6">
        <f t="shared" ca="1" si="20"/>
        <v>0</v>
      </c>
      <c r="AA38" s="13" t="str">
        <f t="shared" ca="1" si="21"/>
        <v>GS</v>
      </c>
      <c r="AB38" s="6">
        <f t="shared" ca="1" si="22"/>
        <v>0</v>
      </c>
      <c r="AC38" s="6">
        <f t="shared" ca="1" si="23"/>
        <v>0</v>
      </c>
      <c r="AD38" s="6">
        <f t="shared" ca="1" si="24"/>
        <v>0</v>
      </c>
      <c r="AE38" s="13" t="str">
        <f t="shared" ca="1" si="25"/>
        <v>TRE</v>
      </c>
      <c r="AF38" s="6">
        <f t="shared" ca="1" si="26"/>
        <v>0</v>
      </c>
      <c r="AG38" s="6">
        <f t="shared" ca="1" si="27"/>
        <v>0</v>
      </c>
      <c r="AH38" s="6">
        <f t="shared" ca="1" si="28"/>
        <v>0.11</v>
      </c>
    </row>
    <row r="39" spans="1:34" x14ac:dyDescent="0.25">
      <c r="A39">
        <v>31</v>
      </c>
      <c r="B39" t="str">
        <f t="shared" ca="1" si="2"/>
        <v>5cm</v>
      </c>
      <c r="C39" s="13">
        <f t="shared" ca="1" si="3"/>
        <v>1</v>
      </c>
      <c r="D39" s="13">
        <f t="shared" ca="1" si="3"/>
        <v>1</v>
      </c>
      <c r="E39" s="13">
        <f t="shared" ca="1" si="3"/>
        <v>0</v>
      </c>
      <c r="F39" s="13">
        <f t="shared" ca="1" si="3"/>
        <v>1</v>
      </c>
      <c r="G39" s="13">
        <f t="shared" ca="1" si="4"/>
        <v>0</v>
      </c>
      <c r="H39" s="13">
        <f t="shared" ca="1" si="4"/>
        <v>0</v>
      </c>
      <c r="I39" s="13">
        <f t="shared" ca="1" si="4"/>
        <v>0</v>
      </c>
      <c r="J39" s="13">
        <f t="shared" ca="1" si="4"/>
        <v>0</v>
      </c>
      <c r="K39" s="13" t="str">
        <f t="shared" ca="1" si="5"/>
        <v>GS</v>
      </c>
      <c r="L39" s="6">
        <f t="shared" ca="1" si="6"/>
        <v>0</v>
      </c>
      <c r="M39" s="6">
        <f t="shared" ca="1" si="7"/>
        <v>0.14000000000000001</v>
      </c>
      <c r="N39" s="6">
        <f t="shared" ca="1" si="8"/>
        <v>0</v>
      </c>
      <c r="O39" s="13" t="str">
        <f t="shared" ca="1" si="9"/>
        <v>BC</v>
      </c>
      <c r="P39" s="6">
        <f t="shared" ca="1" si="10"/>
        <v>0.13</v>
      </c>
      <c r="Q39" s="6">
        <f t="shared" ca="1" si="11"/>
        <v>0</v>
      </c>
      <c r="R39" s="6">
        <f t="shared" ca="1" si="12"/>
        <v>0</v>
      </c>
      <c r="S39" s="13" t="str">
        <f t="shared" ca="1" si="13"/>
        <v>GS</v>
      </c>
      <c r="T39" s="6">
        <f t="shared" ca="1" si="14"/>
        <v>0</v>
      </c>
      <c r="U39" s="6">
        <f t="shared" ca="1" si="15"/>
        <v>0.13</v>
      </c>
      <c r="V39" s="6">
        <f t="shared" ca="1" si="16"/>
        <v>0</v>
      </c>
      <c r="W39" s="13" t="str">
        <f t="shared" ca="1" si="17"/>
        <v>TRE</v>
      </c>
      <c r="X39" s="6">
        <f t="shared" ca="1" si="18"/>
        <v>0</v>
      </c>
      <c r="Y39" s="6">
        <f t="shared" ca="1" si="19"/>
        <v>0</v>
      </c>
      <c r="Z39" s="6">
        <f t="shared" ca="1" si="20"/>
        <v>0.13</v>
      </c>
      <c r="AA39" s="13" t="str">
        <f t="shared" ca="1" si="21"/>
        <v>GS</v>
      </c>
      <c r="AB39" s="6">
        <f t="shared" ca="1" si="22"/>
        <v>0</v>
      </c>
      <c r="AC39" s="6">
        <f t="shared" ca="1" si="23"/>
        <v>0.04</v>
      </c>
      <c r="AD39" s="6">
        <f t="shared" ca="1" si="24"/>
        <v>0</v>
      </c>
      <c r="AE39" s="13" t="str">
        <f t="shared" ca="1" si="25"/>
        <v>BC</v>
      </c>
      <c r="AF39" s="6">
        <f t="shared" ca="1" si="26"/>
        <v>0.08</v>
      </c>
      <c r="AG39" s="6">
        <f t="shared" ca="1" si="27"/>
        <v>0</v>
      </c>
      <c r="AH39" s="6">
        <f t="shared" ca="1" si="28"/>
        <v>0</v>
      </c>
    </row>
    <row r="40" spans="1:34" x14ac:dyDescent="0.25">
      <c r="A40">
        <v>32</v>
      </c>
      <c r="B40" t="str">
        <f t="shared" ca="1" si="2"/>
        <v>20cm</v>
      </c>
      <c r="C40" s="13">
        <f t="shared" ca="1" si="3"/>
        <v>0</v>
      </c>
      <c r="D40" s="13">
        <f t="shared" ca="1" si="3"/>
        <v>0</v>
      </c>
      <c r="E40" s="13">
        <f t="shared" ca="1" si="3"/>
        <v>0</v>
      </c>
      <c r="F40" s="13">
        <f t="shared" ca="1" si="3"/>
        <v>0</v>
      </c>
      <c r="G40" s="13">
        <f t="shared" ca="1" si="4"/>
        <v>0</v>
      </c>
      <c r="H40" s="13">
        <f t="shared" ca="1" si="4"/>
        <v>0</v>
      </c>
      <c r="I40" s="13">
        <f t="shared" ca="1" si="4"/>
        <v>0</v>
      </c>
      <c r="J40" s="13">
        <f t="shared" ca="1" si="4"/>
        <v>0</v>
      </c>
      <c r="K40" s="13" t="str">
        <f t="shared" ca="1" si="5"/>
        <v>TRE</v>
      </c>
      <c r="L40" s="6">
        <f t="shared" ca="1" si="6"/>
        <v>0</v>
      </c>
      <c r="M40" s="6">
        <f t="shared" ca="1" si="7"/>
        <v>0</v>
      </c>
      <c r="N40" s="6">
        <f t="shared" ca="1" si="8"/>
        <v>0.15</v>
      </c>
      <c r="O40" s="13" t="str">
        <f t="shared" ca="1" si="9"/>
        <v>BC</v>
      </c>
      <c r="P40" s="6">
        <f t="shared" ca="1" si="10"/>
        <v>0.03</v>
      </c>
      <c r="Q40" s="6">
        <f t="shared" ca="1" si="11"/>
        <v>0</v>
      </c>
      <c r="R40" s="6">
        <f t="shared" ca="1" si="12"/>
        <v>0</v>
      </c>
      <c r="S40" s="13" t="str">
        <f t="shared" ca="1" si="13"/>
        <v>GS</v>
      </c>
      <c r="T40" s="6">
        <f t="shared" ca="1" si="14"/>
        <v>0</v>
      </c>
      <c r="U40" s="6">
        <f t="shared" ca="1" si="15"/>
        <v>0.14000000000000001</v>
      </c>
      <c r="V40" s="6">
        <f t="shared" ca="1" si="16"/>
        <v>0</v>
      </c>
      <c r="W40" s="13" t="str">
        <f t="shared" ca="1" si="17"/>
        <v>TRE</v>
      </c>
      <c r="X40" s="6">
        <f t="shared" ca="1" si="18"/>
        <v>0</v>
      </c>
      <c r="Y40" s="6">
        <f t="shared" ca="1" si="19"/>
        <v>0</v>
      </c>
      <c r="Z40" s="6">
        <f t="shared" ca="1" si="20"/>
        <v>0.15</v>
      </c>
      <c r="AA40" s="13" t="str">
        <f t="shared" ca="1" si="21"/>
        <v>GS</v>
      </c>
      <c r="AB40" s="6">
        <f t="shared" ca="1" si="22"/>
        <v>0</v>
      </c>
      <c r="AC40" s="6">
        <f t="shared" ca="1" si="23"/>
        <v>0.01</v>
      </c>
      <c r="AD40" s="6">
        <f t="shared" ca="1" si="24"/>
        <v>0</v>
      </c>
      <c r="AE40" s="13" t="str">
        <f t="shared" ca="1" si="25"/>
        <v>GS</v>
      </c>
      <c r="AF40" s="6">
        <f t="shared" ca="1" si="26"/>
        <v>0</v>
      </c>
      <c r="AG40" s="6">
        <f t="shared" ca="1" si="27"/>
        <v>0.06</v>
      </c>
      <c r="AH40" s="6">
        <f t="shared" ca="1" si="28"/>
        <v>0</v>
      </c>
    </row>
    <row r="41" spans="1:34" x14ac:dyDescent="0.25">
      <c r="A41">
        <v>33</v>
      </c>
      <c r="B41" t="str">
        <f t="shared" ca="1" si="2"/>
        <v>5cm</v>
      </c>
      <c r="C41" s="13">
        <f t="shared" ca="1" si="3"/>
        <v>1</v>
      </c>
      <c r="D41" s="13">
        <f t="shared" ca="1" si="3"/>
        <v>1</v>
      </c>
      <c r="E41" s="13">
        <f t="shared" ca="1" si="3"/>
        <v>1</v>
      </c>
      <c r="F41" s="13">
        <f t="shared" ca="1" si="3"/>
        <v>1</v>
      </c>
      <c r="G41" s="13">
        <f t="shared" ca="1" si="4"/>
        <v>0</v>
      </c>
      <c r="H41" s="13">
        <f t="shared" ca="1" si="4"/>
        <v>0</v>
      </c>
      <c r="I41" s="13">
        <f t="shared" ca="1" si="4"/>
        <v>0</v>
      </c>
      <c r="J41" s="13">
        <f t="shared" ca="1" si="4"/>
        <v>0</v>
      </c>
      <c r="K41" s="13" t="str">
        <f t="shared" ca="1" si="5"/>
        <v>GS</v>
      </c>
      <c r="L41" s="6">
        <f t="shared" ca="1" si="6"/>
        <v>0</v>
      </c>
      <c r="M41" s="6">
        <f t="shared" ca="1" si="7"/>
        <v>0.05</v>
      </c>
      <c r="N41" s="6">
        <f t="shared" ca="1" si="8"/>
        <v>0</v>
      </c>
      <c r="O41" s="13" t="str">
        <f t="shared" ca="1" si="9"/>
        <v>BC</v>
      </c>
      <c r="P41" s="6">
        <f t="shared" ca="1" si="10"/>
        <v>0.01</v>
      </c>
      <c r="Q41" s="6">
        <f t="shared" ca="1" si="11"/>
        <v>0</v>
      </c>
      <c r="R41" s="6">
        <f t="shared" ca="1" si="12"/>
        <v>0</v>
      </c>
      <c r="S41" s="13" t="str">
        <f t="shared" ca="1" si="13"/>
        <v>GS</v>
      </c>
      <c r="T41" s="6">
        <f t="shared" ca="1" si="14"/>
        <v>0</v>
      </c>
      <c r="U41" s="6">
        <f t="shared" ca="1" si="15"/>
        <v>0.04</v>
      </c>
      <c r="V41" s="6">
        <f t="shared" ca="1" si="16"/>
        <v>0</v>
      </c>
      <c r="W41" s="13" t="str">
        <f t="shared" ca="1" si="17"/>
        <v>GS</v>
      </c>
      <c r="X41" s="6">
        <f t="shared" ca="1" si="18"/>
        <v>0</v>
      </c>
      <c r="Y41" s="6">
        <f t="shared" ca="1" si="19"/>
        <v>0.09</v>
      </c>
      <c r="Z41" s="6">
        <f t="shared" ca="1" si="20"/>
        <v>0</v>
      </c>
      <c r="AA41" s="13" t="str">
        <f t="shared" ca="1" si="21"/>
        <v>GS</v>
      </c>
      <c r="AB41" s="6">
        <f t="shared" ca="1" si="22"/>
        <v>0</v>
      </c>
      <c r="AC41" s="6">
        <f t="shared" ca="1" si="23"/>
        <v>0.14000000000000001</v>
      </c>
      <c r="AD41" s="6">
        <f t="shared" ca="1" si="24"/>
        <v>0</v>
      </c>
      <c r="AE41" s="13" t="str">
        <f t="shared" ca="1" si="25"/>
        <v>TRE</v>
      </c>
      <c r="AF41" s="6">
        <f t="shared" ca="1" si="26"/>
        <v>0</v>
      </c>
      <c r="AG41" s="6">
        <f t="shared" ca="1" si="27"/>
        <v>0</v>
      </c>
      <c r="AH41" s="6">
        <f t="shared" ca="1" si="28"/>
        <v>0.03</v>
      </c>
    </row>
    <row r="42" spans="1:34" x14ac:dyDescent="0.25">
      <c r="A42">
        <v>34</v>
      </c>
      <c r="B42" t="str">
        <f t="shared" ca="1" si="2"/>
        <v>5cm</v>
      </c>
      <c r="C42" s="13">
        <f t="shared" ref="C42:F73" ca="1" si="29">IF($B42="5cm", (IF(RANDBETWEEN(0,1)=1,100,0)/100), 0)</f>
        <v>1</v>
      </c>
      <c r="D42" s="13">
        <f t="shared" ca="1" si="29"/>
        <v>0</v>
      </c>
      <c r="E42" s="13">
        <f t="shared" ca="1" si="29"/>
        <v>0</v>
      </c>
      <c r="F42" s="13">
        <f t="shared" ca="1" si="29"/>
        <v>1</v>
      </c>
      <c r="G42" s="13">
        <f t="shared" ref="G42:J73" ca="1" si="30">IF($B42="20cm", IF(RANDBETWEEN(0,1)=1,100,0)/100, 0)</f>
        <v>0</v>
      </c>
      <c r="H42" s="13">
        <f t="shared" ca="1" si="30"/>
        <v>0</v>
      </c>
      <c r="I42" s="13">
        <f t="shared" ca="1" si="30"/>
        <v>0</v>
      </c>
      <c r="J42" s="13">
        <f t="shared" ca="1" si="30"/>
        <v>0</v>
      </c>
      <c r="K42" s="13" t="str">
        <f t="shared" ca="1" si="5"/>
        <v>GS</v>
      </c>
      <c r="L42" s="6">
        <f t="shared" ca="1" si="6"/>
        <v>0</v>
      </c>
      <c r="M42" s="6">
        <f t="shared" ca="1" si="7"/>
        <v>0.08</v>
      </c>
      <c r="N42" s="6">
        <f t="shared" ca="1" si="8"/>
        <v>0</v>
      </c>
      <c r="O42" s="13" t="str">
        <f t="shared" ca="1" si="9"/>
        <v>TRE</v>
      </c>
      <c r="P42" s="6">
        <f t="shared" ca="1" si="10"/>
        <v>0</v>
      </c>
      <c r="Q42" s="6">
        <f t="shared" ca="1" si="11"/>
        <v>0</v>
      </c>
      <c r="R42" s="6">
        <f t="shared" ca="1" si="12"/>
        <v>7.0000000000000007E-2</v>
      </c>
      <c r="S42" s="13" t="str">
        <f t="shared" ca="1" si="13"/>
        <v>GS</v>
      </c>
      <c r="T42" s="6">
        <f t="shared" ca="1" si="14"/>
        <v>0</v>
      </c>
      <c r="U42" s="6">
        <f t="shared" ca="1" si="15"/>
        <v>0.12</v>
      </c>
      <c r="V42" s="6">
        <f t="shared" ca="1" si="16"/>
        <v>0</v>
      </c>
      <c r="W42" s="13" t="str">
        <f t="shared" ca="1" si="17"/>
        <v>TRE</v>
      </c>
      <c r="X42" s="6">
        <f t="shared" ca="1" si="18"/>
        <v>0</v>
      </c>
      <c r="Y42" s="6">
        <f t="shared" ca="1" si="19"/>
        <v>0</v>
      </c>
      <c r="Z42" s="6">
        <f t="shared" ca="1" si="20"/>
        <v>0.06</v>
      </c>
      <c r="AA42" s="13" t="str">
        <f t="shared" ca="1" si="21"/>
        <v>GS</v>
      </c>
      <c r="AB42" s="6">
        <f t="shared" ca="1" si="22"/>
        <v>0</v>
      </c>
      <c r="AC42" s="6">
        <f t="shared" ca="1" si="23"/>
        <v>0.15</v>
      </c>
      <c r="AD42" s="6">
        <f t="shared" ca="1" si="24"/>
        <v>0</v>
      </c>
      <c r="AE42" s="13" t="str">
        <f t="shared" ca="1" si="25"/>
        <v>GS</v>
      </c>
      <c r="AF42" s="6">
        <f t="shared" ca="1" si="26"/>
        <v>0</v>
      </c>
      <c r="AG42" s="6">
        <f t="shared" ca="1" si="27"/>
        <v>0.08</v>
      </c>
      <c r="AH42" s="6">
        <f t="shared" ca="1" si="28"/>
        <v>0</v>
      </c>
    </row>
    <row r="43" spans="1:34" x14ac:dyDescent="0.25">
      <c r="A43">
        <v>35</v>
      </c>
      <c r="B43" t="str">
        <f t="shared" ca="1" si="2"/>
        <v>20cm</v>
      </c>
      <c r="C43" s="13">
        <f t="shared" ca="1" si="29"/>
        <v>0</v>
      </c>
      <c r="D43" s="13">
        <f t="shared" ca="1" si="29"/>
        <v>0</v>
      </c>
      <c r="E43" s="13">
        <f t="shared" ca="1" si="29"/>
        <v>0</v>
      </c>
      <c r="F43" s="13">
        <f t="shared" ca="1" si="29"/>
        <v>0</v>
      </c>
      <c r="G43" s="13">
        <f t="shared" ca="1" si="30"/>
        <v>1</v>
      </c>
      <c r="H43" s="13">
        <f t="shared" ca="1" si="30"/>
        <v>1</v>
      </c>
      <c r="I43" s="13">
        <f t="shared" ca="1" si="30"/>
        <v>1</v>
      </c>
      <c r="J43" s="13">
        <f t="shared" ca="1" si="30"/>
        <v>1</v>
      </c>
      <c r="K43" s="13" t="str">
        <f t="shared" ca="1" si="5"/>
        <v>GS</v>
      </c>
      <c r="L43" s="6">
        <f t="shared" ca="1" si="6"/>
        <v>0</v>
      </c>
      <c r="M43" s="6">
        <f t="shared" ca="1" si="7"/>
        <v>0.02</v>
      </c>
      <c r="N43" s="6">
        <f t="shared" ca="1" si="8"/>
        <v>0</v>
      </c>
      <c r="O43" s="13" t="str">
        <f t="shared" ca="1" si="9"/>
        <v>GS</v>
      </c>
      <c r="P43" s="6">
        <f t="shared" ca="1" si="10"/>
        <v>0</v>
      </c>
      <c r="Q43" s="6">
        <f t="shared" ca="1" si="11"/>
        <v>0.01</v>
      </c>
      <c r="R43" s="6">
        <f t="shared" ca="1" si="12"/>
        <v>0</v>
      </c>
      <c r="S43" s="13" t="str">
        <f t="shared" ca="1" si="13"/>
        <v>BC</v>
      </c>
      <c r="T43" s="6">
        <f t="shared" ca="1" si="14"/>
        <v>0.04</v>
      </c>
      <c r="U43" s="6">
        <f t="shared" ca="1" si="15"/>
        <v>0</v>
      </c>
      <c r="V43" s="6">
        <f t="shared" ca="1" si="16"/>
        <v>0</v>
      </c>
      <c r="W43" s="13" t="str">
        <f t="shared" ca="1" si="17"/>
        <v>TRE</v>
      </c>
      <c r="X43" s="6">
        <f t="shared" ca="1" si="18"/>
        <v>0</v>
      </c>
      <c r="Y43" s="6">
        <f t="shared" ca="1" si="19"/>
        <v>0</v>
      </c>
      <c r="Z43" s="6">
        <f t="shared" ca="1" si="20"/>
        <v>0.1</v>
      </c>
      <c r="AA43" s="13" t="str">
        <f t="shared" ca="1" si="21"/>
        <v>BC</v>
      </c>
      <c r="AB43" s="6">
        <f t="shared" ca="1" si="22"/>
        <v>0.14000000000000001</v>
      </c>
      <c r="AC43" s="6">
        <f t="shared" ca="1" si="23"/>
        <v>0</v>
      </c>
      <c r="AD43" s="6">
        <f t="shared" ca="1" si="24"/>
        <v>0</v>
      </c>
      <c r="AE43" s="13" t="str">
        <f t="shared" ca="1" si="25"/>
        <v>TRE</v>
      </c>
      <c r="AF43" s="6">
        <f t="shared" ca="1" si="26"/>
        <v>0</v>
      </c>
      <c r="AG43" s="6">
        <f t="shared" ca="1" si="27"/>
        <v>0</v>
      </c>
      <c r="AH43" s="6">
        <f t="shared" ca="1" si="28"/>
        <v>0.1</v>
      </c>
    </row>
    <row r="44" spans="1:34" x14ac:dyDescent="0.25">
      <c r="A44">
        <v>36</v>
      </c>
      <c r="B44" t="str">
        <f t="shared" ca="1" si="2"/>
        <v>5cm</v>
      </c>
      <c r="C44" s="13">
        <f t="shared" ca="1" si="29"/>
        <v>0</v>
      </c>
      <c r="D44" s="13">
        <f t="shared" ca="1" si="29"/>
        <v>1</v>
      </c>
      <c r="E44" s="13">
        <f t="shared" ca="1" si="29"/>
        <v>1</v>
      </c>
      <c r="F44" s="13">
        <f t="shared" ca="1" si="29"/>
        <v>1</v>
      </c>
      <c r="G44" s="13">
        <f t="shared" ca="1" si="30"/>
        <v>0</v>
      </c>
      <c r="H44" s="13">
        <f t="shared" ca="1" si="30"/>
        <v>0</v>
      </c>
      <c r="I44" s="13">
        <f t="shared" ca="1" si="30"/>
        <v>0</v>
      </c>
      <c r="J44" s="13">
        <f t="shared" ca="1" si="30"/>
        <v>0</v>
      </c>
      <c r="K44" s="13" t="str">
        <f t="shared" ca="1" si="5"/>
        <v>GS</v>
      </c>
      <c r="L44" s="6">
        <f t="shared" ca="1" si="6"/>
        <v>0</v>
      </c>
      <c r="M44" s="6">
        <f t="shared" ca="1" si="7"/>
        <v>0.02</v>
      </c>
      <c r="N44" s="6">
        <f t="shared" ca="1" si="8"/>
        <v>0</v>
      </c>
      <c r="O44" s="13" t="str">
        <f t="shared" ca="1" si="9"/>
        <v>GS</v>
      </c>
      <c r="P44" s="6">
        <f t="shared" ca="1" si="10"/>
        <v>0</v>
      </c>
      <c r="Q44" s="6">
        <f t="shared" ca="1" si="11"/>
        <v>0.06</v>
      </c>
      <c r="R44" s="6">
        <f t="shared" ca="1" si="12"/>
        <v>0</v>
      </c>
      <c r="S44" s="13" t="str">
        <f t="shared" ca="1" si="13"/>
        <v>GS</v>
      </c>
      <c r="T44" s="6">
        <f t="shared" ca="1" si="14"/>
        <v>0</v>
      </c>
      <c r="U44" s="6">
        <f t="shared" ca="1" si="15"/>
        <v>0.15</v>
      </c>
      <c r="V44" s="6">
        <f t="shared" ca="1" si="16"/>
        <v>0</v>
      </c>
      <c r="W44" s="13" t="str">
        <f t="shared" ca="1" si="17"/>
        <v>TRE</v>
      </c>
      <c r="X44" s="6">
        <f t="shared" ca="1" si="18"/>
        <v>0</v>
      </c>
      <c r="Y44" s="6">
        <f t="shared" ca="1" si="19"/>
        <v>0</v>
      </c>
      <c r="Z44" s="6">
        <f t="shared" ca="1" si="20"/>
        <v>0.09</v>
      </c>
      <c r="AA44" s="13" t="str">
        <f t="shared" ca="1" si="21"/>
        <v>GS</v>
      </c>
      <c r="AB44" s="6">
        <f t="shared" ca="1" si="22"/>
        <v>0</v>
      </c>
      <c r="AC44" s="6">
        <f t="shared" ca="1" si="23"/>
        <v>0.13</v>
      </c>
      <c r="AD44" s="6">
        <f t="shared" ca="1" si="24"/>
        <v>0</v>
      </c>
      <c r="AE44" s="13" t="str">
        <f t="shared" ca="1" si="25"/>
        <v>BC</v>
      </c>
      <c r="AF44" s="6">
        <f t="shared" ca="1" si="26"/>
        <v>0.12</v>
      </c>
      <c r="AG44" s="6">
        <f t="shared" ca="1" si="27"/>
        <v>0</v>
      </c>
      <c r="AH44" s="6">
        <f t="shared" ca="1" si="28"/>
        <v>0</v>
      </c>
    </row>
    <row r="45" spans="1:34" x14ac:dyDescent="0.25">
      <c r="A45">
        <v>37</v>
      </c>
      <c r="B45" t="str">
        <f t="shared" ca="1" si="2"/>
        <v>5cm</v>
      </c>
      <c r="C45" s="13">
        <f t="shared" ca="1" si="29"/>
        <v>0</v>
      </c>
      <c r="D45" s="13">
        <f t="shared" ca="1" si="29"/>
        <v>0</v>
      </c>
      <c r="E45" s="13">
        <f t="shared" ca="1" si="29"/>
        <v>0</v>
      </c>
      <c r="F45" s="13">
        <f t="shared" ca="1" si="29"/>
        <v>0</v>
      </c>
      <c r="G45" s="13">
        <f t="shared" ca="1" si="30"/>
        <v>0</v>
      </c>
      <c r="H45" s="13">
        <f t="shared" ca="1" si="30"/>
        <v>0</v>
      </c>
      <c r="I45" s="13">
        <f t="shared" ca="1" si="30"/>
        <v>0</v>
      </c>
      <c r="J45" s="13">
        <f t="shared" ca="1" si="30"/>
        <v>0</v>
      </c>
      <c r="K45" s="13" t="str">
        <f t="shared" ca="1" si="5"/>
        <v>GS</v>
      </c>
      <c r="L45" s="6">
        <f t="shared" ca="1" si="6"/>
        <v>0</v>
      </c>
      <c r="M45" s="6">
        <f t="shared" ca="1" si="7"/>
        <v>0.14000000000000001</v>
      </c>
      <c r="N45" s="6">
        <f t="shared" ca="1" si="8"/>
        <v>0</v>
      </c>
      <c r="O45" s="13" t="str">
        <f t="shared" ca="1" si="9"/>
        <v>BC</v>
      </c>
      <c r="P45" s="6">
        <f t="shared" ca="1" si="10"/>
        <v>0.14000000000000001</v>
      </c>
      <c r="Q45" s="6">
        <f t="shared" ca="1" si="11"/>
        <v>0</v>
      </c>
      <c r="R45" s="6">
        <f t="shared" ca="1" si="12"/>
        <v>0</v>
      </c>
      <c r="S45" s="13" t="str">
        <f t="shared" ca="1" si="13"/>
        <v>BC</v>
      </c>
      <c r="T45" s="6">
        <f t="shared" ca="1" si="14"/>
        <v>0.01</v>
      </c>
      <c r="U45" s="6">
        <f t="shared" ca="1" si="15"/>
        <v>0</v>
      </c>
      <c r="V45" s="6">
        <f t="shared" ca="1" si="16"/>
        <v>0</v>
      </c>
      <c r="W45" s="13" t="str">
        <f t="shared" ca="1" si="17"/>
        <v>TRE</v>
      </c>
      <c r="X45" s="6">
        <f t="shared" ca="1" si="18"/>
        <v>0</v>
      </c>
      <c r="Y45" s="6">
        <f t="shared" ca="1" si="19"/>
        <v>0</v>
      </c>
      <c r="Z45" s="6">
        <f t="shared" ca="1" si="20"/>
        <v>0.01</v>
      </c>
      <c r="AA45" s="13" t="str">
        <f t="shared" ca="1" si="21"/>
        <v>TRE</v>
      </c>
      <c r="AB45" s="6">
        <f t="shared" ca="1" si="22"/>
        <v>0</v>
      </c>
      <c r="AC45" s="6">
        <f t="shared" ca="1" si="23"/>
        <v>0</v>
      </c>
      <c r="AD45" s="6">
        <f t="shared" ca="1" si="24"/>
        <v>0.03</v>
      </c>
      <c r="AE45" s="13" t="str">
        <f t="shared" ca="1" si="25"/>
        <v>GS</v>
      </c>
      <c r="AF45" s="6">
        <f t="shared" ca="1" si="26"/>
        <v>0</v>
      </c>
      <c r="AG45" s="6">
        <f t="shared" ca="1" si="27"/>
        <v>0</v>
      </c>
      <c r="AH45" s="6">
        <f t="shared" ca="1" si="28"/>
        <v>0</v>
      </c>
    </row>
    <row r="46" spans="1:34" x14ac:dyDescent="0.25">
      <c r="A46">
        <v>38</v>
      </c>
      <c r="B46" t="str">
        <f t="shared" ca="1" si="2"/>
        <v>5cm</v>
      </c>
      <c r="C46" s="13">
        <f t="shared" ca="1" si="29"/>
        <v>1</v>
      </c>
      <c r="D46" s="13">
        <f t="shared" ca="1" si="29"/>
        <v>0</v>
      </c>
      <c r="E46" s="13">
        <f t="shared" ca="1" si="29"/>
        <v>1</v>
      </c>
      <c r="F46" s="13">
        <f t="shared" ca="1" si="29"/>
        <v>0</v>
      </c>
      <c r="G46" s="13">
        <f t="shared" ca="1" si="30"/>
        <v>0</v>
      </c>
      <c r="H46" s="13">
        <f t="shared" ca="1" si="30"/>
        <v>0</v>
      </c>
      <c r="I46" s="13">
        <f t="shared" ca="1" si="30"/>
        <v>0</v>
      </c>
      <c r="J46" s="13">
        <f t="shared" ca="1" si="30"/>
        <v>0</v>
      </c>
      <c r="K46" s="13" t="str">
        <f t="shared" ca="1" si="5"/>
        <v>TRE</v>
      </c>
      <c r="L46" s="6">
        <f t="shared" ca="1" si="6"/>
        <v>0</v>
      </c>
      <c r="M46" s="6">
        <f t="shared" ca="1" si="7"/>
        <v>0</v>
      </c>
      <c r="N46" s="6">
        <f t="shared" ca="1" si="8"/>
        <v>0.05</v>
      </c>
      <c r="O46" s="13" t="str">
        <f t="shared" ca="1" si="9"/>
        <v>TRE</v>
      </c>
      <c r="P46" s="6">
        <f t="shared" ca="1" si="10"/>
        <v>0</v>
      </c>
      <c r="Q46" s="6">
        <f t="shared" ca="1" si="11"/>
        <v>0</v>
      </c>
      <c r="R46" s="6">
        <f t="shared" ca="1" si="12"/>
        <v>0.15</v>
      </c>
      <c r="S46" s="13" t="str">
        <f t="shared" ca="1" si="13"/>
        <v>TRE</v>
      </c>
      <c r="T46" s="6">
        <f t="shared" ca="1" si="14"/>
        <v>0</v>
      </c>
      <c r="U46" s="6">
        <f t="shared" ca="1" si="15"/>
        <v>0</v>
      </c>
      <c r="V46" s="6">
        <f t="shared" ca="1" si="16"/>
        <v>0.11</v>
      </c>
      <c r="W46" s="13" t="str">
        <f t="shared" ca="1" si="17"/>
        <v>GS</v>
      </c>
      <c r="X46" s="6">
        <f t="shared" ca="1" si="18"/>
        <v>0</v>
      </c>
      <c r="Y46" s="6">
        <f t="shared" ca="1" si="19"/>
        <v>0.12</v>
      </c>
      <c r="Z46" s="6">
        <f t="shared" ca="1" si="20"/>
        <v>0</v>
      </c>
      <c r="AA46" s="13" t="str">
        <f t="shared" ca="1" si="21"/>
        <v>BC</v>
      </c>
      <c r="AB46" s="6">
        <f t="shared" ca="1" si="22"/>
        <v>0.13</v>
      </c>
      <c r="AC46" s="6">
        <f t="shared" ca="1" si="23"/>
        <v>0</v>
      </c>
      <c r="AD46" s="6">
        <f t="shared" ca="1" si="24"/>
        <v>0</v>
      </c>
      <c r="AE46" s="13" t="str">
        <f t="shared" ca="1" si="25"/>
        <v>BC</v>
      </c>
      <c r="AF46" s="6">
        <f t="shared" ca="1" si="26"/>
        <v>0.08</v>
      </c>
      <c r="AG46" s="6">
        <f t="shared" ca="1" si="27"/>
        <v>0</v>
      </c>
      <c r="AH46" s="6">
        <f t="shared" ca="1" si="28"/>
        <v>0</v>
      </c>
    </row>
    <row r="47" spans="1:34" x14ac:dyDescent="0.25">
      <c r="A47">
        <v>39</v>
      </c>
      <c r="B47" t="str">
        <f t="shared" ca="1" si="2"/>
        <v>20cm</v>
      </c>
      <c r="C47" s="13">
        <f t="shared" ca="1" si="29"/>
        <v>0</v>
      </c>
      <c r="D47" s="13">
        <f t="shared" ca="1" si="29"/>
        <v>0</v>
      </c>
      <c r="E47" s="13">
        <f t="shared" ca="1" si="29"/>
        <v>0</v>
      </c>
      <c r="F47" s="13">
        <f t="shared" ca="1" si="29"/>
        <v>0</v>
      </c>
      <c r="G47" s="13">
        <f t="shared" ca="1" si="30"/>
        <v>1</v>
      </c>
      <c r="H47" s="13">
        <f t="shared" ca="1" si="30"/>
        <v>1</v>
      </c>
      <c r="I47" s="13">
        <f t="shared" ca="1" si="30"/>
        <v>1</v>
      </c>
      <c r="J47" s="13">
        <f t="shared" ca="1" si="30"/>
        <v>1</v>
      </c>
      <c r="K47" s="13" t="str">
        <f t="shared" ca="1" si="5"/>
        <v>BC</v>
      </c>
      <c r="L47" s="6">
        <f t="shared" ca="1" si="6"/>
        <v>0.12</v>
      </c>
      <c r="M47" s="6">
        <f t="shared" ca="1" si="7"/>
        <v>0</v>
      </c>
      <c r="N47" s="6">
        <f t="shared" ca="1" si="8"/>
        <v>0</v>
      </c>
      <c r="O47" s="13" t="str">
        <f t="shared" ca="1" si="9"/>
        <v>GS</v>
      </c>
      <c r="P47" s="6">
        <f t="shared" ca="1" si="10"/>
        <v>0</v>
      </c>
      <c r="Q47" s="6">
        <f t="shared" ca="1" si="11"/>
        <v>7.0000000000000007E-2</v>
      </c>
      <c r="R47" s="6">
        <f t="shared" ca="1" si="12"/>
        <v>0</v>
      </c>
      <c r="S47" s="13" t="str">
        <f t="shared" ca="1" si="13"/>
        <v>GS</v>
      </c>
      <c r="T47" s="6">
        <f t="shared" ca="1" si="14"/>
        <v>0</v>
      </c>
      <c r="U47" s="6">
        <f t="shared" ca="1" si="15"/>
        <v>7.0000000000000007E-2</v>
      </c>
      <c r="V47" s="6">
        <f t="shared" ca="1" si="16"/>
        <v>0</v>
      </c>
      <c r="W47" s="13" t="str">
        <f t="shared" ca="1" si="17"/>
        <v>GS</v>
      </c>
      <c r="X47" s="6">
        <f t="shared" ca="1" si="18"/>
        <v>0</v>
      </c>
      <c r="Y47" s="6">
        <f t="shared" ca="1" si="19"/>
        <v>0.02</v>
      </c>
      <c r="Z47" s="6">
        <f t="shared" ca="1" si="20"/>
        <v>0</v>
      </c>
      <c r="AA47" s="13" t="str">
        <f t="shared" ca="1" si="21"/>
        <v>BC</v>
      </c>
      <c r="AB47" s="6">
        <f t="shared" ca="1" si="22"/>
        <v>0.04</v>
      </c>
      <c r="AC47" s="6">
        <f t="shared" ca="1" si="23"/>
        <v>0</v>
      </c>
      <c r="AD47" s="6">
        <f t="shared" ca="1" si="24"/>
        <v>0</v>
      </c>
      <c r="AE47" s="13" t="str">
        <f t="shared" ca="1" si="25"/>
        <v>BC</v>
      </c>
      <c r="AF47" s="6">
        <f t="shared" ca="1" si="26"/>
        <v>0.05</v>
      </c>
      <c r="AG47" s="6">
        <f t="shared" ca="1" si="27"/>
        <v>0</v>
      </c>
      <c r="AH47" s="6">
        <f t="shared" ca="1" si="28"/>
        <v>0</v>
      </c>
    </row>
    <row r="48" spans="1:34" x14ac:dyDescent="0.25">
      <c r="A48">
        <v>40</v>
      </c>
      <c r="B48" t="str">
        <f t="shared" ca="1" si="2"/>
        <v>5cm</v>
      </c>
      <c r="C48" s="13">
        <f t="shared" ca="1" si="29"/>
        <v>1</v>
      </c>
      <c r="D48" s="13">
        <f t="shared" ca="1" si="29"/>
        <v>0</v>
      </c>
      <c r="E48" s="13">
        <f t="shared" ca="1" si="29"/>
        <v>1</v>
      </c>
      <c r="F48" s="13">
        <f t="shared" ca="1" si="29"/>
        <v>1</v>
      </c>
      <c r="G48" s="13">
        <f t="shared" ca="1" si="30"/>
        <v>0</v>
      </c>
      <c r="H48" s="13">
        <f t="shared" ca="1" si="30"/>
        <v>0</v>
      </c>
      <c r="I48" s="13">
        <f t="shared" ca="1" si="30"/>
        <v>0</v>
      </c>
      <c r="J48" s="13">
        <f t="shared" ca="1" si="30"/>
        <v>0</v>
      </c>
      <c r="K48" s="13" t="str">
        <f t="shared" ca="1" si="5"/>
        <v>GS</v>
      </c>
      <c r="L48" s="6">
        <f t="shared" ca="1" si="6"/>
        <v>0</v>
      </c>
      <c r="M48" s="6">
        <f t="shared" ca="1" si="7"/>
        <v>0.15</v>
      </c>
      <c r="N48" s="6">
        <f t="shared" ca="1" si="8"/>
        <v>0</v>
      </c>
      <c r="O48" s="13" t="str">
        <f t="shared" ca="1" si="9"/>
        <v>BC</v>
      </c>
      <c r="P48" s="6">
        <f t="shared" ca="1" si="10"/>
        <v>7.0000000000000007E-2</v>
      </c>
      <c r="Q48" s="6">
        <f t="shared" ca="1" si="11"/>
        <v>0</v>
      </c>
      <c r="R48" s="6">
        <f t="shared" ca="1" si="12"/>
        <v>0</v>
      </c>
      <c r="S48" s="13" t="str">
        <f t="shared" ca="1" si="13"/>
        <v>TRE</v>
      </c>
      <c r="T48" s="6">
        <f t="shared" ca="1" si="14"/>
        <v>0</v>
      </c>
      <c r="U48" s="6">
        <f t="shared" ca="1" si="15"/>
        <v>0</v>
      </c>
      <c r="V48" s="6">
        <f t="shared" ca="1" si="16"/>
        <v>7.0000000000000007E-2</v>
      </c>
      <c r="W48" s="13" t="str">
        <f t="shared" ca="1" si="17"/>
        <v>GS</v>
      </c>
      <c r="X48" s="6">
        <f t="shared" ca="1" si="18"/>
        <v>0</v>
      </c>
      <c r="Y48" s="6">
        <f t="shared" ca="1" si="19"/>
        <v>0.12</v>
      </c>
      <c r="Z48" s="6">
        <f t="shared" ca="1" si="20"/>
        <v>0</v>
      </c>
      <c r="AA48" s="13" t="str">
        <f t="shared" ca="1" si="21"/>
        <v>GS</v>
      </c>
      <c r="AB48" s="6">
        <f t="shared" ca="1" si="22"/>
        <v>0</v>
      </c>
      <c r="AC48" s="6">
        <f t="shared" ca="1" si="23"/>
        <v>0.09</v>
      </c>
      <c r="AD48" s="6">
        <f t="shared" ca="1" si="24"/>
        <v>0</v>
      </c>
      <c r="AE48" s="13" t="str">
        <f t="shared" ca="1" si="25"/>
        <v>BC</v>
      </c>
      <c r="AF48" s="6">
        <f t="shared" ca="1" si="26"/>
        <v>7.0000000000000007E-2</v>
      </c>
      <c r="AG48" s="6">
        <f t="shared" ca="1" si="27"/>
        <v>0</v>
      </c>
      <c r="AH48" s="6">
        <f t="shared" ca="1" si="28"/>
        <v>0</v>
      </c>
    </row>
    <row r="49" spans="1:34" x14ac:dyDescent="0.25">
      <c r="A49">
        <v>41</v>
      </c>
      <c r="B49" t="str">
        <f t="shared" ca="1" si="2"/>
        <v>5cm</v>
      </c>
      <c r="C49" s="13">
        <f t="shared" ca="1" si="29"/>
        <v>0</v>
      </c>
      <c r="D49" s="13">
        <f t="shared" ca="1" si="29"/>
        <v>0</v>
      </c>
      <c r="E49" s="13">
        <f t="shared" ca="1" si="29"/>
        <v>1</v>
      </c>
      <c r="F49" s="13">
        <f t="shared" ca="1" si="29"/>
        <v>0</v>
      </c>
      <c r="G49" s="13">
        <f t="shared" ca="1" si="30"/>
        <v>0</v>
      </c>
      <c r="H49" s="13">
        <f t="shared" ca="1" si="30"/>
        <v>0</v>
      </c>
      <c r="I49" s="13">
        <f t="shared" ca="1" si="30"/>
        <v>0</v>
      </c>
      <c r="J49" s="13">
        <f t="shared" ca="1" si="30"/>
        <v>0</v>
      </c>
      <c r="K49" s="13" t="str">
        <f t="shared" ca="1" si="5"/>
        <v>GS</v>
      </c>
      <c r="L49" s="6">
        <f t="shared" ca="1" si="6"/>
        <v>0</v>
      </c>
      <c r="M49" s="6">
        <f t="shared" ca="1" si="7"/>
        <v>0.14000000000000001</v>
      </c>
      <c r="N49" s="6">
        <f t="shared" ca="1" si="8"/>
        <v>0</v>
      </c>
      <c r="O49" s="13" t="str">
        <f t="shared" ca="1" si="9"/>
        <v>BC</v>
      </c>
      <c r="P49" s="6">
        <f t="shared" ca="1" si="10"/>
        <v>0.03</v>
      </c>
      <c r="Q49" s="6">
        <f t="shared" ca="1" si="11"/>
        <v>0</v>
      </c>
      <c r="R49" s="6">
        <f t="shared" ca="1" si="12"/>
        <v>0</v>
      </c>
      <c r="S49" s="13" t="str">
        <f t="shared" ca="1" si="13"/>
        <v>TRE</v>
      </c>
      <c r="T49" s="6">
        <f t="shared" ca="1" si="14"/>
        <v>0</v>
      </c>
      <c r="U49" s="6">
        <f t="shared" ca="1" si="15"/>
        <v>0</v>
      </c>
      <c r="V49" s="6">
        <f t="shared" ca="1" si="16"/>
        <v>0.13</v>
      </c>
      <c r="W49" s="13" t="str">
        <f t="shared" ca="1" si="17"/>
        <v>GS</v>
      </c>
      <c r="X49" s="6">
        <f t="shared" ca="1" si="18"/>
        <v>0</v>
      </c>
      <c r="Y49" s="6">
        <f t="shared" ca="1" si="19"/>
        <v>0.13</v>
      </c>
      <c r="Z49" s="6">
        <f t="shared" ca="1" si="20"/>
        <v>0</v>
      </c>
      <c r="AA49" s="13" t="str">
        <f t="shared" ca="1" si="21"/>
        <v>TRE</v>
      </c>
      <c r="AB49" s="6">
        <f t="shared" ca="1" si="22"/>
        <v>0</v>
      </c>
      <c r="AC49" s="6">
        <f t="shared" ca="1" si="23"/>
        <v>0</v>
      </c>
      <c r="AD49" s="6">
        <f t="shared" ca="1" si="24"/>
        <v>0.09</v>
      </c>
      <c r="AE49" s="13" t="str">
        <f t="shared" ca="1" si="25"/>
        <v>TRE</v>
      </c>
      <c r="AF49" s="6">
        <f t="shared" ca="1" si="26"/>
        <v>0</v>
      </c>
      <c r="AG49" s="6">
        <f t="shared" ca="1" si="27"/>
        <v>0</v>
      </c>
      <c r="AH49" s="6">
        <f t="shared" ca="1" si="28"/>
        <v>0.08</v>
      </c>
    </row>
    <row r="50" spans="1:34" x14ac:dyDescent="0.25">
      <c r="A50">
        <v>42</v>
      </c>
      <c r="B50" t="str">
        <f t="shared" ca="1" si="2"/>
        <v>20cm</v>
      </c>
      <c r="C50" s="13">
        <f t="shared" ca="1" si="29"/>
        <v>0</v>
      </c>
      <c r="D50" s="13">
        <f t="shared" ca="1" si="29"/>
        <v>0</v>
      </c>
      <c r="E50" s="13">
        <f t="shared" ca="1" si="29"/>
        <v>0</v>
      </c>
      <c r="F50" s="13">
        <f t="shared" ca="1" si="29"/>
        <v>0</v>
      </c>
      <c r="G50" s="13">
        <f t="shared" ca="1" si="30"/>
        <v>1</v>
      </c>
      <c r="H50" s="13">
        <f t="shared" ca="1" si="30"/>
        <v>1</v>
      </c>
      <c r="I50" s="13">
        <f t="shared" ca="1" si="30"/>
        <v>1</v>
      </c>
      <c r="J50" s="13">
        <f t="shared" ca="1" si="30"/>
        <v>0</v>
      </c>
      <c r="K50" s="13" t="str">
        <f t="shared" ca="1" si="5"/>
        <v>GS</v>
      </c>
      <c r="L50" s="6">
        <f t="shared" ca="1" si="6"/>
        <v>0</v>
      </c>
      <c r="M50" s="6">
        <f t="shared" ca="1" si="7"/>
        <v>0.03</v>
      </c>
      <c r="N50" s="6">
        <f t="shared" ca="1" si="8"/>
        <v>0</v>
      </c>
      <c r="O50" s="13" t="str">
        <f t="shared" ca="1" si="9"/>
        <v>BC</v>
      </c>
      <c r="P50" s="6">
        <f t="shared" ca="1" si="10"/>
        <v>0.1</v>
      </c>
      <c r="Q50" s="6">
        <f t="shared" ca="1" si="11"/>
        <v>0</v>
      </c>
      <c r="R50" s="6">
        <f t="shared" ca="1" si="12"/>
        <v>0</v>
      </c>
      <c r="S50" s="13" t="str">
        <f t="shared" ca="1" si="13"/>
        <v>GS</v>
      </c>
      <c r="T50" s="6">
        <f t="shared" ca="1" si="14"/>
        <v>0</v>
      </c>
      <c r="U50" s="6">
        <f t="shared" ca="1" si="15"/>
        <v>0</v>
      </c>
      <c r="V50" s="6">
        <f t="shared" ca="1" si="16"/>
        <v>0</v>
      </c>
      <c r="W50" s="13" t="str">
        <f t="shared" ca="1" si="17"/>
        <v>BC</v>
      </c>
      <c r="X50" s="6">
        <f t="shared" ca="1" si="18"/>
        <v>0.04</v>
      </c>
      <c r="Y50" s="6">
        <f t="shared" ca="1" si="19"/>
        <v>0</v>
      </c>
      <c r="Z50" s="6">
        <f t="shared" ca="1" si="20"/>
        <v>0</v>
      </c>
      <c r="AA50" s="13" t="str">
        <f t="shared" ca="1" si="21"/>
        <v>BC</v>
      </c>
      <c r="AB50" s="6">
        <f t="shared" ca="1" si="22"/>
        <v>0.11</v>
      </c>
      <c r="AC50" s="6">
        <f t="shared" ca="1" si="23"/>
        <v>0</v>
      </c>
      <c r="AD50" s="6">
        <f t="shared" ca="1" si="24"/>
        <v>0</v>
      </c>
      <c r="AE50" s="13" t="str">
        <f t="shared" ca="1" si="25"/>
        <v>GS</v>
      </c>
      <c r="AF50" s="6">
        <f t="shared" ca="1" si="26"/>
        <v>0</v>
      </c>
      <c r="AG50" s="6">
        <f t="shared" ca="1" si="27"/>
        <v>0.04</v>
      </c>
      <c r="AH50" s="6">
        <f t="shared" ca="1" si="28"/>
        <v>0</v>
      </c>
    </row>
    <row r="51" spans="1:34" x14ac:dyDescent="0.25">
      <c r="A51">
        <v>43</v>
      </c>
      <c r="B51" t="str">
        <f t="shared" ca="1" si="2"/>
        <v>20cm</v>
      </c>
      <c r="C51" s="13">
        <f t="shared" ca="1" si="29"/>
        <v>0</v>
      </c>
      <c r="D51" s="13">
        <f t="shared" ca="1" si="29"/>
        <v>0</v>
      </c>
      <c r="E51" s="13">
        <f t="shared" ca="1" si="29"/>
        <v>0</v>
      </c>
      <c r="F51" s="13">
        <f t="shared" ca="1" si="29"/>
        <v>0</v>
      </c>
      <c r="G51" s="13">
        <f t="shared" ca="1" si="30"/>
        <v>1</v>
      </c>
      <c r="H51" s="13">
        <f t="shared" ca="1" si="30"/>
        <v>1</v>
      </c>
      <c r="I51" s="13">
        <f t="shared" ca="1" si="30"/>
        <v>1</v>
      </c>
      <c r="J51" s="13">
        <f t="shared" ca="1" si="30"/>
        <v>0</v>
      </c>
      <c r="K51" s="13" t="str">
        <f t="shared" ca="1" si="5"/>
        <v>GS</v>
      </c>
      <c r="L51" s="6">
        <f t="shared" ca="1" si="6"/>
        <v>0</v>
      </c>
      <c r="M51" s="6">
        <f t="shared" ca="1" si="7"/>
        <v>0.14000000000000001</v>
      </c>
      <c r="N51" s="6">
        <f t="shared" ca="1" si="8"/>
        <v>0</v>
      </c>
      <c r="O51" s="13" t="str">
        <f t="shared" ca="1" si="9"/>
        <v>BC</v>
      </c>
      <c r="P51" s="6">
        <f t="shared" ca="1" si="10"/>
        <v>0.11</v>
      </c>
      <c r="Q51" s="6">
        <f t="shared" ca="1" si="11"/>
        <v>0</v>
      </c>
      <c r="R51" s="6">
        <f t="shared" ca="1" si="12"/>
        <v>0</v>
      </c>
      <c r="S51" s="13" t="str">
        <f t="shared" ca="1" si="13"/>
        <v>GS</v>
      </c>
      <c r="T51" s="6">
        <f t="shared" ca="1" si="14"/>
        <v>0</v>
      </c>
      <c r="U51" s="6">
        <f t="shared" ca="1" si="15"/>
        <v>0.14000000000000001</v>
      </c>
      <c r="V51" s="6">
        <f t="shared" ca="1" si="16"/>
        <v>0</v>
      </c>
      <c r="W51" s="13" t="str">
        <f t="shared" ca="1" si="17"/>
        <v>TRE</v>
      </c>
      <c r="X51" s="6">
        <f t="shared" ca="1" si="18"/>
        <v>0</v>
      </c>
      <c r="Y51" s="6">
        <f t="shared" ca="1" si="19"/>
        <v>0</v>
      </c>
      <c r="Z51" s="6">
        <f t="shared" ca="1" si="20"/>
        <v>0.04</v>
      </c>
      <c r="AA51" s="13" t="str">
        <f t="shared" ca="1" si="21"/>
        <v>TRE</v>
      </c>
      <c r="AB51" s="6">
        <f t="shared" ca="1" si="22"/>
        <v>0</v>
      </c>
      <c r="AC51" s="6">
        <f t="shared" ca="1" si="23"/>
        <v>0</v>
      </c>
      <c r="AD51" s="6">
        <f t="shared" ca="1" si="24"/>
        <v>0.15</v>
      </c>
      <c r="AE51" s="13" t="str">
        <f t="shared" ca="1" si="25"/>
        <v>TRE</v>
      </c>
      <c r="AF51" s="6">
        <f t="shared" ca="1" si="26"/>
        <v>0</v>
      </c>
      <c r="AG51" s="6">
        <f t="shared" ca="1" si="27"/>
        <v>0</v>
      </c>
      <c r="AH51" s="6">
        <f t="shared" ca="1" si="28"/>
        <v>0.08</v>
      </c>
    </row>
    <row r="52" spans="1:34" x14ac:dyDescent="0.25">
      <c r="A52">
        <v>44</v>
      </c>
      <c r="B52" t="str">
        <f t="shared" ca="1" si="2"/>
        <v>20cm</v>
      </c>
      <c r="C52" s="13">
        <f t="shared" ca="1" si="29"/>
        <v>0</v>
      </c>
      <c r="D52" s="13">
        <f t="shared" ca="1" si="29"/>
        <v>0</v>
      </c>
      <c r="E52" s="13">
        <f t="shared" ca="1" si="29"/>
        <v>0</v>
      </c>
      <c r="F52" s="13">
        <f t="shared" ca="1" si="29"/>
        <v>0</v>
      </c>
      <c r="G52" s="13">
        <f t="shared" ca="1" si="30"/>
        <v>1</v>
      </c>
      <c r="H52" s="13">
        <f t="shared" ca="1" si="30"/>
        <v>1</v>
      </c>
      <c r="I52" s="13">
        <f t="shared" ca="1" si="30"/>
        <v>0</v>
      </c>
      <c r="J52" s="13">
        <f t="shared" ca="1" si="30"/>
        <v>0</v>
      </c>
      <c r="K52" s="13" t="str">
        <f t="shared" ca="1" si="5"/>
        <v>TRE</v>
      </c>
      <c r="L52" s="6">
        <f t="shared" ca="1" si="6"/>
        <v>0</v>
      </c>
      <c r="M52" s="6">
        <f t="shared" ca="1" si="7"/>
        <v>0</v>
      </c>
      <c r="N52" s="6">
        <f t="shared" ca="1" si="8"/>
        <v>0</v>
      </c>
      <c r="O52" s="13" t="str">
        <f t="shared" ca="1" si="9"/>
        <v>TRE</v>
      </c>
      <c r="P52" s="6">
        <f t="shared" ca="1" si="10"/>
        <v>0</v>
      </c>
      <c r="Q52" s="6">
        <f t="shared" ca="1" si="11"/>
        <v>0</v>
      </c>
      <c r="R52" s="6">
        <f t="shared" ca="1" si="12"/>
        <v>0.04</v>
      </c>
      <c r="S52" s="13" t="str">
        <f t="shared" ca="1" si="13"/>
        <v>TRE</v>
      </c>
      <c r="T52" s="6">
        <f t="shared" ca="1" si="14"/>
        <v>0</v>
      </c>
      <c r="U52" s="6">
        <f t="shared" ca="1" si="15"/>
        <v>0</v>
      </c>
      <c r="V52" s="6">
        <f t="shared" ca="1" si="16"/>
        <v>0.08</v>
      </c>
      <c r="W52" s="13" t="str">
        <f t="shared" ca="1" si="17"/>
        <v>GS</v>
      </c>
      <c r="X52" s="6">
        <f t="shared" ca="1" si="18"/>
        <v>0</v>
      </c>
      <c r="Y52" s="6">
        <f t="shared" ca="1" si="19"/>
        <v>0.03</v>
      </c>
      <c r="Z52" s="6">
        <f t="shared" ca="1" si="20"/>
        <v>0</v>
      </c>
      <c r="AA52" s="13" t="str">
        <f t="shared" ca="1" si="21"/>
        <v>BC</v>
      </c>
      <c r="AB52" s="6">
        <f t="shared" ca="1" si="22"/>
        <v>0.14000000000000001</v>
      </c>
      <c r="AC52" s="6">
        <f t="shared" ca="1" si="23"/>
        <v>0</v>
      </c>
      <c r="AD52" s="6">
        <f t="shared" ca="1" si="24"/>
        <v>0</v>
      </c>
      <c r="AE52" s="13" t="str">
        <f t="shared" ca="1" si="25"/>
        <v>TRE</v>
      </c>
      <c r="AF52" s="6">
        <f t="shared" ca="1" si="26"/>
        <v>0</v>
      </c>
      <c r="AG52" s="6">
        <f t="shared" ca="1" si="27"/>
        <v>0</v>
      </c>
      <c r="AH52" s="6">
        <f t="shared" ca="1" si="28"/>
        <v>0.06</v>
      </c>
    </row>
    <row r="53" spans="1:34" x14ac:dyDescent="0.25">
      <c r="A53">
        <v>45</v>
      </c>
      <c r="B53" t="str">
        <f t="shared" ca="1" si="2"/>
        <v>20cm</v>
      </c>
      <c r="C53" s="13">
        <f t="shared" ca="1" si="29"/>
        <v>0</v>
      </c>
      <c r="D53" s="13">
        <f t="shared" ca="1" si="29"/>
        <v>0</v>
      </c>
      <c r="E53" s="13">
        <f t="shared" ca="1" si="29"/>
        <v>0</v>
      </c>
      <c r="F53" s="13">
        <f t="shared" ca="1" si="29"/>
        <v>0</v>
      </c>
      <c r="G53" s="13">
        <f t="shared" ca="1" si="30"/>
        <v>0</v>
      </c>
      <c r="H53" s="13">
        <f t="shared" ca="1" si="30"/>
        <v>1</v>
      </c>
      <c r="I53" s="13">
        <f t="shared" ca="1" si="30"/>
        <v>1</v>
      </c>
      <c r="J53" s="13">
        <f t="shared" ca="1" si="30"/>
        <v>1</v>
      </c>
      <c r="K53" s="13" t="str">
        <f t="shared" ca="1" si="5"/>
        <v>GS</v>
      </c>
      <c r="L53" s="6">
        <f t="shared" ca="1" si="6"/>
        <v>0</v>
      </c>
      <c r="M53" s="6">
        <f t="shared" ca="1" si="7"/>
        <v>0.15</v>
      </c>
      <c r="N53" s="6">
        <f t="shared" ca="1" si="8"/>
        <v>0</v>
      </c>
      <c r="O53" s="13" t="str">
        <f t="shared" ca="1" si="9"/>
        <v>BC</v>
      </c>
      <c r="P53" s="6">
        <f t="shared" ca="1" si="10"/>
        <v>0.06</v>
      </c>
      <c r="Q53" s="6">
        <f t="shared" ca="1" si="11"/>
        <v>0</v>
      </c>
      <c r="R53" s="6">
        <f t="shared" ca="1" si="12"/>
        <v>0</v>
      </c>
      <c r="S53" s="13" t="str">
        <f t="shared" ca="1" si="13"/>
        <v>BC</v>
      </c>
      <c r="T53" s="6">
        <f t="shared" ca="1" si="14"/>
        <v>0.05</v>
      </c>
      <c r="U53" s="6">
        <f t="shared" ca="1" si="15"/>
        <v>0</v>
      </c>
      <c r="V53" s="6">
        <f t="shared" ca="1" si="16"/>
        <v>0</v>
      </c>
      <c r="W53" s="13" t="str">
        <f t="shared" ca="1" si="17"/>
        <v>GS</v>
      </c>
      <c r="X53" s="6">
        <f t="shared" ca="1" si="18"/>
        <v>0</v>
      </c>
      <c r="Y53" s="6">
        <f t="shared" ca="1" si="19"/>
        <v>7.0000000000000007E-2</v>
      </c>
      <c r="Z53" s="6">
        <f t="shared" ca="1" si="20"/>
        <v>0</v>
      </c>
      <c r="AA53" s="13" t="str">
        <f t="shared" ca="1" si="21"/>
        <v>GS</v>
      </c>
      <c r="AB53" s="6">
        <f t="shared" ca="1" si="22"/>
        <v>0</v>
      </c>
      <c r="AC53" s="6">
        <f t="shared" ca="1" si="23"/>
        <v>0.15</v>
      </c>
      <c r="AD53" s="6">
        <f t="shared" ca="1" si="24"/>
        <v>0</v>
      </c>
      <c r="AE53" s="13" t="str">
        <f t="shared" ca="1" si="25"/>
        <v>GS</v>
      </c>
      <c r="AF53" s="6">
        <f t="shared" ca="1" si="26"/>
        <v>0</v>
      </c>
      <c r="AG53" s="6">
        <f t="shared" ca="1" si="27"/>
        <v>0.03</v>
      </c>
      <c r="AH53" s="6">
        <f t="shared" ca="1" si="28"/>
        <v>0</v>
      </c>
    </row>
    <row r="54" spans="1:34" x14ac:dyDescent="0.25">
      <c r="A54">
        <v>46</v>
      </c>
      <c r="B54" t="str">
        <f t="shared" ca="1" si="2"/>
        <v>5cm</v>
      </c>
      <c r="C54" s="13">
        <f t="shared" ca="1" si="29"/>
        <v>0</v>
      </c>
      <c r="D54" s="13">
        <f t="shared" ca="1" si="29"/>
        <v>0</v>
      </c>
      <c r="E54" s="13">
        <f t="shared" ca="1" si="29"/>
        <v>1</v>
      </c>
      <c r="F54" s="13">
        <f t="shared" ca="1" si="29"/>
        <v>0</v>
      </c>
      <c r="G54" s="13">
        <f t="shared" ca="1" si="30"/>
        <v>0</v>
      </c>
      <c r="H54" s="13">
        <f t="shared" ca="1" si="30"/>
        <v>0</v>
      </c>
      <c r="I54" s="13">
        <f t="shared" ca="1" si="30"/>
        <v>0</v>
      </c>
      <c r="J54" s="13">
        <f t="shared" ca="1" si="30"/>
        <v>0</v>
      </c>
      <c r="K54" s="13" t="str">
        <f t="shared" ca="1" si="5"/>
        <v>BC</v>
      </c>
      <c r="L54" s="6">
        <f t="shared" ca="1" si="6"/>
        <v>0.02</v>
      </c>
      <c r="M54" s="6">
        <f t="shared" ca="1" si="7"/>
        <v>0</v>
      </c>
      <c r="N54" s="6">
        <f t="shared" ca="1" si="8"/>
        <v>0</v>
      </c>
      <c r="O54" s="13" t="str">
        <f t="shared" ca="1" si="9"/>
        <v>TRE</v>
      </c>
      <c r="P54" s="6">
        <f t="shared" ca="1" si="10"/>
        <v>0</v>
      </c>
      <c r="Q54" s="6">
        <f t="shared" ca="1" si="11"/>
        <v>0</v>
      </c>
      <c r="R54" s="6">
        <f t="shared" ca="1" si="12"/>
        <v>0.03</v>
      </c>
      <c r="S54" s="13" t="str">
        <f t="shared" ca="1" si="13"/>
        <v>TRE</v>
      </c>
      <c r="T54" s="6">
        <f t="shared" ca="1" si="14"/>
        <v>0</v>
      </c>
      <c r="U54" s="6">
        <f t="shared" ca="1" si="15"/>
        <v>0</v>
      </c>
      <c r="V54" s="6">
        <f t="shared" ca="1" si="16"/>
        <v>0.04</v>
      </c>
      <c r="W54" s="13" t="str">
        <f t="shared" ca="1" si="17"/>
        <v>GS</v>
      </c>
      <c r="X54" s="6">
        <f t="shared" ca="1" si="18"/>
        <v>0</v>
      </c>
      <c r="Y54" s="6">
        <f t="shared" ca="1" si="19"/>
        <v>0</v>
      </c>
      <c r="Z54" s="6">
        <f t="shared" ca="1" si="20"/>
        <v>0</v>
      </c>
      <c r="AA54" s="13" t="str">
        <f t="shared" ca="1" si="21"/>
        <v>BC</v>
      </c>
      <c r="AB54" s="6">
        <f t="shared" ca="1" si="22"/>
        <v>0.1</v>
      </c>
      <c r="AC54" s="6">
        <f t="shared" ca="1" si="23"/>
        <v>0</v>
      </c>
      <c r="AD54" s="6">
        <f t="shared" ca="1" si="24"/>
        <v>0</v>
      </c>
      <c r="AE54" s="13" t="str">
        <f t="shared" ca="1" si="25"/>
        <v>BC</v>
      </c>
      <c r="AF54" s="6">
        <f t="shared" ca="1" si="26"/>
        <v>0.05</v>
      </c>
      <c r="AG54" s="6">
        <f t="shared" ca="1" si="27"/>
        <v>0</v>
      </c>
      <c r="AH54" s="6">
        <f t="shared" ca="1" si="28"/>
        <v>0</v>
      </c>
    </row>
    <row r="55" spans="1:34" x14ac:dyDescent="0.25">
      <c r="A55">
        <v>47</v>
      </c>
      <c r="B55" t="str">
        <f t="shared" ca="1" si="2"/>
        <v>20cm</v>
      </c>
      <c r="C55" s="13">
        <f t="shared" ca="1" si="29"/>
        <v>0</v>
      </c>
      <c r="D55" s="13">
        <f t="shared" ca="1" si="29"/>
        <v>0</v>
      </c>
      <c r="E55" s="13">
        <f t="shared" ca="1" si="29"/>
        <v>0</v>
      </c>
      <c r="F55" s="13">
        <f t="shared" ca="1" si="29"/>
        <v>0</v>
      </c>
      <c r="G55" s="13">
        <f t="shared" ca="1" si="30"/>
        <v>0</v>
      </c>
      <c r="H55" s="13">
        <f t="shared" ca="1" si="30"/>
        <v>0</v>
      </c>
      <c r="I55" s="13">
        <f t="shared" ca="1" si="30"/>
        <v>0</v>
      </c>
      <c r="J55" s="13">
        <f t="shared" ca="1" si="30"/>
        <v>1</v>
      </c>
      <c r="K55" s="13" t="str">
        <f t="shared" ca="1" si="5"/>
        <v>GS</v>
      </c>
      <c r="L55" s="6">
        <f t="shared" ca="1" si="6"/>
        <v>0</v>
      </c>
      <c r="M55" s="6">
        <f t="shared" ca="1" si="7"/>
        <v>0.06</v>
      </c>
      <c r="N55" s="6">
        <f t="shared" ca="1" si="8"/>
        <v>0</v>
      </c>
      <c r="O55" s="13" t="str">
        <f t="shared" ca="1" si="9"/>
        <v>GS</v>
      </c>
      <c r="P55" s="6">
        <f t="shared" ca="1" si="10"/>
        <v>0</v>
      </c>
      <c r="Q55" s="6">
        <f t="shared" ca="1" si="11"/>
        <v>0.12</v>
      </c>
      <c r="R55" s="6">
        <f t="shared" ca="1" si="12"/>
        <v>0</v>
      </c>
      <c r="S55" s="13" t="str">
        <f t="shared" ca="1" si="13"/>
        <v>GS</v>
      </c>
      <c r="T55" s="6">
        <f t="shared" ca="1" si="14"/>
        <v>0</v>
      </c>
      <c r="U55" s="6">
        <f t="shared" ca="1" si="15"/>
        <v>0.08</v>
      </c>
      <c r="V55" s="6">
        <f t="shared" ca="1" si="16"/>
        <v>0</v>
      </c>
      <c r="W55" s="13" t="str">
        <f t="shared" ca="1" si="17"/>
        <v>GS</v>
      </c>
      <c r="X55" s="6">
        <f t="shared" ca="1" si="18"/>
        <v>0</v>
      </c>
      <c r="Y55" s="6">
        <f t="shared" ca="1" si="19"/>
        <v>0.11</v>
      </c>
      <c r="Z55" s="6">
        <f t="shared" ca="1" si="20"/>
        <v>0</v>
      </c>
      <c r="AA55" s="13" t="str">
        <f t="shared" ca="1" si="21"/>
        <v>GS</v>
      </c>
      <c r="AB55" s="6">
        <f t="shared" ca="1" si="22"/>
        <v>0</v>
      </c>
      <c r="AC55" s="6">
        <f t="shared" ca="1" si="23"/>
        <v>0.01</v>
      </c>
      <c r="AD55" s="6">
        <f t="shared" ca="1" si="24"/>
        <v>0</v>
      </c>
      <c r="AE55" s="13" t="str">
        <f t="shared" ca="1" si="25"/>
        <v>GS</v>
      </c>
      <c r="AF55" s="6">
        <f t="shared" ca="1" si="26"/>
        <v>0</v>
      </c>
      <c r="AG55" s="6">
        <f t="shared" ca="1" si="27"/>
        <v>0.09</v>
      </c>
      <c r="AH55" s="6">
        <f t="shared" ca="1" si="28"/>
        <v>0</v>
      </c>
    </row>
    <row r="56" spans="1:34" x14ac:dyDescent="0.25">
      <c r="A56">
        <v>48</v>
      </c>
      <c r="B56" t="str">
        <f t="shared" ca="1" si="2"/>
        <v>20cm</v>
      </c>
      <c r="C56" s="13">
        <f t="shared" ca="1" si="29"/>
        <v>0</v>
      </c>
      <c r="D56" s="13">
        <f t="shared" ca="1" si="29"/>
        <v>0</v>
      </c>
      <c r="E56" s="13">
        <f t="shared" ca="1" si="29"/>
        <v>0</v>
      </c>
      <c r="F56" s="13">
        <f t="shared" ca="1" si="29"/>
        <v>0</v>
      </c>
      <c r="G56" s="13">
        <f t="shared" ca="1" si="30"/>
        <v>1</v>
      </c>
      <c r="H56" s="13">
        <f t="shared" ca="1" si="30"/>
        <v>1</v>
      </c>
      <c r="I56" s="13">
        <f t="shared" ca="1" si="30"/>
        <v>0</v>
      </c>
      <c r="J56" s="13">
        <f t="shared" ca="1" si="30"/>
        <v>0</v>
      </c>
      <c r="K56" s="13" t="str">
        <f t="shared" ca="1" si="5"/>
        <v>GS</v>
      </c>
      <c r="L56" s="6">
        <f t="shared" ca="1" si="6"/>
        <v>0</v>
      </c>
      <c r="M56" s="6">
        <f t="shared" ca="1" si="7"/>
        <v>0.15</v>
      </c>
      <c r="N56" s="6">
        <f t="shared" ca="1" si="8"/>
        <v>0</v>
      </c>
      <c r="O56" s="13" t="str">
        <f t="shared" ca="1" si="9"/>
        <v>TRE</v>
      </c>
      <c r="P56" s="6">
        <f t="shared" ca="1" si="10"/>
        <v>0</v>
      </c>
      <c r="Q56" s="6">
        <f t="shared" ca="1" si="11"/>
        <v>0</v>
      </c>
      <c r="R56" s="6">
        <f t="shared" ca="1" si="12"/>
        <v>7.0000000000000007E-2</v>
      </c>
      <c r="S56" s="13" t="str">
        <f t="shared" ca="1" si="13"/>
        <v>BC</v>
      </c>
      <c r="T56" s="6">
        <f t="shared" ca="1" si="14"/>
        <v>0.08</v>
      </c>
      <c r="U56" s="6">
        <f t="shared" ca="1" si="15"/>
        <v>0</v>
      </c>
      <c r="V56" s="6">
        <f t="shared" ca="1" si="16"/>
        <v>0</v>
      </c>
      <c r="W56" s="13" t="str">
        <f t="shared" ca="1" si="17"/>
        <v>BC</v>
      </c>
      <c r="X56" s="6">
        <f t="shared" ca="1" si="18"/>
        <v>0.08</v>
      </c>
      <c r="Y56" s="6">
        <f t="shared" ca="1" si="19"/>
        <v>0</v>
      </c>
      <c r="Z56" s="6">
        <f t="shared" ca="1" si="20"/>
        <v>0</v>
      </c>
      <c r="AA56" s="13" t="str">
        <f t="shared" ca="1" si="21"/>
        <v>TRE</v>
      </c>
      <c r="AB56" s="6">
        <f t="shared" ca="1" si="22"/>
        <v>0</v>
      </c>
      <c r="AC56" s="6">
        <f t="shared" ca="1" si="23"/>
        <v>0</v>
      </c>
      <c r="AD56" s="6">
        <f t="shared" ca="1" si="24"/>
        <v>0.11</v>
      </c>
      <c r="AE56" s="13" t="str">
        <f t="shared" ca="1" si="25"/>
        <v>TRE</v>
      </c>
      <c r="AF56" s="6">
        <f t="shared" ca="1" si="26"/>
        <v>0</v>
      </c>
      <c r="AG56" s="6">
        <f t="shared" ca="1" si="27"/>
        <v>0</v>
      </c>
      <c r="AH56" s="6">
        <f t="shared" ca="1" si="28"/>
        <v>0.04</v>
      </c>
    </row>
    <row r="57" spans="1:34" x14ac:dyDescent="0.25">
      <c r="A57">
        <v>49</v>
      </c>
      <c r="B57" t="str">
        <f t="shared" ca="1" si="2"/>
        <v>5cm</v>
      </c>
      <c r="C57" s="13">
        <f t="shared" ca="1" si="29"/>
        <v>0</v>
      </c>
      <c r="D57" s="13">
        <f t="shared" ca="1" si="29"/>
        <v>0</v>
      </c>
      <c r="E57" s="13">
        <f t="shared" ca="1" si="29"/>
        <v>0</v>
      </c>
      <c r="F57" s="13">
        <f t="shared" ca="1" si="29"/>
        <v>0</v>
      </c>
      <c r="G57" s="13">
        <f t="shared" ca="1" si="30"/>
        <v>0</v>
      </c>
      <c r="H57" s="13">
        <f t="shared" ca="1" si="30"/>
        <v>0</v>
      </c>
      <c r="I57" s="13">
        <f t="shared" ca="1" si="30"/>
        <v>0</v>
      </c>
      <c r="J57" s="13">
        <f t="shared" ca="1" si="30"/>
        <v>0</v>
      </c>
      <c r="K57" s="13" t="str">
        <f t="shared" ca="1" si="5"/>
        <v>BC</v>
      </c>
      <c r="L57" s="6">
        <f t="shared" ca="1" si="6"/>
        <v>0.13</v>
      </c>
      <c r="M57" s="6">
        <f t="shared" ca="1" si="7"/>
        <v>0</v>
      </c>
      <c r="N57" s="6">
        <f t="shared" ca="1" si="8"/>
        <v>0</v>
      </c>
      <c r="O57" s="13" t="str">
        <f t="shared" ca="1" si="9"/>
        <v>TRE</v>
      </c>
      <c r="P57" s="6">
        <f t="shared" ca="1" si="10"/>
        <v>0</v>
      </c>
      <c r="Q57" s="6">
        <f t="shared" ca="1" si="11"/>
        <v>0</v>
      </c>
      <c r="R57" s="6">
        <f t="shared" ca="1" si="12"/>
        <v>0.05</v>
      </c>
      <c r="S57" s="13" t="str">
        <f t="shared" ca="1" si="13"/>
        <v>TRE</v>
      </c>
      <c r="T57" s="6">
        <f t="shared" ca="1" si="14"/>
        <v>0</v>
      </c>
      <c r="U57" s="6">
        <f t="shared" ca="1" si="15"/>
        <v>0</v>
      </c>
      <c r="V57" s="6">
        <f t="shared" ca="1" si="16"/>
        <v>0.05</v>
      </c>
      <c r="W57" s="13" t="str">
        <f t="shared" ca="1" si="17"/>
        <v>BC</v>
      </c>
      <c r="X57" s="6">
        <f t="shared" ca="1" si="18"/>
        <v>0.15</v>
      </c>
      <c r="Y57" s="6">
        <f t="shared" ca="1" si="19"/>
        <v>0</v>
      </c>
      <c r="Z57" s="6">
        <f t="shared" ca="1" si="20"/>
        <v>0</v>
      </c>
      <c r="AA57" s="13" t="str">
        <f t="shared" ca="1" si="21"/>
        <v>GS</v>
      </c>
      <c r="AB57" s="6">
        <f t="shared" ca="1" si="22"/>
        <v>0</v>
      </c>
      <c r="AC57" s="6">
        <f t="shared" ca="1" si="23"/>
        <v>0.05</v>
      </c>
      <c r="AD57" s="6">
        <f t="shared" ca="1" si="24"/>
        <v>0</v>
      </c>
      <c r="AE57" s="13" t="str">
        <f t="shared" ca="1" si="25"/>
        <v>BC</v>
      </c>
      <c r="AF57" s="6">
        <f t="shared" ca="1" si="26"/>
        <v>0.11</v>
      </c>
      <c r="AG57" s="6">
        <f t="shared" ca="1" si="27"/>
        <v>0</v>
      </c>
      <c r="AH57" s="6">
        <f t="shared" ca="1" si="28"/>
        <v>0</v>
      </c>
    </row>
    <row r="58" spans="1:34" x14ac:dyDescent="0.25">
      <c r="A58">
        <v>50</v>
      </c>
      <c r="B58" t="str">
        <f t="shared" ca="1" si="2"/>
        <v>5cm</v>
      </c>
      <c r="C58" s="13">
        <f t="shared" ca="1" si="29"/>
        <v>0</v>
      </c>
      <c r="D58" s="13">
        <f t="shared" ca="1" si="29"/>
        <v>1</v>
      </c>
      <c r="E58" s="13">
        <f t="shared" ca="1" si="29"/>
        <v>0</v>
      </c>
      <c r="F58" s="13">
        <f t="shared" ca="1" si="29"/>
        <v>1</v>
      </c>
      <c r="G58" s="13">
        <f t="shared" ca="1" si="30"/>
        <v>0</v>
      </c>
      <c r="H58" s="13">
        <f t="shared" ca="1" si="30"/>
        <v>0</v>
      </c>
      <c r="I58" s="13">
        <f t="shared" ca="1" si="30"/>
        <v>0</v>
      </c>
      <c r="J58" s="13">
        <f t="shared" ca="1" si="30"/>
        <v>0</v>
      </c>
      <c r="K58" s="13" t="str">
        <f t="shared" ca="1" si="5"/>
        <v>GS</v>
      </c>
      <c r="L58" s="6">
        <f t="shared" ca="1" si="6"/>
        <v>0</v>
      </c>
      <c r="M58" s="6">
        <f t="shared" ca="1" si="7"/>
        <v>0.03</v>
      </c>
      <c r="N58" s="6">
        <f t="shared" ca="1" si="8"/>
        <v>0</v>
      </c>
      <c r="O58" s="13" t="str">
        <f t="shared" ca="1" si="9"/>
        <v>TRE</v>
      </c>
      <c r="P58" s="6">
        <f t="shared" ca="1" si="10"/>
        <v>0</v>
      </c>
      <c r="Q58" s="6">
        <f t="shared" ca="1" si="11"/>
        <v>0</v>
      </c>
      <c r="R58" s="6">
        <f t="shared" ca="1" si="12"/>
        <v>0.04</v>
      </c>
      <c r="S58" s="13" t="str">
        <f t="shared" ca="1" si="13"/>
        <v>GS</v>
      </c>
      <c r="T58" s="6">
        <f t="shared" ca="1" si="14"/>
        <v>0</v>
      </c>
      <c r="U58" s="6">
        <f t="shared" ca="1" si="15"/>
        <v>0.04</v>
      </c>
      <c r="V58" s="6">
        <f t="shared" ca="1" si="16"/>
        <v>0</v>
      </c>
      <c r="W58" s="13" t="str">
        <f t="shared" ca="1" si="17"/>
        <v>BC</v>
      </c>
      <c r="X58" s="6">
        <f t="shared" ca="1" si="18"/>
        <v>0</v>
      </c>
      <c r="Y58" s="6">
        <f t="shared" ca="1" si="19"/>
        <v>0</v>
      </c>
      <c r="Z58" s="6">
        <f t="shared" ca="1" si="20"/>
        <v>0</v>
      </c>
      <c r="AA58" s="13" t="str">
        <f t="shared" ca="1" si="21"/>
        <v>BC</v>
      </c>
      <c r="AB58" s="6">
        <f t="shared" ca="1" si="22"/>
        <v>0.02</v>
      </c>
      <c r="AC58" s="6">
        <f t="shared" ca="1" si="23"/>
        <v>0</v>
      </c>
      <c r="AD58" s="6">
        <f t="shared" ca="1" si="24"/>
        <v>0</v>
      </c>
      <c r="AE58" s="13" t="str">
        <f t="shared" ca="1" si="25"/>
        <v>BC</v>
      </c>
      <c r="AF58" s="6">
        <f t="shared" ca="1" si="26"/>
        <v>0.13</v>
      </c>
      <c r="AG58" s="6">
        <f t="shared" ca="1" si="27"/>
        <v>0</v>
      </c>
      <c r="AH58" s="6">
        <f t="shared" ca="1" si="28"/>
        <v>0</v>
      </c>
    </row>
    <row r="59" spans="1:34" x14ac:dyDescent="0.25">
      <c r="A59">
        <v>51</v>
      </c>
      <c r="B59" t="str">
        <f t="shared" ca="1" si="2"/>
        <v>20cm</v>
      </c>
      <c r="C59" s="13">
        <f t="shared" ca="1" si="29"/>
        <v>0</v>
      </c>
      <c r="D59" s="13">
        <f t="shared" ca="1" si="29"/>
        <v>0</v>
      </c>
      <c r="E59" s="13">
        <f t="shared" ca="1" si="29"/>
        <v>0</v>
      </c>
      <c r="F59" s="13">
        <f t="shared" ca="1" si="29"/>
        <v>0</v>
      </c>
      <c r="G59" s="13">
        <f t="shared" ca="1" si="30"/>
        <v>1</v>
      </c>
      <c r="H59" s="13">
        <f t="shared" ca="1" si="30"/>
        <v>1</v>
      </c>
      <c r="I59" s="13">
        <f t="shared" ca="1" si="30"/>
        <v>0</v>
      </c>
      <c r="J59" s="13">
        <f t="shared" ca="1" si="30"/>
        <v>1</v>
      </c>
      <c r="K59" s="13" t="str">
        <f t="shared" ca="1" si="5"/>
        <v>GS</v>
      </c>
      <c r="L59" s="6">
        <f t="shared" ca="1" si="6"/>
        <v>0</v>
      </c>
      <c r="M59" s="6">
        <f t="shared" ca="1" si="7"/>
        <v>0.09</v>
      </c>
      <c r="N59" s="6">
        <f t="shared" ca="1" si="8"/>
        <v>0</v>
      </c>
      <c r="O59" s="13" t="str">
        <f t="shared" ca="1" si="9"/>
        <v>GS</v>
      </c>
      <c r="P59" s="6">
        <f t="shared" ca="1" si="10"/>
        <v>0</v>
      </c>
      <c r="Q59" s="6">
        <f t="shared" ca="1" si="11"/>
        <v>0.02</v>
      </c>
      <c r="R59" s="6">
        <f t="shared" ca="1" si="12"/>
        <v>0</v>
      </c>
      <c r="S59" s="13" t="str">
        <f t="shared" ca="1" si="13"/>
        <v>TRE</v>
      </c>
      <c r="T59" s="6">
        <f t="shared" ca="1" si="14"/>
        <v>0</v>
      </c>
      <c r="U59" s="6">
        <f t="shared" ca="1" si="15"/>
        <v>0</v>
      </c>
      <c r="V59" s="6">
        <f t="shared" ca="1" si="16"/>
        <v>0.12</v>
      </c>
      <c r="W59" s="13" t="str">
        <f t="shared" ca="1" si="17"/>
        <v>BC</v>
      </c>
      <c r="X59" s="6">
        <f t="shared" ca="1" si="18"/>
        <v>0.06</v>
      </c>
      <c r="Y59" s="6">
        <f t="shared" ca="1" si="19"/>
        <v>0</v>
      </c>
      <c r="Z59" s="6">
        <f t="shared" ca="1" si="20"/>
        <v>0</v>
      </c>
      <c r="AA59" s="13" t="str">
        <f t="shared" ca="1" si="21"/>
        <v>TRE</v>
      </c>
      <c r="AB59" s="6">
        <f t="shared" ca="1" si="22"/>
        <v>0</v>
      </c>
      <c r="AC59" s="6">
        <f t="shared" ca="1" si="23"/>
        <v>0</v>
      </c>
      <c r="AD59" s="6">
        <f t="shared" ca="1" si="24"/>
        <v>0.09</v>
      </c>
      <c r="AE59" s="13" t="str">
        <f t="shared" ca="1" si="25"/>
        <v>GS</v>
      </c>
      <c r="AF59" s="6">
        <f t="shared" ca="1" si="26"/>
        <v>0</v>
      </c>
      <c r="AG59" s="6">
        <f t="shared" ca="1" si="27"/>
        <v>0</v>
      </c>
      <c r="AH59" s="6">
        <f t="shared" ca="1" si="28"/>
        <v>0</v>
      </c>
    </row>
    <row r="60" spans="1:34" x14ac:dyDescent="0.25">
      <c r="A60">
        <v>52</v>
      </c>
      <c r="B60" t="str">
        <f t="shared" ca="1" si="2"/>
        <v>5cm</v>
      </c>
      <c r="C60" s="13">
        <f t="shared" ca="1" si="29"/>
        <v>1</v>
      </c>
      <c r="D60" s="13">
        <f t="shared" ca="1" si="29"/>
        <v>0</v>
      </c>
      <c r="E60" s="13">
        <f t="shared" ca="1" si="29"/>
        <v>0</v>
      </c>
      <c r="F60" s="13">
        <f t="shared" ca="1" si="29"/>
        <v>0</v>
      </c>
      <c r="G60" s="13">
        <f t="shared" ca="1" si="30"/>
        <v>0</v>
      </c>
      <c r="H60" s="13">
        <f t="shared" ca="1" si="30"/>
        <v>0</v>
      </c>
      <c r="I60" s="13">
        <f t="shared" ca="1" si="30"/>
        <v>0</v>
      </c>
      <c r="J60" s="13">
        <f t="shared" ca="1" si="30"/>
        <v>0</v>
      </c>
      <c r="K60" s="13" t="str">
        <f t="shared" ca="1" si="5"/>
        <v>BC</v>
      </c>
      <c r="L60" s="6">
        <f t="shared" ca="1" si="6"/>
        <v>0.05</v>
      </c>
      <c r="M60" s="6">
        <f t="shared" ca="1" si="7"/>
        <v>0</v>
      </c>
      <c r="N60" s="6">
        <f t="shared" ca="1" si="8"/>
        <v>0</v>
      </c>
      <c r="O60" s="13" t="str">
        <f t="shared" ca="1" si="9"/>
        <v>GS</v>
      </c>
      <c r="P60" s="6">
        <f t="shared" ca="1" si="10"/>
        <v>0</v>
      </c>
      <c r="Q60" s="6">
        <f t="shared" ca="1" si="11"/>
        <v>0.11</v>
      </c>
      <c r="R60" s="6">
        <f t="shared" ca="1" si="12"/>
        <v>0</v>
      </c>
      <c r="S60" s="13" t="str">
        <f t="shared" ca="1" si="13"/>
        <v>TRE</v>
      </c>
      <c r="T60" s="6">
        <f t="shared" ca="1" si="14"/>
        <v>0</v>
      </c>
      <c r="U60" s="6">
        <f t="shared" ca="1" si="15"/>
        <v>0</v>
      </c>
      <c r="V60" s="6">
        <f t="shared" ca="1" si="16"/>
        <v>0.12</v>
      </c>
      <c r="W60" s="13" t="str">
        <f t="shared" ca="1" si="17"/>
        <v>TRE</v>
      </c>
      <c r="X60" s="6">
        <f t="shared" ca="1" si="18"/>
        <v>0</v>
      </c>
      <c r="Y60" s="6">
        <f t="shared" ca="1" si="19"/>
        <v>0</v>
      </c>
      <c r="Z60" s="6">
        <f t="shared" ca="1" si="20"/>
        <v>0.06</v>
      </c>
      <c r="AA60" s="13" t="str">
        <f t="shared" ca="1" si="21"/>
        <v>BC</v>
      </c>
      <c r="AB60" s="6">
        <f t="shared" ca="1" si="22"/>
        <v>0.01</v>
      </c>
      <c r="AC60" s="6">
        <f t="shared" ca="1" si="23"/>
        <v>0</v>
      </c>
      <c r="AD60" s="6">
        <f t="shared" ca="1" si="24"/>
        <v>0</v>
      </c>
      <c r="AE60" s="13" t="str">
        <f t="shared" ca="1" si="25"/>
        <v>TRE</v>
      </c>
      <c r="AF60" s="6">
        <f t="shared" ca="1" si="26"/>
        <v>0</v>
      </c>
      <c r="AG60" s="6">
        <f t="shared" ca="1" si="27"/>
        <v>0</v>
      </c>
      <c r="AH60" s="6">
        <f t="shared" ca="1" si="28"/>
        <v>0.13</v>
      </c>
    </row>
    <row r="61" spans="1:34" x14ac:dyDescent="0.25">
      <c r="A61">
        <v>53</v>
      </c>
      <c r="B61" t="str">
        <f t="shared" ca="1" si="2"/>
        <v>20cm</v>
      </c>
      <c r="C61" s="13">
        <f t="shared" ca="1" si="29"/>
        <v>0</v>
      </c>
      <c r="D61" s="13">
        <f t="shared" ca="1" si="29"/>
        <v>0</v>
      </c>
      <c r="E61" s="13">
        <f t="shared" ca="1" si="29"/>
        <v>0</v>
      </c>
      <c r="F61" s="13">
        <f t="shared" ca="1" si="29"/>
        <v>0</v>
      </c>
      <c r="G61" s="13">
        <f t="shared" ca="1" si="30"/>
        <v>1</v>
      </c>
      <c r="H61" s="13">
        <f t="shared" ca="1" si="30"/>
        <v>0</v>
      </c>
      <c r="I61" s="13">
        <f t="shared" ca="1" si="30"/>
        <v>0</v>
      </c>
      <c r="J61" s="13">
        <f t="shared" ca="1" si="30"/>
        <v>1</v>
      </c>
      <c r="K61" s="13" t="str">
        <f t="shared" ca="1" si="5"/>
        <v>BC</v>
      </c>
      <c r="L61" s="6">
        <f t="shared" ca="1" si="6"/>
        <v>0.02</v>
      </c>
      <c r="M61" s="6">
        <f t="shared" ca="1" si="7"/>
        <v>0</v>
      </c>
      <c r="N61" s="6">
        <f t="shared" ca="1" si="8"/>
        <v>0</v>
      </c>
      <c r="O61" s="13" t="str">
        <f t="shared" ca="1" si="9"/>
        <v>BC</v>
      </c>
      <c r="P61" s="6">
        <f t="shared" ca="1" si="10"/>
        <v>0.14000000000000001</v>
      </c>
      <c r="Q61" s="6">
        <f t="shared" ca="1" si="11"/>
        <v>0</v>
      </c>
      <c r="R61" s="6">
        <f t="shared" ca="1" si="12"/>
        <v>0</v>
      </c>
      <c r="S61" s="13" t="str">
        <f t="shared" ca="1" si="13"/>
        <v>GS</v>
      </c>
      <c r="T61" s="6">
        <f t="shared" ca="1" si="14"/>
        <v>0</v>
      </c>
      <c r="U61" s="6">
        <f t="shared" ca="1" si="15"/>
        <v>0.05</v>
      </c>
      <c r="V61" s="6">
        <f t="shared" ca="1" si="16"/>
        <v>0</v>
      </c>
      <c r="W61" s="13" t="str">
        <f t="shared" ca="1" si="17"/>
        <v>GS</v>
      </c>
      <c r="X61" s="6">
        <f t="shared" ca="1" si="18"/>
        <v>0</v>
      </c>
      <c r="Y61" s="6">
        <f t="shared" ca="1" si="19"/>
        <v>0.09</v>
      </c>
      <c r="Z61" s="6">
        <f t="shared" ca="1" si="20"/>
        <v>0</v>
      </c>
      <c r="AA61" s="13" t="str">
        <f t="shared" ca="1" si="21"/>
        <v>GS</v>
      </c>
      <c r="AB61" s="6">
        <f t="shared" ca="1" si="22"/>
        <v>0</v>
      </c>
      <c r="AC61" s="6">
        <f t="shared" ca="1" si="23"/>
        <v>0.05</v>
      </c>
      <c r="AD61" s="6">
        <f t="shared" ca="1" si="24"/>
        <v>0</v>
      </c>
      <c r="AE61" s="13" t="str">
        <f t="shared" ca="1" si="25"/>
        <v>BC</v>
      </c>
      <c r="AF61" s="6">
        <f t="shared" ca="1" si="26"/>
        <v>0.06</v>
      </c>
      <c r="AG61" s="6">
        <f t="shared" ca="1" si="27"/>
        <v>0</v>
      </c>
      <c r="AH61" s="6">
        <f t="shared" ca="1" si="28"/>
        <v>0</v>
      </c>
    </row>
    <row r="62" spans="1:34" x14ac:dyDescent="0.25">
      <c r="A62">
        <v>54</v>
      </c>
      <c r="B62" t="str">
        <f t="shared" ca="1" si="2"/>
        <v>20cm</v>
      </c>
      <c r="C62" s="13">
        <f t="shared" ca="1" si="29"/>
        <v>0</v>
      </c>
      <c r="D62" s="13">
        <f t="shared" ca="1" si="29"/>
        <v>0</v>
      </c>
      <c r="E62" s="13">
        <f t="shared" ca="1" si="29"/>
        <v>0</v>
      </c>
      <c r="F62" s="13">
        <f t="shared" ca="1" si="29"/>
        <v>0</v>
      </c>
      <c r="G62" s="13">
        <f t="shared" ca="1" si="30"/>
        <v>1</v>
      </c>
      <c r="H62" s="13">
        <f t="shared" ca="1" si="30"/>
        <v>0</v>
      </c>
      <c r="I62" s="13">
        <f t="shared" ca="1" si="30"/>
        <v>1</v>
      </c>
      <c r="J62" s="13">
        <f t="shared" ca="1" si="30"/>
        <v>1</v>
      </c>
      <c r="K62" s="13" t="str">
        <f t="shared" ca="1" si="5"/>
        <v>GS</v>
      </c>
      <c r="L62" s="6">
        <f t="shared" ca="1" si="6"/>
        <v>0</v>
      </c>
      <c r="M62" s="6">
        <f t="shared" ca="1" si="7"/>
        <v>0.04</v>
      </c>
      <c r="N62" s="6">
        <f t="shared" ca="1" si="8"/>
        <v>0</v>
      </c>
      <c r="O62" s="13" t="str">
        <f t="shared" ca="1" si="9"/>
        <v>TRE</v>
      </c>
      <c r="P62" s="6">
        <f t="shared" ca="1" si="10"/>
        <v>0</v>
      </c>
      <c r="Q62" s="6">
        <f t="shared" ca="1" si="11"/>
        <v>0</v>
      </c>
      <c r="R62" s="6">
        <f t="shared" ca="1" si="12"/>
        <v>0.15</v>
      </c>
      <c r="S62" s="13" t="str">
        <f t="shared" ca="1" si="13"/>
        <v>GS</v>
      </c>
      <c r="T62" s="6">
        <f t="shared" ca="1" si="14"/>
        <v>0</v>
      </c>
      <c r="U62" s="6">
        <f t="shared" ca="1" si="15"/>
        <v>0.03</v>
      </c>
      <c r="V62" s="6">
        <f t="shared" ca="1" si="16"/>
        <v>0</v>
      </c>
      <c r="W62" s="13" t="str">
        <f t="shared" ca="1" si="17"/>
        <v>TRE</v>
      </c>
      <c r="X62" s="6">
        <f t="shared" ca="1" si="18"/>
        <v>0</v>
      </c>
      <c r="Y62" s="6">
        <f t="shared" ca="1" si="19"/>
        <v>0</v>
      </c>
      <c r="Z62" s="6">
        <f t="shared" ca="1" si="20"/>
        <v>0.08</v>
      </c>
      <c r="AA62" s="13" t="str">
        <f t="shared" ca="1" si="21"/>
        <v>GS</v>
      </c>
      <c r="AB62" s="6">
        <f t="shared" ca="1" si="22"/>
        <v>0</v>
      </c>
      <c r="AC62" s="6">
        <f t="shared" ca="1" si="23"/>
        <v>0</v>
      </c>
      <c r="AD62" s="6">
        <f t="shared" ca="1" si="24"/>
        <v>0</v>
      </c>
      <c r="AE62" s="13" t="str">
        <f t="shared" ca="1" si="25"/>
        <v>GS</v>
      </c>
      <c r="AF62" s="6">
        <f t="shared" ca="1" si="26"/>
        <v>0</v>
      </c>
      <c r="AG62" s="6">
        <f t="shared" ca="1" si="27"/>
        <v>0.11</v>
      </c>
      <c r="AH62" s="6">
        <f t="shared" ca="1" si="28"/>
        <v>0</v>
      </c>
    </row>
    <row r="63" spans="1:34" x14ac:dyDescent="0.25">
      <c r="A63">
        <v>55</v>
      </c>
      <c r="B63" t="str">
        <f t="shared" ca="1" si="2"/>
        <v>5cm</v>
      </c>
      <c r="C63" s="13">
        <f t="shared" ca="1" si="29"/>
        <v>1</v>
      </c>
      <c r="D63" s="13">
        <f t="shared" ca="1" si="29"/>
        <v>1</v>
      </c>
      <c r="E63" s="13">
        <f t="shared" ca="1" si="29"/>
        <v>0</v>
      </c>
      <c r="F63" s="13">
        <f t="shared" ca="1" si="29"/>
        <v>1</v>
      </c>
      <c r="G63" s="13">
        <f t="shared" ca="1" si="30"/>
        <v>0</v>
      </c>
      <c r="H63" s="13">
        <f t="shared" ca="1" si="30"/>
        <v>0</v>
      </c>
      <c r="I63" s="13">
        <f t="shared" ca="1" si="30"/>
        <v>0</v>
      </c>
      <c r="J63" s="13">
        <f t="shared" ca="1" si="30"/>
        <v>0</v>
      </c>
      <c r="K63" s="13" t="str">
        <f t="shared" ca="1" si="5"/>
        <v>GS</v>
      </c>
      <c r="L63" s="6">
        <f t="shared" ca="1" si="6"/>
        <v>0</v>
      </c>
      <c r="M63" s="6">
        <f t="shared" ca="1" si="7"/>
        <v>0.02</v>
      </c>
      <c r="N63" s="6">
        <f t="shared" ca="1" si="8"/>
        <v>0</v>
      </c>
      <c r="O63" s="13" t="str">
        <f t="shared" ca="1" si="9"/>
        <v>TRE</v>
      </c>
      <c r="P63" s="6">
        <f t="shared" ca="1" si="10"/>
        <v>0</v>
      </c>
      <c r="Q63" s="6">
        <f t="shared" ca="1" si="11"/>
        <v>0</v>
      </c>
      <c r="R63" s="6">
        <f t="shared" ca="1" si="12"/>
        <v>0.01</v>
      </c>
      <c r="S63" s="13" t="str">
        <f t="shared" ca="1" si="13"/>
        <v>BC</v>
      </c>
      <c r="T63" s="6">
        <f t="shared" ca="1" si="14"/>
        <v>0.09</v>
      </c>
      <c r="U63" s="6">
        <f t="shared" ca="1" si="15"/>
        <v>0</v>
      </c>
      <c r="V63" s="6">
        <f t="shared" ca="1" si="16"/>
        <v>0</v>
      </c>
      <c r="W63" s="13" t="str">
        <f t="shared" ca="1" si="17"/>
        <v>BC</v>
      </c>
      <c r="X63" s="6">
        <f t="shared" ca="1" si="18"/>
        <v>0.02</v>
      </c>
      <c r="Y63" s="6">
        <f t="shared" ca="1" si="19"/>
        <v>0</v>
      </c>
      <c r="Z63" s="6">
        <f t="shared" ca="1" si="20"/>
        <v>0</v>
      </c>
      <c r="AA63" s="13" t="str">
        <f t="shared" ca="1" si="21"/>
        <v>BC</v>
      </c>
      <c r="AB63" s="6">
        <f t="shared" ca="1" si="22"/>
        <v>0.06</v>
      </c>
      <c r="AC63" s="6">
        <f t="shared" ca="1" si="23"/>
        <v>0</v>
      </c>
      <c r="AD63" s="6">
        <f t="shared" ca="1" si="24"/>
        <v>0</v>
      </c>
      <c r="AE63" s="13" t="str">
        <f t="shared" ca="1" si="25"/>
        <v>GS</v>
      </c>
      <c r="AF63" s="6">
        <f t="shared" ca="1" si="26"/>
        <v>0</v>
      </c>
      <c r="AG63" s="6">
        <f t="shared" ca="1" si="27"/>
        <v>0.04</v>
      </c>
      <c r="AH63" s="6">
        <f t="shared" ca="1" si="28"/>
        <v>0</v>
      </c>
    </row>
    <row r="64" spans="1:34" x14ac:dyDescent="0.25">
      <c r="A64">
        <v>56</v>
      </c>
      <c r="B64" t="str">
        <f t="shared" ca="1" si="2"/>
        <v>5cm</v>
      </c>
      <c r="C64" s="13">
        <f t="shared" ca="1" si="29"/>
        <v>1</v>
      </c>
      <c r="D64" s="13">
        <f t="shared" ca="1" si="29"/>
        <v>1</v>
      </c>
      <c r="E64" s="13">
        <f t="shared" ca="1" si="29"/>
        <v>1</v>
      </c>
      <c r="F64" s="13">
        <f t="shared" ca="1" si="29"/>
        <v>1</v>
      </c>
      <c r="G64" s="13">
        <f t="shared" ca="1" si="30"/>
        <v>0</v>
      </c>
      <c r="H64" s="13">
        <f t="shared" ca="1" si="30"/>
        <v>0</v>
      </c>
      <c r="I64" s="13">
        <f t="shared" ca="1" si="30"/>
        <v>0</v>
      </c>
      <c r="J64" s="13">
        <f t="shared" ca="1" si="30"/>
        <v>0</v>
      </c>
      <c r="K64" s="13" t="str">
        <f t="shared" ca="1" si="5"/>
        <v>BC</v>
      </c>
      <c r="L64" s="6">
        <f t="shared" ca="1" si="6"/>
        <v>0.09</v>
      </c>
      <c r="M64" s="6">
        <f t="shared" ca="1" si="7"/>
        <v>0</v>
      </c>
      <c r="N64" s="6">
        <f t="shared" ca="1" si="8"/>
        <v>0</v>
      </c>
      <c r="O64" s="13" t="str">
        <f t="shared" ca="1" si="9"/>
        <v>BC</v>
      </c>
      <c r="P64" s="6">
        <f t="shared" ca="1" si="10"/>
        <v>0.13</v>
      </c>
      <c r="Q64" s="6">
        <f t="shared" ca="1" si="11"/>
        <v>0</v>
      </c>
      <c r="R64" s="6">
        <f t="shared" ca="1" si="12"/>
        <v>0</v>
      </c>
      <c r="S64" s="13" t="str">
        <f t="shared" ca="1" si="13"/>
        <v>GS</v>
      </c>
      <c r="T64" s="6">
        <f t="shared" ca="1" si="14"/>
        <v>0</v>
      </c>
      <c r="U64" s="6">
        <f t="shared" ca="1" si="15"/>
        <v>0.08</v>
      </c>
      <c r="V64" s="6">
        <f t="shared" ca="1" si="16"/>
        <v>0</v>
      </c>
      <c r="W64" s="13" t="str">
        <f t="shared" ca="1" si="17"/>
        <v>BC</v>
      </c>
      <c r="X64" s="6">
        <f t="shared" ca="1" si="18"/>
        <v>0.08</v>
      </c>
      <c r="Y64" s="6">
        <f t="shared" ca="1" si="19"/>
        <v>0</v>
      </c>
      <c r="Z64" s="6">
        <f t="shared" ca="1" si="20"/>
        <v>0</v>
      </c>
      <c r="AA64" s="13" t="str">
        <f t="shared" ca="1" si="21"/>
        <v>TRE</v>
      </c>
      <c r="AB64" s="6">
        <f t="shared" ca="1" si="22"/>
        <v>0</v>
      </c>
      <c r="AC64" s="6">
        <f t="shared" ca="1" si="23"/>
        <v>0</v>
      </c>
      <c r="AD64" s="6">
        <f t="shared" ca="1" si="24"/>
        <v>0.1</v>
      </c>
      <c r="AE64" s="13" t="str">
        <f t="shared" ca="1" si="25"/>
        <v>TRE</v>
      </c>
      <c r="AF64" s="6">
        <f t="shared" ca="1" si="26"/>
        <v>0</v>
      </c>
      <c r="AG64" s="6">
        <f t="shared" ca="1" si="27"/>
        <v>0</v>
      </c>
      <c r="AH64" s="6">
        <f t="shared" ca="1" si="28"/>
        <v>0</v>
      </c>
    </row>
    <row r="65" spans="1:34" x14ac:dyDescent="0.25">
      <c r="A65">
        <v>57</v>
      </c>
      <c r="B65" t="str">
        <f t="shared" ca="1" si="2"/>
        <v>20cm</v>
      </c>
      <c r="C65" s="13">
        <f t="shared" ca="1" si="29"/>
        <v>0</v>
      </c>
      <c r="D65" s="13">
        <f t="shared" ca="1" si="29"/>
        <v>0</v>
      </c>
      <c r="E65" s="13">
        <f t="shared" ca="1" si="29"/>
        <v>0</v>
      </c>
      <c r="F65" s="13">
        <f t="shared" ca="1" si="29"/>
        <v>0</v>
      </c>
      <c r="G65" s="13">
        <f t="shared" ca="1" si="30"/>
        <v>0</v>
      </c>
      <c r="H65" s="13">
        <f t="shared" ca="1" si="30"/>
        <v>0</v>
      </c>
      <c r="I65" s="13">
        <f t="shared" ca="1" si="30"/>
        <v>0</v>
      </c>
      <c r="J65" s="13">
        <f t="shared" ca="1" si="30"/>
        <v>1</v>
      </c>
      <c r="K65" s="13" t="str">
        <f t="shared" ca="1" si="5"/>
        <v>GS</v>
      </c>
      <c r="L65" s="6">
        <f t="shared" ca="1" si="6"/>
        <v>0</v>
      </c>
      <c r="M65" s="6">
        <f t="shared" ca="1" si="7"/>
        <v>0.08</v>
      </c>
      <c r="N65" s="6">
        <f t="shared" ca="1" si="8"/>
        <v>0</v>
      </c>
      <c r="O65" s="13" t="str">
        <f t="shared" ca="1" si="9"/>
        <v>BC</v>
      </c>
      <c r="P65" s="6">
        <f t="shared" ca="1" si="10"/>
        <v>0.01</v>
      </c>
      <c r="Q65" s="6">
        <f t="shared" ca="1" si="11"/>
        <v>0</v>
      </c>
      <c r="R65" s="6">
        <f t="shared" ca="1" si="12"/>
        <v>0</v>
      </c>
      <c r="S65" s="13" t="str">
        <f t="shared" ca="1" si="13"/>
        <v>TRE</v>
      </c>
      <c r="T65" s="6">
        <f t="shared" ca="1" si="14"/>
        <v>0</v>
      </c>
      <c r="U65" s="6">
        <f t="shared" ca="1" si="15"/>
        <v>0</v>
      </c>
      <c r="V65" s="6">
        <f t="shared" ca="1" si="16"/>
        <v>0.03</v>
      </c>
      <c r="W65" s="13" t="str">
        <f t="shared" ca="1" si="17"/>
        <v>GS</v>
      </c>
      <c r="X65" s="6">
        <f t="shared" ca="1" si="18"/>
        <v>0</v>
      </c>
      <c r="Y65" s="6">
        <f t="shared" ca="1" si="19"/>
        <v>0.14000000000000001</v>
      </c>
      <c r="Z65" s="6">
        <f t="shared" ca="1" si="20"/>
        <v>0</v>
      </c>
      <c r="AA65" s="13" t="str">
        <f t="shared" ca="1" si="21"/>
        <v>BC</v>
      </c>
      <c r="AB65" s="6">
        <f t="shared" ca="1" si="22"/>
        <v>0.02</v>
      </c>
      <c r="AC65" s="6">
        <f t="shared" ca="1" si="23"/>
        <v>0</v>
      </c>
      <c r="AD65" s="6">
        <f t="shared" ca="1" si="24"/>
        <v>0</v>
      </c>
      <c r="AE65" s="13" t="str">
        <f t="shared" ca="1" si="25"/>
        <v>GS</v>
      </c>
      <c r="AF65" s="6">
        <f t="shared" ca="1" si="26"/>
        <v>0</v>
      </c>
      <c r="AG65" s="6">
        <f t="shared" ca="1" si="27"/>
        <v>0.12</v>
      </c>
      <c r="AH65" s="6">
        <f t="shared" ca="1" si="28"/>
        <v>0</v>
      </c>
    </row>
    <row r="66" spans="1:34" x14ac:dyDescent="0.25">
      <c r="A66">
        <v>58</v>
      </c>
      <c r="B66" t="str">
        <f t="shared" ca="1" si="2"/>
        <v>20cm</v>
      </c>
      <c r="C66" s="13">
        <f t="shared" ca="1" si="29"/>
        <v>0</v>
      </c>
      <c r="D66" s="13">
        <f t="shared" ca="1" si="29"/>
        <v>0</v>
      </c>
      <c r="E66" s="13">
        <f t="shared" ca="1" si="29"/>
        <v>0</v>
      </c>
      <c r="F66" s="13">
        <f t="shared" ca="1" si="29"/>
        <v>0</v>
      </c>
      <c r="G66" s="13">
        <f t="shared" ca="1" si="30"/>
        <v>0</v>
      </c>
      <c r="H66" s="13">
        <f t="shared" ca="1" si="30"/>
        <v>1</v>
      </c>
      <c r="I66" s="13">
        <f t="shared" ca="1" si="30"/>
        <v>1</v>
      </c>
      <c r="J66" s="13">
        <f t="shared" ca="1" si="30"/>
        <v>0</v>
      </c>
      <c r="K66" s="13" t="str">
        <f t="shared" ca="1" si="5"/>
        <v>GS</v>
      </c>
      <c r="L66" s="6">
        <f t="shared" ca="1" si="6"/>
        <v>0</v>
      </c>
      <c r="M66" s="6">
        <f t="shared" ca="1" si="7"/>
        <v>0.04</v>
      </c>
      <c r="N66" s="6">
        <f t="shared" ca="1" si="8"/>
        <v>0</v>
      </c>
      <c r="O66" s="13" t="str">
        <f t="shared" ca="1" si="9"/>
        <v>GS</v>
      </c>
      <c r="P66" s="6">
        <f t="shared" ca="1" si="10"/>
        <v>0</v>
      </c>
      <c r="Q66" s="6">
        <f t="shared" ca="1" si="11"/>
        <v>0.01</v>
      </c>
      <c r="R66" s="6">
        <f t="shared" ca="1" si="12"/>
        <v>0</v>
      </c>
      <c r="S66" s="13" t="str">
        <f t="shared" ca="1" si="13"/>
        <v>BC</v>
      </c>
      <c r="T66" s="6">
        <f t="shared" ca="1" si="14"/>
        <v>0.03</v>
      </c>
      <c r="U66" s="6">
        <f t="shared" ca="1" si="15"/>
        <v>0</v>
      </c>
      <c r="V66" s="6">
        <f t="shared" ca="1" si="16"/>
        <v>0</v>
      </c>
      <c r="W66" s="13" t="str">
        <f t="shared" ca="1" si="17"/>
        <v>TRE</v>
      </c>
      <c r="X66" s="6">
        <f t="shared" ca="1" si="18"/>
        <v>0</v>
      </c>
      <c r="Y66" s="6">
        <f t="shared" ca="1" si="19"/>
        <v>0</v>
      </c>
      <c r="Z66" s="6">
        <f t="shared" ca="1" si="20"/>
        <v>0.06</v>
      </c>
      <c r="AA66" s="13" t="str">
        <f t="shared" ca="1" si="21"/>
        <v>GS</v>
      </c>
      <c r="AB66" s="6">
        <f t="shared" ca="1" si="22"/>
        <v>0</v>
      </c>
      <c r="AC66" s="6">
        <f t="shared" ca="1" si="23"/>
        <v>0.03</v>
      </c>
      <c r="AD66" s="6">
        <f t="shared" ca="1" si="24"/>
        <v>0</v>
      </c>
      <c r="AE66" s="13" t="str">
        <f t="shared" ca="1" si="25"/>
        <v>TRE</v>
      </c>
      <c r="AF66" s="6">
        <f t="shared" ca="1" si="26"/>
        <v>0</v>
      </c>
      <c r="AG66" s="6">
        <f t="shared" ca="1" si="27"/>
        <v>0</v>
      </c>
      <c r="AH66" s="6">
        <f t="shared" ca="1" si="28"/>
        <v>0.03</v>
      </c>
    </row>
    <row r="67" spans="1:34" x14ac:dyDescent="0.25">
      <c r="A67">
        <v>59</v>
      </c>
      <c r="B67" t="str">
        <f t="shared" ca="1" si="2"/>
        <v>5cm</v>
      </c>
      <c r="C67" s="13">
        <f t="shared" ca="1" si="29"/>
        <v>1</v>
      </c>
      <c r="D67" s="13">
        <f t="shared" ca="1" si="29"/>
        <v>0</v>
      </c>
      <c r="E67" s="13">
        <f t="shared" ca="1" si="29"/>
        <v>0</v>
      </c>
      <c r="F67" s="13">
        <f t="shared" ca="1" si="29"/>
        <v>1</v>
      </c>
      <c r="G67" s="13">
        <f t="shared" ca="1" si="30"/>
        <v>0</v>
      </c>
      <c r="H67" s="13">
        <f t="shared" ca="1" si="30"/>
        <v>0</v>
      </c>
      <c r="I67" s="13">
        <f t="shared" ca="1" si="30"/>
        <v>0</v>
      </c>
      <c r="J67" s="13">
        <f t="shared" ca="1" si="30"/>
        <v>0</v>
      </c>
      <c r="K67" s="13" t="str">
        <f t="shared" ca="1" si="5"/>
        <v>BC</v>
      </c>
      <c r="L67" s="6">
        <f t="shared" ca="1" si="6"/>
        <v>7.0000000000000007E-2</v>
      </c>
      <c r="M67" s="6">
        <f t="shared" ca="1" si="7"/>
        <v>0</v>
      </c>
      <c r="N67" s="6">
        <f t="shared" ca="1" si="8"/>
        <v>0</v>
      </c>
      <c r="O67" s="13" t="str">
        <f t="shared" ca="1" si="9"/>
        <v>BC</v>
      </c>
      <c r="P67" s="6">
        <f t="shared" ca="1" si="10"/>
        <v>0.03</v>
      </c>
      <c r="Q67" s="6">
        <f t="shared" ca="1" si="11"/>
        <v>0</v>
      </c>
      <c r="R67" s="6">
        <f t="shared" ca="1" si="12"/>
        <v>0</v>
      </c>
      <c r="S67" s="13" t="str">
        <f t="shared" ca="1" si="13"/>
        <v>GS</v>
      </c>
      <c r="T67" s="6">
        <f t="shared" ca="1" si="14"/>
        <v>0</v>
      </c>
      <c r="U67" s="6">
        <f t="shared" ca="1" si="15"/>
        <v>0</v>
      </c>
      <c r="V67" s="6">
        <f t="shared" ca="1" si="16"/>
        <v>0</v>
      </c>
      <c r="W67" s="13" t="str">
        <f t="shared" ca="1" si="17"/>
        <v>GS</v>
      </c>
      <c r="X67" s="6">
        <f t="shared" ca="1" si="18"/>
        <v>0</v>
      </c>
      <c r="Y67" s="6">
        <f t="shared" ca="1" si="19"/>
        <v>0.02</v>
      </c>
      <c r="Z67" s="6">
        <f t="shared" ca="1" si="20"/>
        <v>0</v>
      </c>
      <c r="AA67" s="13" t="str">
        <f t="shared" ca="1" si="21"/>
        <v>BC</v>
      </c>
      <c r="AB67" s="6">
        <f t="shared" ca="1" si="22"/>
        <v>0.01</v>
      </c>
      <c r="AC67" s="6">
        <f t="shared" ca="1" si="23"/>
        <v>0</v>
      </c>
      <c r="AD67" s="6">
        <f t="shared" ca="1" si="24"/>
        <v>0</v>
      </c>
      <c r="AE67" s="13" t="str">
        <f t="shared" ca="1" si="25"/>
        <v>GS</v>
      </c>
      <c r="AF67" s="6">
        <f t="shared" ca="1" si="26"/>
        <v>0</v>
      </c>
      <c r="AG67" s="6">
        <f t="shared" ca="1" si="27"/>
        <v>0.06</v>
      </c>
      <c r="AH67" s="6">
        <f t="shared" ca="1" si="28"/>
        <v>0</v>
      </c>
    </row>
    <row r="68" spans="1:34" x14ac:dyDescent="0.25">
      <c r="A68">
        <v>60</v>
      </c>
      <c r="B68" t="str">
        <f t="shared" ca="1" si="2"/>
        <v>5cm</v>
      </c>
      <c r="C68" s="13">
        <f t="shared" ca="1" si="29"/>
        <v>0</v>
      </c>
      <c r="D68" s="13">
        <f t="shared" ca="1" si="29"/>
        <v>0</v>
      </c>
      <c r="E68" s="13">
        <f t="shared" ca="1" si="29"/>
        <v>0</v>
      </c>
      <c r="F68" s="13">
        <f t="shared" ca="1" si="29"/>
        <v>0</v>
      </c>
      <c r="G68" s="13">
        <f t="shared" ca="1" si="30"/>
        <v>0</v>
      </c>
      <c r="H68" s="13">
        <f t="shared" ca="1" si="30"/>
        <v>0</v>
      </c>
      <c r="I68" s="13">
        <f t="shared" ca="1" si="30"/>
        <v>0</v>
      </c>
      <c r="J68" s="13">
        <f t="shared" ca="1" si="30"/>
        <v>0</v>
      </c>
      <c r="K68" s="13" t="str">
        <f t="shared" ca="1" si="5"/>
        <v>GS</v>
      </c>
      <c r="L68" s="6">
        <f t="shared" ca="1" si="6"/>
        <v>0</v>
      </c>
      <c r="M68" s="6">
        <f t="shared" ca="1" si="7"/>
        <v>0.04</v>
      </c>
      <c r="N68" s="6">
        <f t="shared" ca="1" si="8"/>
        <v>0</v>
      </c>
      <c r="O68" s="13" t="str">
        <f t="shared" ca="1" si="9"/>
        <v>GS</v>
      </c>
      <c r="P68" s="6">
        <f t="shared" ca="1" si="10"/>
        <v>0</v>
      </c>
      <c r="Q68" s="6">
        <f t="shared" ca="1" si="11"/>
        <v>0.01</v>
      </c>
      <c r="R68" s="6">
        <f t="shared" ca="1" si="12"/>
        <v>0</v>
      </c>
      <c r="S68" s="13" t="str">
        <f t="shared" ca="1" si="13"/>
        <v>BC</v>
      </c>
      <c r="T68" s="6">
        <f t="shared" ca="1" si="14"/>
        <v>0.02</v>
      </c>
      <c r="U68" s="6">
        <f t="shared" ca="1" si="15"/>
        <v>0</v>
      </c>
      <c r="V68" s="6">
        <f t="shared" ca="1" si="16"/>
        <v>0</v>
      </c>
      <c r="W68" s="13" t="str">
        <f t="shared" ca="1" si="17"/>
        <v>GS</v>
      </c>
      <c r="X68" s="6">
        <f t="shared" ca="1" si="18"/>
        <v>0</v>
      </c>
      <c r="Y68" s="6">
        <f t="shared" ca="1" si="19"/>
        <v>0.03</v>
      </c>
      <c r="Z68" s="6">
        <f t="shared" ca="1" si="20"/>
        <v>0</v>
      </c>
      <c r="AA68" s="13" t="str">
        <f t="shared" ca="1" si="21"/>
        <v>BC</v>
      </c>
      <c r="AB68" s="6">
        <f t="shared" ca="1" si="22"/>
        <v>7.0000000000000007E-2</v>
      </c>
      <c r="AC68" s="6">
        <f t="shared" ca="1" si="23"/>
        <v>0</v>
      </c>
      <c r="AD68" s="6">
        <f t="shared" ca="1" si="24"/>
        <v>0</v>
      </c>
      <c r="AE68" s="13" t="str">
        <f t="shared" ca="1" si="25"/>
        <v>GS</v>
      </c>
      <c r="AF68" s="6">
        <f t="shared" ca="1" si="26"/>
        <v>0</v>
      </c>
      <c r="AG68" s="6">
        <f t="shared" ca="1" si="27"/>
        <v>0.1</v>
      </c>
      <c r="AH68" s="6">
        <f t="shared" ca="1" si="28"/>
        <v>0</v>
      </c>
    </row>
    <row r="69" spans="1:34" x14ac:dyDescent="0.25">
      <c r="A69">
        <v>61</v>
      </c>
      <c r="B69" t="str">
        <f t="shared" ca="1" si="2"/>
        <v>5cm</v>
      </c>
      <c r="C69" s="13">
        <f t="shared" ca="1" si="29"/>
        <v>1</v>
      </c>
      <c r="D69" s="13">
        <f t="shared" ca="1" si="29"/>
        <v>0</v>
      </c>
      <c r="E69" s="13">
        <f t="shared" ca="1" si="29"/>
        <v>1</v>
      </c>
      <c r="F69" s="13">
        <f t="shared" ca="1" si="29"/>
        <v>0</v>
      </c>
      <c r="G69" s="13">
        <f t="shared" ca="1" si="30"/>
        <v>0</v>
      </c>
      <c r="H69" s="13">
        <f t="shared" ca="1" si="30"/>
        <v>0</v>
      </c>
      <c r="I69" s="13">
        <f t="shared" ca="1" si="30"/>
        <v>0</v>
      </c>
      <c r="J69" s="13">
        <f t="shared" ca="1" si="30"/>
        <v>0</v>
      </c>
      <c r="K69" s="13" t="str">
        <f t="shared" ca="1" si="5"/>
        <v>TRE</v>
      </c>
      <c r="L69" s="6">
        <f t="shared" ca="1" si="6"/>
        <v>0</v>
      </c>
      <c r="M69" s="6">
        <f t="shared" ca="1" si="7"/>
        <v>0</v>
      </c>
      <c r="N69" s="6">
        <f t="shared" ca="1" si="8"/>
        <v>0.09</v>
      </c>
      <c r="O69" s="13" t="str">
        <f t="shared" ca="1" si="9"/>
        <v>BC</v>
      </c>
      <c r="P69" s="6">
        <f t="shared" ca="1" si="10"/>
        <v>0.04</v>
      </c>
      <c r="Q69" s="6">
        <f t="shared" ca="1" si="11"/>
        <v>0</v>
      </c>
      <c r="R69" s="6">
        <f t="shared" ca="1" si="12"/>
        <v>0</v>
      </c>
      <c r="S69" s="13" t="str">
        <f t="shared" ca="1" si="13"/>
        <v>TRE</v>
      </c>
      <c r="T69" s="6">
        <f t="shared" ca="1" si="14"/>
        <v>0</v>
      </c>
      <c r="U69" s="6">
        <f t="shared" ca="1" si="15"/>
        <v>0</v>
      </c>
      <c r="V69" s="6">
        <f t="shared" ca="1" si="16"/>
        <v>0</v>
      </c>
      <c r="W69" s="13" t="str">
        <f t="shared" ca="1" si="17"/>
        <v>BC</v>
      </c>
      <c r="X69" s="6">
        <f t="shared" ca="1" si="18"/>
        <v>0.02</v>
      </c>
      <c r="Y69" s="6">
        <f t="shared" ca="1" si="19"/>
        <v>0</v>
      </c>
      <c r="Z69" s="6">
        <f t="shared" ca="1" si="20"/>
        <v>0</v>
      </c>
      <c r="AA69" s="13" t="str">
        <f t="shared" ca="1" si="21"/>
        <v>BC</v>
      </c>
      <c r="AB69" s="6">
        <f t="shared" ca="1" si="22"/>
        <v>0.04</v>
      </c>
      <c r="AC69" s="6">
        <f t="shared" ca="1" si="23"/>
        <v>0</v>
      </c>
      <c r="AD69" s="6">
        <f t="shared" ca="1" si="24"/>
        <v>0</v>
      </c>
      <c r="AE69" s="13" t="str">
        <f t="shared" ca="1" si="25"/>
        <v>GS</v>
      </c>
      <c r="AF69" s="6">
        <f t="shared" ca="1" si="26"/>
        <v>0</v>
      </c>
      <c r="AG69" s="6">
        <f t="shared" ca="1" si="27"/>
        <v>0.1</v>
      </c>
      <c r="AH69" s="6">
        <f t="shared" ca="1" si="28"/>
        <v>0</v>
      </c>
    </row>
    <row r="70" spans="1:34" x14ac:dyDescent="0.25">
      <c r="A70">
        <v>62</v>
      </c>
      <c r="B70" t="str">
        <f t="shared" ca="1" si="2"/>
        <v>5cm</v>
      </c>
      <c r="C70" s="13">
        <f t="shared" ca="1" si="29"/>
        <v>0</v>
      </c>
      <c r="D70" s="13">
        <f t="shared" ca="1" si="29"/>
        <v>0</v>
      </c>
      <c r="E70" s="13">
        <f t="shared" ca="1" si="29"/>
        <v>1</v>
      </c>
      <c r="F70" s="13">
        <f t="shared" ca="1" si="29"/>
        <v>0</v>
      </c>
      <c r="G70" s="13">
        <f t="shared" ca="1" si="30"/>
        <v>0</v>
      </c>
      <c r="H70" s="13">
        <f t="shared" ca="1" si="30"/>
        <v>0</v>
      </c>
      <c r="I70" s="13">
        <f t="shared" ca="1" si="30"/>
        <v>0</v>
      </c>
      <c r="J70" s="13">
        <f t="shared" ca="1" si="30"/>
        <v>0</v>
      </c>
      <c r="K70" s="13" t="str">
        <f t="shared" ca="1" si="5"/>
        <v>TRE</v>
      </c>
      <c r="L70" s="6">
        <f t="shared" ca="1" si="6"/>
        <v>0</v>
      </c>
      <c r="M70" s="6">
        <f t="shared" ca="1" si="7"/>
        <v>0</v>
      </c>
      <c r="N70" s="6">
        <f t="shared" ca="1" si="8"/>
        <v>0.14000000000000001</v>
      </c>
      <c r="O70" s="13" t="str">
        <f t="shared" ca="1" si="9"/>
        <v>BC</v>
      </c>
      <c r="P70" s="6">
        <f t="shared" ca="1" si="10"/>
        <v>7.0000000000000007E-2</v>
      </c>
      <c r="Q70" s="6">
        <f t="shared" ca="1" si="11"/>
        <v>0</v>
      </c>
      <c r="R70" s="6">
        <f t="shared" ca="1" si="12"/>
        <v>0</v>
      </c>
      <c r="S70" s="13" t="str">
        <f t="shared" ca="1" si="13"/>
        <v>GS</v>
      </c>
      <c r="T70" s="6">
        <f t="shared" ca="1" si="14"/>
        <v>0</v>
      </c>
      <c r="U70" s="6">
        <f t="shared" ca="1" si="15"/>
        <v>0.02</v>
      </c>
      <c r="V70" s="6">
        <f t="shared" ca="1" si="16"/>
        <v>0</v>
      </c>
      <c r="W70" s="13" t="str">
        <f t="shared" ca="1" si="17"/>
        <v>BC</v>
      </c>
      <c r="X70" s="6">
        <f t="shared" ca="1" si="18"/>
        <v>0.08</v>
      </c>
      <c r="Y70" s="6">
        <f t="shared" ca="1" si="19"/>
        <v>0</v>
      </c>
      <c r="Z70" s="6">
        <f t="shared" ca="1" si="20"/>
        <v>0</v>
      </c>
      <c r="AA70" s="13" t="str">
        <f t="shared" ca="1" si="21"/>
        <v>TRE</v>
      </c>
      <c r="AB70" s="6">
        <f t="shared" ca="1" si="22"/>
        <v>0</v>
      </c>
      <c r="AC70" s="6">
        <f t="shared" ca="1" si="23"/>
        <v>0</v>
      </c>
      <c r="AD70" s="6">
        <f t="shared" ca="1" si="24"/>
        <v>0.04</v>
      </c>
      <c r="AE70" s="13" t="str">
        <f t="shared" ca="1" si="25"/>
        <v>BC</v>
      </c>
      <c r="AF70" s="6">
        <f t="shared" ca="1" si="26"/>
        <v>0.01</v>
      </c>
      <c r="AG70" s="6">
        <f t="shared" ca="1" si="27"/>
        <v>0</v>
      </c>
      <c r="AH70" s="6">
        <f t="shared" ca="1" si="28"/>
        <v>0</v>
      </c>
    </row>
    <row r="71" spans="1:34" x14ac:dyDescent="0.25">
      <c r="A71">
        <v>63</v>
      </c>
      <c r="B71" t="str">
        <f t="shared" ca="1" si="2"/>
        <v>20cm</v>
      </c>
      <c r="C71" s="13">
        <f t="shared" ca="1" si="29"/>
        <v>0</v>
      </c>
      <c r="D71" s="13">
        <f t="shared" ca="1" si="29"/>
        <v>0</v>
      </c>
      <c r="E71" s="13">
        <f t="shared" ca="1" si="29"/>
        <v>0</v>
      </c>
      <c r="F71" s="13">
        <f t="shared" ca="1" si="29"/>
        <v>0</v>
      </c>
      <c r="G71" s="13">
        <f t="shared" ca="1" si="30"/>
        <v>0</v>
      </c>
      <c r="H71" s="13">
        <f t="shared" ca="1" si="30"/>
        <v>1</v>
      </c>
      <c r="I71" s="13">
        <f t="shared" ca="1" si="30"/>
        <v>0</v>
      </c>
      <c r="J71" s="13">
        <f t="shared" ca="1" si="30"/>
        <v>0</v>
      </c>
      <c r="K71" s="13" t="str">
        <f t="shared" ca="1" si="5"/>
        <v>TRE</v>
      </c>
      <c r="L71" s="6">
        <f t="shared" ca="1" si="6"/>
        <v>0</v>
      </c>
      <c r="M71" s="6">
        <f t="shared" ca="1" si="7"/>
        <v>0</v>
      </c>
      <c r="N71" s="6">
        <f t="shared" ca="1" si="8"/>
        <v>0.06</v>
      </c>
      <c r="O71" s="13" t="str">
        <f t="shared" ca="1" si="9"/>
        <v>BC</v>
      </c>
      <c r="P71" s="6">
        <f t="shared" ca="1" si="10"/>
        <v>0.09</v>
      </c>
      <c r="Q71" s="6">
        <f t="shared" ca="1" si="11"/>
        <v>0</v>
      </c>
      <c r="R71" s="6">
        <f t="shared" ca="1" si="12"/>
        <v>0</v>
      </c>
      <c r="S71" s="13" t="str">
        <f t="shared" ca="1" si="13"/>
        <v>GS</v>
      </c>
      <c r="T71" s="6">
        <f t="shared" ca="1" si="14"/>
        <v>0</v>
      </c>
      <c r="U71" s="6">
        <f t="shared" ca="1" si="15"/>
        <v>0</v>
      </c>
      <c r="V71" s="6">
        <f t="shared" ca="1" si="16"/>
        <v>0</v>
      </c>
      <c r="W71" s="13" t="str">
        <f t="shared" ca="1" si="17"/>
        <v>BC</v>
      </c>
      <c r="X71" s="6">
        <f t="shared" ca="1" si="18"/>
        <v>0</v>
      </c>
      <c r="Y71" s="6">
        <f t="shared" ca="1" si="19"/>
        <v>0</v>
      </c>
      <c r="Z71" s="6">
        <f t="shared" ca="1" si="20"/>
        <v>0</v>
      </c>
      <c r="AA71" s="13" t="str">
        <f t="shared" ca="1" si="21"/>
        <v>GS</v>
      </c>
      <c r="AB71" s="6">
        <f t="shared" ca="1" si="22"/>
        <v>0</v>
      </c>
      <c r="AC71" s="6">
        <f t="shared" ca="1" si="23"/>
        <v>0.1</v>
      </c>
      <c r="AD71" s="6">
        <f t="shared" ca="1" si="24"/>
        <v>0</v>
      </c>
      <c r="AE71" s="13" t="str">
        <f t="shared" ca="1" si="25"/>
        <v>BC</v>
      </c>
      <c r="AF71" s="6">
        <f t="shared" ca="1" si="26"/>
        <v>0.06</v>
      </c>
      <c r="AG71" s="6">
        <f t="shared" ca="1" si="27"/>
        <v>0</v>
      </c>
      <c r="AH71" s="6">
        <f t="shared" ca="1" si="28"/>
        <v>0</v>
      </c>
    </row>
    <row r="72" spans="1:34" x14ac:dyDescent="0.25">
      <c r="A72">
        <v>64</v>
      </c>
      <c r="B72" t="str">
        <f t="shared" ca="1" si="2"/>
        <v>20cm</v>
      </c>
      <c r="C72" s="13">
        <f t="shared" ca="1" si="29"/>
        <v>0</v>
      </c>
      <c r="D72" s="13">
        <f t="shared" ca="1" si="29"/>
        <v>0</v>
      </c>
      <c r="E72" s="13">
        <f t="shared" ca="1" si="29"/>
        <v>0</v>
      </c>
      <c r="F72" s="13">
        <f t="shared" ca="1" si="29"/>
        <v>0</v>
      </c>
      <c r="G72" s="13">
        <f t="shared" ca="1" si="30"/>
        <v>1</v>
      </c>
      <c r="H72" s="13">
        <f t="shared" ca="1" si="30"/>
        <v>0</v>
      </c>
      <c r="I72" s="13">
        <f t="shared" ca="1" si="30"/>
        <v>1</v>
      </c>
      <c r="J72" s="13">
        <f t="shared" ca="1" si="30"/>
        <v>0</v>
      </c>
      <c r="K72" s="13" t="str">
        <f t="shared" ca="1" si="5"/>
        <v>BC</v>
      </c>
      <c r="L72" s="6">
        <f t="shared" ca="1" si="6"/>
        <v>0.1</v>
      </c>
      <c r="M72" s="6">
        <f t="shared" ca="1" si="7"/>
        <v>0</v>
      </c>
      <c r="N72" s="6">
        <f t="shared" ca="1" si="8"/>
        <v>0</v>
      </c>
      <c r="O72" s="13" t="str">
        <f t="shared" ca="1" si="9"/>
        <v>BC</v>
      </c>
      <c r="P72" s="6">
        <f t="shared" ca="1" si="10"/>
        <v>0.1</v>
      </c>
      <c r="Q72" s="6">
        <f t="shared" ca="1" si="11"/>
        <v>0</v>
      </c>
      <c r="R72" s="6">
        <f t="shared" ca="1" si="12"/>
        <v>0</v>
      </c>
      <c r="S72" s="13" t="str">
        <f t="shared" ca="1" si="13"/>
        <v>TRE</v>
      </c>
      <c r="T72" s="6">
        <f t="shared" ca="1" si="14"/>
        <v>0</v>
      </c>
      <c r="U72" s="6">
        <f t="shared" ca="1" si="15"/>
        <v>0</v>
      </c>
      <c r="V72" s="6">
        <f t="shared" ca="1" si="16"/>
        <v>0</v>
      </c>
      <c r="W72" s="13" t="str">
        <f t="shared" ca="1" si="17"/>
        <v>GS</v>
      </c>
      <c r="X72" s="6">
        <f t="shared" ca="1" si="18"/>
        <v>0</v>
      </c>
      <c r="Y72" s="6">
        <f t="shared" ca="1" si="19"/>
        <v>0.01</v>
      </c>
      <c r="Z72" s="6">
        <f t="shared" ca="1" si="20"/>
        <v>0</v>
      </c>
      <c r="AA72" s="13" t="str">
        <f t="shared" ca="1" si="21"/>
        <v>GS</v>
      </c>
      <c r="AB72" s="6">
        <f t="shared" ca="1" si="22"/>
        <v>0</v>
      </c>
      <c r="AC72" s="6">
        <f t="shared" ca="1" si="23"/>
        <v>0.08</v>
      </c>
      <c r="AD72" s="6">
        <f t="shared" ca="1" si="24"/>
        <v>0</v>
      </c>
      <c r="AE72" s="13" t="str">
        <f t="shared" ca="1" si="25"/>
        <v>TRE</v>
      </c>
      <c r="AF72" s="6">
        <f t="shared" ca="1" si="26"/>
        <v>0</v>
      </c>
      <c r="AG72" s="6">
        <f t="shared" ca="1" si="27"/>
        <v>0</v>
      </c>
      <c r="AH72" s="6">
        <f t="shared" ca="1" si="28"/>
        <v>0.11</v>
      </c>
    </row>
    <row r="73" spans="1:34" x14ac:dyDescent="0.25">
      <c r="A73">
        <v>65</v>
      </c>
      <c r="B73" t="str">
        <f t="shared" ca="1" si="2"/>
        <v>20cm</v>
      </c>
      <c r="C73" s="13">
        <f t="shared" ca="1" si="29"/>
        <v>0</v>
      </c>
      <c r="D73" s="13">
        <f t="shared" ca="1" si="29"/>
        <v>0</v>
      </c>
      <c r="E73" s="13">
        <f t="shared" ca="1" si="29"/>
        <v>0</v>
      </c>
      <c r="F73" s="13">
        <f t="shared" ca="1" si="29"/>
        <v>0</v>
      </c>
      <c r="G73" s="13">
        <f t="shared" ca="1" si="30"/>
        <v>0</v>
      </c>
      <c r="H73" s="13">
        <f t="shared" ca="1" si="30"/>
        <v>0</v>
      </c>
      <c r="I73" s="13">
        <f t="shared" ca="1" si="30"/>
        <v>1</v>
      </c>
      <c r="J73" s="13">
        <f t="shared" ca="1" si="30"/>
        <v>0</v>
      </c>
      <c r="K73" s="13" t="str">
        <f t="shared" ca="1" si="5"/>
        <v>GS</v>
      </c>
      <c r="L73" s="6">
        <f t="shared" ca="1" si="6"/>
        <v>0</v>
      </c>
      <c r="M73" s="6">
        <f t="shared" ca="1" si="7"/>
        <v>0.09</v>
      </c>
      <c r="N73" s="6">
        <f t="shared" ca="1" si="8"/>
        <v>0</v>
      </c>
      <c r="O73" s="13" t="str">
        <f t="shared" ca="1" si="9"/>
        <v>TRE</v>
      </c>
      <c r="P73" s="6">
        <f t="shared" ca="1" si="10"/>
        <v>0</v>
      </c>
      <c r="Q73" s="6">
        <f t="shared" ca="1" si="11"/>
        <v>0</v>
      </c>
      <c r="R73" s="6">
        <f t="shared" ca="1" si="12"/>
        <v>0.15</v>
      </c>
      <c r="S73" s="13" t="str">
        <f t="shared" ca="1" si="13"/>
        <v>BC</v>
      </c>
      <c r="T73" s="6">
        <f t="shared" ca="1" si="14"/>
        <v>0.01</v>
      </c>
      <c r="U73" s="6">
        <f t="shared" ca="1" si="15"/>
        <v>0</v>
      </c>
      <c r="V73" s="6">
        <f t="shared" ca="1" si="16"/>
        <v>0</v>
      </c>
      <c r="W73" s="13" t="str">
        <f t="shared" ca="1" si="17"/>
        <v>TRE</v>
      </c>
      <c r="X73" s="6">
        <f t="shared" ca="1" si="18"/>
        <v>0</v>
      </c>
      <c r="Y73" s="6">
        <f t="shared" ca="1" si="19"/>
        <v>0</v>
      </c>
      <c r="Z73" s="6">
        <f t="shared" ca="1" si="20"/>
        <v>0.05</v>
      </c>
      <c r="AA73" s="13" t="str">
        <f t="shared" ca="1" si="21"/>
        <v>BC</v>
      </c>
      <c r="AB73" s="6">
        <f t="shared" ca="1" si="22"/>
        <v>0.03</v>
      </c>
      <c r="AC73" s="6">
        <f t="shared" ca="1" si="23"/>
        <v>0</v>
      </c>
      <c r="AD73" s="6">
        <f t="shared" ca="1" si="24"/>
        <v>0</v>
      </c>
      <c r="AE73" s="13" t="str">
        <f t="shared" ca="1" si="25"/>
        <v>BC</v>
      </c>
      <c r="AF73" s="6">
        <f t="shared" ca="1" si="26"/>
        <v>0.12</v>
      </c>
      <c r="AG73" s="6">
        <f t="shared" ca="1" si="27"/>
        <v>0</v>
      </c>
      <c r="AH73" s="6">
        <f t="shared" ca="1" si="28"/>
        <v>0</v>
      </c>
    </row>
    <row r="74" spans="1:34" x14ac:dyDescent="0.25">
      <c r="A74">
        <v>66</v>
      </c>
      <c r="B74" t="str">
        <f t="shared" ref="B74:B137" ca="1" si="31">IF(RANDBETWEEN(0,1)=0,"5cm","20cm")</f>
        <v>20cm</v>
      </c>
      <c r="C74" s="13">
        <f t="shared" ref="C74:F105" ca="1" si="32">IF($B74="5cm", (IF(RANDBETWEEN(0,1)=1,100,0)/100), 0)</f>
        <v>0</v>
      </c>
      <c r="D74" s="13">
        <f t="shared" ca="1" si="32"/>
        <v>0</v>
      </c>
      <c r="E74" s="13">
        <f t="shared" ca="1" si="32"/>
        <v>0</v>
      </c>
      <c r="F74" s="13">
        <f t="shared" ca="1" si="32"/>
        <v>0</v>
      </c>
      <c r="G74" s="13">
        <f t="shared" ref="G74:J105" ca="1" si="33">IF($B74="20cm", IF(RANDBETWEEN(0,1)=1,100,0)/100, 0)</f>
        <v>1</v>
      </c>
      <c r="H74" s="13">
        <f t="shared" ca="1" si="33"/>
        <v>1</v>
      </c>
      <c r="I74" s="13">
        <f t="shared" ca="1" si="33"/>
        <v>1</v>
      </c>
      <c r="J74" s="13">
        <f t="shared" ca="1" si="33"/>
        <v>1</v>
      </c>
      <c r="K74" s="13" t="str">
        <f t="shared" ref="K74:K137" ca="1" si="34">IF(RANDBETWEEN(0,2)=0,"BC",IF(RANDBETWEEN(0,2)=1,"TRE","GS"))</f>
        <v>TRE</v>
      </c>
      <c r="L74" s="6">
        <f t="shared" ref="L74:L137" ca="1" si="35">IF($K74="BC",RANDBETWEEN(L$3,L$4*100),0)/100</f>
        <v>0</v>
      </c>
      <c r="M74" s="6">
        <f t="shared" ref="M74:M137" ca="1" si="36">IF($K74="GS",RANDBETWEEN(M$3,M$4*100),0)/100</f>
        <v>0</v>
      </c>
      <c r="N74" s="6">
        <f t="shared" ref="N74:N137" ca="1" si="37">IF($K74="TRE",RANDBETWEEN(N$3,N$4*100),0)/100</f>
        <v>0.13</v>
      </c>
      <c r="O74" s="13" t="str">
        <f t="shared" ref="O74:O137" ca="1" si="38">IF(RANDBETWEEN(0,2)=0,"BC",IF(RANDBETWEEN(0,2)=1,"TRE","GS"))</f>
        <v>TRE</v>
      </c>
      <c r="P74" s="6">
        <f t="shared" ref="P74:P137" ca="1" si="39">IF($O74="BC",RANDBETWEEN(Q$3,Q$4*100),0)/100</f>
        <v>0</v>
      </c>
      <c r="Q74" s="6">
        <f t="shared" ref="Q74:Q137" ca="1" si="40">IF($O74="GS",RANDBETWEEN(Q$3,Q$4*100),0)/100</f>
        <v>0</v>
      </c>
      <c r="R74" s="6">
        <f t="shared" ref="R74:R137" ca="1" si="41">IF($O74="TRE",RANDBETWEEN(R$3,R$4*100),0)/100</f>
        <v>0.1</v>
      </c>
      <c r="S74" s="13" t="str">
        <f t="shared" ref="S74:S137" ca="1" si="42">IF(RANDBETWEEN(0,2)=0,"BC",IF(RANDBETWEEN(0,2)=1,"TRE","GS"))</f>
        <v>GS</v>
      </c>
      <c r="T74" s="6">
        <f t="shared" ref="T74:T137" ca="1" si="43">IF($S74="BC",RANDBETWEEN(U$3,U$4*100),0)/100</f>
        <v>0</v>
      </c>
      <c r="U74" s="6">
        <f t="shared" ref="U74:U137" ca="1" si="44">IF($S74="GS",RANDBETWEEN(U$3,U$4*100),0)/100</f>
        <v>0.12</v>
      </c>
      <c r="V74" s="6">
        <f t="shared" ref="V74:V137" ca="1" si="45">IF($S74="TRE",RANDBETWEEN(V$3,V$4*100),0)/100</f>
        <v>0</v>
      </c>
      <c r="W74" s="13" t="str">
        <f t="shared" ref="W74:W137" ca="1" si="46">IF(RANDBETWEEN(0,2)=0,"BC",IF(RANDBETWEEN(0,2)=1,"TRE","GS"))</f>
        <v>BC</v>
      </c>
      <c r="X74" s="6">
        <f t="shared" ref="X74:X137" ca="1" si="47">IF($W74="BC",RANDBETWEEN(Y$3,Y$4*100),0)/100</f>
        <v>0.09</v>
      </c>
      <c r="Y74" s="6">
        <f t="shared" ref="Y74:Y137" ca="1" si="48">IF($W74="GS",RANDBETWEEN(Y$3,Y$4*100),0)/100</f>
        <v>0</v>
      </c>
      <c r="Z74" s="6">
        <f t="shared" ref="Z74:Z137" ca="1" si="49">IF($W74="TRE",RANDBETWEEN(Z$3,Z$4*100),0)/100</f>
        <v>0</v>
      </c>
      <c r="AA74" s="13" t="str">
        <f t="shared" ref="AA74:AA137" ca="1" si="50">IF(RANDBETWEEN(0,2)=0,"BC",IF(RANDBETWEEN(0,2)=1,"TRE","GS"))</f>
        <v>TRE</v>
      </c>
      <c r="AB74" s="6">
        <f t="shared" ref="AB74:AB137" ca="1" si="51">IF($AA74="BC",RANDBETWEEN(AC$3,AC$4*100),0)/100</f>
        <v>0</v>
      </c>
      <c r="AC74" s="6">
        <f t="shared" ref="AC74:AC137" ca="1" si="52">IF($AA74="GS",RANDBETWEEN(AC$3,AC$4*100),0)/100</f>
        <v>0</v>
      </c>
      <c r="AD74" s="6">
        <f t="shared" ref="AD74:AD137" ca="1" si="53">IF($AA74="TRE",RANDBETWEEN(AD$3,AD$4*100),0)/100</f>
        <v>0.06</v>
      </c>
      <c r="AE74" s="13" t="str">
        <f t="shared" ref="AE74:AE137" ca="1" si="54">IF(RANDBETWEEN(0,2)=0,"BC",IF(RANDBETWEEN(0,2)=1,"TRE","GS"))</f>
        <v>BC</v>
      </c>
      <c r="AF74" s="6">
        <f t="shared" ref="AF74:AF137" ca="1" si="55">IF($AE74="BC",RANDBETWEEN(AG$3,AG$4*100),0)/100</f>
        <v>0.1</v>
      </c>
      <c r="AG74" s="6">
        <f t="shared" ref="AG74:AG137" ca="1" si="56">IF($AE74="GS",RANDBETWEEN(AG$3,AG$4*100),0)/100</f>
        <v>0</v>
      </c>
      <c r="AH74" s="6">
        <f t="shared" ref="AH74:AH137" ca="1" si="57">IF($AE74="TRE",RANDBETWEEN(AH$3,AH$4*100),0)/100</f>
        <v>0</v>
      </c>
    </row>
    <row r="75" spans="1:34" x14ac:dyDescent="0.25">
      <c r="A75">
        <v>67</v>
      </c>
      <c r="B75" t="str">
        <f t="shared" ca="1" si="31"/>
        <v>5cm</v>
      </c>
      <c r="C75" s="13">
        <f t="shared" ca="1" si="32"/>
        <v>0</v>
      </c>
      <c r="D75" s="13">
        <f t="shared" ca="1" si="32"/>
        <v>0</v>
      </c>
      <c r="E75" s="13">
        <f t="shared" ca="1" si="32"/>
        <v>1</v>
      </c>
      <c r="F75" s="13">
        <f t="shared" ca="1" si="32"/>
        <v>1</v>
      </c>
      <c r="G75" s="13">
        <f t="shared" ca="1" si="33"/>
        <v>0</v>
      </c>
      <c r="H75" s="13">
        <f t="shared" ca="1" si="33"/>
        <v>0</v>
      </c>
      <c r="I75" s="13">
        <f t="shared" ca="1" si="33"/>
        <v>0</v>
      </c>
      <c r="J75" s="13">
        <f t="shared" ca="1" si="33"/>
        <v>0</v>
      </c>
      <c r="K75" s="13" t="str">
        <f t="shared" ca="1" si="34"/>
        <v>GS</v>
      </c>
      <c r="L75" s="6">
        <f t="shared" ca="1" si="35"/>
        <v>0</v>
      </c>
      <c r="M75" s="6">
        <f t="shared" ca="1" si="36"/>
        <v>0.14000000000000001</v>
      </c>
      <c r="N75" s="6">
        <f t="shared" ca="1" si="37"/>
        <v>0</v>
      </c>
      <c r="O75" s="13" t="str">
        <f t="shared" ca="1" si="38"/>
        <v>TRE</v>
      </c>
      <c r="P75" s="6">
        <f t="shared" ca="1" si="39"/>
        <v>0</v>
      </c>
      <c r="Q75" s="6">
        <f t="shared" ca="1" si="40"/>
        <v>0</v>
      </c>
      <c r="R75" s="6">
        <f t="shared" ca="1" si="41"/>
        <v>0.13</v>
      </c>
      <c r="S75" s="13" t="str">
        <f t="shared" ca="1" si="42"/>
        <v>BC</v>
      </c>
      <c r="T75" s="6">
        <f t="shared" ca="1" si="43"/>
        <v>0.03</v>
      </c>
      <c r="U75" s="6">
        <f t="shared" ca="1" si="44"/>
        <v>0</v>
      </c>
      <c r="V75" s="6">
        <f t="shared" ca="1" si="45"/>
        <v>0</v>
      </c>
      <c r="W75" s="13" t="str">
        <f t="shared" ca="1" si="46"/>
        <v>TRE</v>
      </c>
      <c r="X75" s="6">
        <f t="shared" ca="1" si="47"/>
        <v>0</v>
      </c>
      <c r="Y75" s="6">
        <f t="shared" ca="1" si="48"/>
        <v>0</v>
      </c>
      <c r="Z75" s="6">
        <f t="shared" ca="1" si="49"/>
        <v>0.1</v>
      </c>
      <c r="AA75" s="13" t="str">
        <f t="shared" ca="1" si="50"/>
        <v>GS</v>
      </c>
      <c r="AB75" s="6">
        <f t="shared" ca="1" si="51"/>
        <v>0</v>
      </c>
      <c r="AC75" s="6">
        <f t="shared" ca="1" si="52"/>
        <v>0.09</v>
      </c>
      <c r="AD75" s="6">
        <f t="shared" ca="1" si="53"/>
        <v>0</v>
      </c>
      <c r="AE75" s="13" t="str">
        <f t="shared" ca="1" si="54"/>
        <v>GS</v>
      </c>
      <c r="AF75" s="6">
        <f t="shared" ca="1" si="55"/>
        <v>0</v>
      </c>
      <c r="AG75" s="6">
        <f t="shared" ca="1" si="56"/>
        <v>0.01</v>
      </c>
      <c r="AH75" s="6">
        <f t="shared" ca="1" si="57"/>
        <v>0</v>
      </c>
    </row>
    <row r="76" spans="1:34" x14ac:dyDescent="0.25">
      <c r="A76">
        <v>68</v>
      </c>
      <c r="B76" t="str">
        <f t="shared" ca="1" si="31"/>
        <v>5cm</v>
      </c>
      <c r="C76" s="13">
        <f t="shared" ca="1" si="32"/>
        <v>1</v>
      </c>
      <c r="D76" s="13">
        <f t="shared" ca="1" si="32"/>
        <v>1</v>
      </c>
      <c r="E76" s="13">
        <f t="shared" ca="1" si="32"/>
        <v>1</v>
      </c>
      <c r="F76" s="13">
        <f t="shared" ca="1" si="32"/>
        <v>0</v>
      </c>
      <c r="G76" s="13">
        <f t="shared" ca="1" si="33"/>
        <v>0</v>
      </c>
      <c r="H76" s="13">
        <f t="shared" ca="1" si="33"/>
        <v>0</v>
      </c>
      <c r="I76" s="13">
        <f t="shared" ca="1" si="33"/>
        <v>0</v>
      </c>
      <c r="J76" s="13">
        <f t="shared" ca="1" si="33"/>
        <v>0</v>
      </c>
      <c r="K76" s="13" t="str">
        <f t="shared" ca="1" si="34"/>
        <v>GS</v>
      </c>
      <c r="L76" s="6">
        <f t="shared" ca="1" si="35"/>
        <v>0</v>
      </c>
      <c r="M76" s="6">
        <f t="shared" ca="1" si="36"/>
        <v>0.11</v>
      </c>
      <c r="N76" s="6">
        <f t="shared" ca="1" si="37"/>
        <v>0</v>
      </c>
      <c r="O76" s="13" t="str">
        <f t="shared" ca="1" si="38"/>
        <v>GS</v>
      </c>
      <c r="P76" s="6">
        <f t="shared" ca="1" si="39"/>
        <v>0</v>
      </c>
      <c r="Q76" s="6">
        <f t="shared" ca="1" si="40"/>
        <v>0.14000000000000001</v>
      </c>
      <c r="R76" s="6">
        <f t="shared" ca="1" si="41"/>
        <v>0</v>
      </c>
      <c r="S76" s="13" t="str">
        <f t="shared" ca="1" si="42"/>
        <v>BC</v>
      </c>
      <c r="T76" s="6">
        <f t="shared" ca="1" si="43"/>
        <v>7.0000000000000007E-2</v>
      </c>
      <c r="U76" s="6">
        <f t="shared" ca="1" si="44"/>
        <v>0</v>
      </c>
      <c r="V76" s="6">
        <f t="shared" ca="1" si="45"/>
        <v>0</v>
      </c>
      <c r="W76" s="13" t="str">
        <f t="shared" ca="1" si="46"/>
        <v>GS</v>
      </c>
      <c r="X76" s="6">
        <f t="shared" ca="1" si="47"/>
        <v>0</v>
      </c>
      <c r="Y76" s="6">
        <f t="shared" ca="1" si="48"/>
        <v>7.0000000000000007E-2</v>
      </c>
      <c r="Z76" s="6">
        <f t="shared" ca="1" si="49"/>
        <v>0</v>
      </c>
      <c r="AA76" s="13" t="str">
        <f t="shared" ca="1" si="50"/>
        <v>GS</v>
      </c>
      <c r="AB76" s="6">
        <f t="shared" ca="1" si="51"/>
        <v>0</v>
      </c>
      <c r="AC76" s="6">
        <f t="shared" ca="1" si="52"/>
        <v>0.09</v>
      </c>
      <c r="AD76" s="6">
        <f t="shared" ca="1" si="53"/>
        <v>0</v>
      </c>
      <c r="AE76" s="13" t="str">
        <f t="shared" ca="1" si="54"/>
        <v>BC</v>
      </c>
      <c r="AF76" s="6">
        <f t="shared" ca="1" si="55"/>
        <v>0.14000000000000001</v>
      </c>
      <c r="AG76" s="6">
        <f t="shared" ca="1" si="56"/>
        <v>0</v>
      </c>
      <c r="AH76" s="6">
        <f t="shared" ca="1" si="57"/>
        <v>0</v>
      </c>
    </row>
    <row r="77" spans="1:34" x14ac:dyDescent="0.25">
      <c r="A77">
        <v>69</v>
      </c>
      <c r="B77" t="str">
        <f t="shared" ca="1" si="31"/>
        <v>5cm</v>
      </c>
      <c r="C77" s="13">
        <f t="shared" ca="1" si="32"/>
        <v>1</v>
      </c>
      <c r="D77" s="13">
        <f t="shared" ca="1" si="32"/>
        <v>1</v>
      </c>
      <c r="E77" s="13">
        <f t="shared" ca="1" si="32"/>
        <v>0</v>
      </c>
      <c r="F77" s="13">
        <f t="shared" ca="1" si="32"/>
        <v>0</v>
      </c>
      <c r="G77" s="13">
        <f t="shared" ca="1" si="33"/>
        <v>0</v>
      </c>
      <c r="H77" s="13">
        <f t="shared" ca="1" si="33"/>
        <v>0</v>
      </c>
      <c r="I77" s="13">
        <f t="shared" ca="1" si="33"/>
        <v>0</v>
      </c>
      <c r="J77" s="13">
        <f t="shared" ca="1" si="33"/>
        <v>0</v>
      </c>
      <c r="K77" s="13" t="str">
        <f t="shared" ca="1" si="34"/>
        <v>GS</v>
      </c>
      <c r="L77" s="6">
        <f t="shared" ca="1" si="35"/>
        <v>0</v>
      </c>
      <c r="M77" s="6">
        <f t="shared" ca="1" si="36"/>
        <v>0.12</v>
      </c>
      <c r="N77" s="6">
        <f t="shared" ca="1" si="37"/>
        <v>0</v>
      </c>
      <c r="O77" s="13" t="str">
        <f t="shared" ca="1" si="38"/>
        <v>TRE</v>
      </c>
      <c r="P77" s="6">
        <f t="shared" ca="1" si="39"/>
        <v>0</v>
      </c>
      <c r="Q77" s="6">
        <f t="shared" ca="1" si="40"/>
        <v>0</v>
      </c>
      <c r="R77" s="6">
        <f t="shared" ca="1" si="41"/>
        <v>0.03</v>
      </c>
      <c r="S77" s="13" t="str">
        <f t="shared" ca="1" si="42"/>
        <v>BC</v>
      </c>
      <c r="T77" s="6">
        <f t="shared" ca="1" si="43"/>
        <v>7.0000000000000007E-2</v>
      </c>
      <c r="U77" s="6">
        <f t="shared" ca="1" si="44"/>
        <v>0</v>
      </c>
      <c r="V77" s="6">
        <f t="shared" ca="1" si="45"/>
        <v>0</v>
      </c>
      <c r="W77" s="13" t="str">
        <f t="shared" ca="1" si="46"/>
        <v>GS</v>
      </c>
      <c r="X77" s="6">
        <f t="shared" ca="1" si="47"/>
        <v>0</v>
      </c>
      <c r="Y77" s="6">
        <f t="shared" ca="1" si="48"/>
        <v>0.11</v>
      </c>
      <c r="Z77" s="6">
        <f t="shared" ca="1" si="49"/>
        <v>0</v>
      </c>
      <c r="AA77" s="13" t="str">
        <f t="shared" ca="1" si="50"/>
        <v>TRE</v>
      </c>
      <c r="AB77" s="6">
        <f t="shared" ca="1" si="51"/>
        <v>0</v>
      </c>
      <c r="AC77" s="6">
        <f t="shared" ca="1" si="52"/>
        <v>0</v>
      </c>
      <c r="AD77" s="6">
        <f t="shared" ca="1" si="53"/>
        <v>0.1</v>
      </c>
      <c r="AE77" s="13" t="str">
        <f t="shared" ca="1" si="54"/>
        <v>GS</v>
      </c>
      <c r="AF77" s="6">
        <f t="shared" ca="1" si="55"/>
        <v>0</v>
      </c>
      <c r="AG77" s="6">
        <f t="shared" ca="1" si="56"/>
        <v>0.08</v>
      </c>
      <c r="AH77" s="6">
        <f t="shared" ca="1" si="57"/>
        <v>0</v>
      </c>
    </row>
    <row r="78" spans="1:34" x14ac:dyDescent="0.25">
      <c r="A78">
        <v>70</v>
      </c>
      <c r="B78" t="str">
        <f t="shared" ca="1" si="31"/>
        <v>20cm</v>
      </c>
      <c r="C78" s="13">
        <f t="shared" ca="1" si="32"/>
        <v>0</v>
      </c>
      <c r="D78" s="13">
        <f t="shared" ca="1" si="32"/>
        <v>0</v>
      </c>
      <c r="E78" s="13">
        <f t="shared" ca="1" si="32"/>
        <v>0</v>
      </c>
      <c r="F78" s="13">
        <f t="shared" ca="1" si="32"/>
        <v>0</v>
      </c>
      <c r="G78" s="13">
        <f t="shared" ca="1" si="33"/>
        <v>1</v>
      </c>
      <c r="H78" s="13">
        <f t="shared" ca="1" si="33"/>
        <v>0</v>
      </c>
      <c r="I78" s="13">
        <f t="shared" ca="1" si="33"/>
        <v>0</v>
      </c>
      <c r="J78" s="13">
        <f t="shared" ca="1" si="33"/>
        <v>0</v>
      </c>
      <c r="K78" s="13" t="str">
        <f t="shared" ca="1" si="34"/>
        <v>BC</v>
      </c>
      <c r="L78" s="6">
        <f t="shared" ca="1" si="35"/>
        <v>0.03</v>
      </c>
      <c r="M78" s="6">
        <f t="shared" ca="1" si="36"/>
        <v>0</v>
      </c>
      <c r="N78" s="6">
        <f t="shared" ca="1" si="37"/>
        <v>0</v>
      </c>
      <c r="O78" s="13" t="str">
        <f t="shared" ca="1" si="38"/>
        <v>GS</v>
      </c>
      <c r="P78" s="6">
        <f t="shared" ca="1" si="39"/>
        <v>0</v>
      </c>
      <c r="Q78" s="6">
        <f t="shared" ca="1" si="40"/>
        <v>0.08</v>
      </c>
      <c r="R78" s="6">
        <f t="shared" ca="1" si="41"/>
        <v>0</v>
      </c>
      <c r="S78" s="13" t="str">
        <f t="shared" ca="1" si="42"/>
        <v>GS</v>
      </c>
      <c r="T78" s="6">
        <f t="shared" ca="1" si="43"/>
        <v>0</v>
      </c>
      <c r="U78" s="6">
        <f t="shared" ca="1" si="44"/>
        <v>0.1</v>
      </c>
      <c r="V78" s="6">
        <f t="shared" ca="1" si="45"/>
        <v>0</v>
      </c>
      <c r="W78" s="13" t="str">
        <f t="shared" ca="1" si="46"/>
        <v>TRE</v>
      </c>
      <c r="X78" s="6">
        <f t="shared" ca="1" si="47"/>
        <v>0</v>
      </c>
      <c r="Y78" s="6">
        <f t="shared" ca="1" si="48"/>
        <v>0</v>
      </c>
      <c r="Z78" s="6">
        <f t="shared" ca="1" si="49"/>
        <v>0.01</v>
      </c>
      <c r="AA78" s="13" t="str">
        <f t="shared" ca="1" si="50"/>
        <v>GS</v>
      </c>
      <c r="AB78" s="6">
        <f t="shared" ca="1" si="51"/>
        <v>0</v>
      </c>
      <c r="AC78" s="6">
        <f t="shared" ca="1" si="52"/>
        <v>0.02</v>
      </c>
      <c r="AD78" s="6">
        <f t="shared" ca="1" si="53"/>
        <v>0</v>
      </c>
      <c r="AE78" s="13" t="str">
        <f t="shared" ca="1" si="54"/>
        <v>BC</v>
      </c>
      <c r="AF78" s="6">
        <f t="shared" ca="1" si="55"/>
        <v>0.08</v>
      </c>
      <c r="AG78" s="6">
        <f t="shared" ca="1" si="56"/>
        <v>0</v>
      </c>
      <c r="AH78" s="6">
        <f t="shared" ca="1" si="57"/>
        <v>0</v>
      </c>
    </row>
    <row r="79" spans="1:34" x14ac:dyDescent="0.25">
      <c r="A79">
        <v>71</v>
      </c>
      <c r="B79" t="str">
        <f t="shared" ca="1" si="31"/>
        <v>20cm</v>
      </c>
      <c r="C79" s="13">
        <f t="shared" ca="1" si="32"/>
        <v>0</v>
      </c>
      <c r="D79" s="13">
        <f t="shared" ca="1" si="32"/>
        <v>0</v>
      </c>
      <c r="E79" s="13">
        <f t="shared" ca="1" si="32"/>
        <v>0</v>
      </c>
      <c r="F79" s="13">
        <f t="shared" ca="1" si="32"/>
        <v>0</v>
      </c>
      <c r="G79" s="13">
        <f t="shared" ca="1" si="33"/>
        <v>1</v>
      </c>
      <c r="H79" s="13">
        <f t="shared" ca="1" si="33"/>
        <v>1</v>
      </c>
      <c r="I79" s="13">
        <f t="shared" ca="1" si="33"/>
        <v>0</v>
      </c>
      <c r="J79" s="13">
        <f t="shared" ca="1" si="33"/>
        <v>1</v>
      </c>
      <c r="K79" s="13" t="str">
        <f t="shared" ca="1" si="34"/>
        <v>GS</v>
      </c>
      <c r="L79" s="6">
        <f t="shared" ca="1" si="35"/>
        <v>0</v>
      </c>
      <c r="M79" s="6">
        <f t="shared" ca="1" si="36"/>
        <v>0.02</v>
      </c>
      <c r="N79" s="6">
        <f t="shared" ca="1" si="37"/>
        <v>0</v>
      </c>
      <c r="O79" s="13" t="str">
        <f t="shared" ca="1" si="38"/>
        <v>TRE</v>
      </c>
      <c r="P79" s="6">
        <f t="shared" ca="1" si="39"/>
        <v>0</v>
      </c>
      <c r="Q79" s="6">
        <f t="shared" ca="1" si="40"/>
        <v>0</v>
      </c>
      <c r="R79" s="6">
        <f t="shared" ca="1" si="41"/>
        <v>0.11</v>
      </c>
      <c r="S79" s="13" t="str">
        <f t="shared" ca="1" si="42"/>
        <v>GS</v>
      </c>
      <c r="T79" s="6">
        <f t="shared" ca="1" si="43"/>
        <v>0</v>
      </c>
      <c r="U79" s="6">
        <f t="shared" ca="1" si="44"/>
        <v>0</v>
      </c>
      <c r="V79" s="6">
        <f t="shared" ca="1" si="45"/>
        <v>0</v>
      </c>
      <c r="W79" s="13" t="str">
        <f t="shared" ca="1" si="46"/>
        <v>BC</v>
      </c>
      <c r="X79" s="6">
        <f t="shared" ca="1" si="47"/>
        <v>0.12</v>
      </c>
      <c r="Y79" s="6">
        <f t="shared" ca="1" si="48"/>
        <v>0</v>
      </c>
      <c r="Z79" s="6">
        <f t="shared" ca="1" si="49"/>
        <v>0</v>
      </c>
      <c r="AA79" s="13" t="str">
        <f t="shared" ca="1" si="50"/>
        <v>GS</v>
      </c>
      <c r="AB79" s="6">
        <f t="shared" ca="1" si="51"/>
        <v>0</v>
      </c>
      <c r="AC79" s="6">
        <f t="shared" ca="1" si="52"/>
        <v>0.05</v>
      </c>
      <c r="AD79" s="6">
        <f t="shared" ca="1" si="53"/>
        <v>0</v>
      </c>
      <c r="AE79" s="13" t="str">
        <f t="shared" ca="1" si="54"/>
        <v>TRE</v>
      </c>
      <c r="AF79" s="6">
        <f t="shared" ca="1" si="55"/>
        <v>0</v>
      </c>
      <c r="AG79" s="6">
        <f t="shared" ca="1" si="56"/>
        <v>0</v>
      </c>
      <c r="AH79" s="6">
        <f t="shared" ca="1" si="57"/>
        <v>0.13</v>
      </c>
    </row>
    <row r="80" spans="1:34" x14ac:dyDescent="0.25">
      <c r="A80">
        <v>72</v>
      </c>
      <c r="B80" t="str">
        <f t="shared" ca="1" si="31"/>
        <v>5cm</v>
      </c>
      <c r="C80" s="13">
        <f t="shared" ca="1" si="32"/>
        <v>1</v>
      </c>
      <c r="D80" s="13">
        <f t="shared" ca="1" si="32"/>
        <v>1</v>
      </c>
      <c r="E80" s="13">
        <f t="shared" ca="1" si="32"/>
        <v>0</v>
      </c>
      <c r="F80" s="13">
        <f t="shared" ca="1" si="32"/>
        <v>0</v>
      </c>
      <c r="G80" s="13">
        <f t="shared" ca="1" si="33"/>
        <v>0</v>
      </c>
      <c r="H80" s="13">
        <f t="shared" ca="1" si="33"/>
        <v>0</v>
      </c>
      <c r="I80" s="13">
        <f t="shared" ca="1" si="33"/>
        <v>0</v>
      </c>
      <c r="J80" s="13">
        <f t="shared" ca="1" si="33"/>
        <v>0</v>
      </c>
      <c r="K80" s="13" t="str">
        <f t="shared" ca="1" si="34"/>
        <v>GS</v>
      </c>
      <c r="L80" s="6">
        <f t="shared" ca="1" si="35"/>
        <v>0</v>
      </c>
      <c r="M80" s="6">
        <f t="shared" ca="1" si="36"/>
        <v>0.04</v>
      </c>
      <c r="N80" s="6">
        <f t="shared" ca="1" si="37"/>
        <v>0</v>
      </c>
      <c r="O80" s="13" t="str">
        <f t="shared" ca="1" si="38"/>
        <v>GS</v>
      </c>
      <c r="P80" s="6">
        <f t="shared" ca="1" si="39"/>
        <v>0</v>
      </c>
      <c r="Q80" s="6">
        <f t="shared" ca="1" si="40"/>
        <v>0.14000000000000001</v>
      </c>
      <c r="R80" s="6">
        <f t="shared" ca="1" si="41"/>
        <v>0</v>
      </c>
      <c r="S80" s="13" t="str">
        <f t="shared" ca="1" si="42"/>
        <v>GS</v>
      </c>
      <c r="T80" s="6">
        <f t="shared" ca="1" si="43"/>
        <v>0</v>
      </c>
      <c r="U80" s="6">
        <f t="shared" ca="1" si="44"/>
        <v>0.05</v>
      </c>
      <c r="V80" s="6">
        <f t="shared" ca="1" si="45"/>
        <v>0</v>
      </c>
      <c r="W80" s="13" t="str">
        <f t="shared" ca="1" si="46"/>
        <v>BC</v>
      </c>
      <c r="X80" s="6">
        <f t="shared" ca="1" si="47"/>
        <v>0.02</v>
      </c>
      <c r="Y80" s="6">
        <f t="shared" ca="1" si="48"/>
        <v>0</v>
      </c>
      <c r="Z80" s="6">
        <f t="shared" ca="1" si="49"/>
        <v>0</v>
      </c>
      <c r="AA80" s="13" t="str">
        <f t="shared" ca="1" si="50"/>
        <v>TRE</v>
      </c>
      <c r="AB80" s="6">
        <f t="shared" ca="1" si="51"/>
        <v>0</v>
      </c>
      <c r="AC80" s="6">
        <f t="shared" ca="1" si="52"/>
        <v>0</v>
      </c>
      <c r="AD80" s="6">
        <f t="shared" ca="1" si="53"/>
        <v>0.05</v>
      </c>
      <c r="AE80" s="13" t="str">
        <f t="shared" ca="1" si="54"/>
        <v>TRE</v>
      </c>
      <c r="AF80" s="6">
        <f t="shared" ca="1" si="55"/>
        <v>0</v>
      </c>
      <c r="AG80" s="6">
        <f t="shared" ca="1" si="56"/>
        <v>0</v>
      </c>
      <c r="AH80" s="6">
        <f t="shared" ca="1" si="57"/>
        <v>0.15</v>
      </c>
    </row>
    <row r="81" spans="1:34" x14ac:dyDescent="0.25">
      <c r="A81">
        <v>73</v>
      </c>
      <c r="B81" t="str">
        <f t="shared" ca="1" si="31"/>
        <v>5cm</v>
      </c>
      <c r="C81" s="13">
        <f t="shared" ca="1" si="32"/>
        <v>1</v>
      </c>
      <c r="D81" s="13">
        <f t="shared" ca="1" si="32"/>
        <v>1</v>
      </c>
      <c r="E81" s="13">
        <f t="shared" ca="1" si="32"/>
        <v>0</v>
      </c>
      <c r="F81" s="13">
        <f t="shared" ca="1" si="32"/>
        <v>1</v>
      </c>
      <c r="G81" s="13">
        <f t="shared" ca="1" si="33"/>
        <v>0</v>
      </c>
      <c r="H81" s="13">
        <f t="shared" ca="1" si="33"/>
        <v>0</v>
      </c>
      <c r="I81" s="13">
        <f t="shared" ca="1" si="33"/>
        <v>0</v>
      </c>
      <c r="J81" s="13">
        <f t="shared" ca="1" si="33"/>
        <v>0</v>
      </c>
      <c r="K81" s="13" t="str">
        <f t="shared" ca="1" si="34"/>
        <v>GS</v>
      </c>
      <c r="L81" s="6">
        <f t="shared" ca="1" si="35"/>
        <v>0</v>
      </c>
      <c r="M81" s="6">
        <f t="shared" ca="1" si="36"/>
        <v>0.04</v>
      </c>
      <c r="N81" s="6">
        <f t="shared" ca="1" si="37"/>
        <v>0</v>
      </c>
      <c r="O81" s="13" t="str">
        <f t="shared" ca="1" si="38"/>
        <v>TRE</v>
      </c>
      <c r="P81" s="6">
        <f t="shared" ca="1" si="39"/>
        <v>0</v>
      </c>
      <c r="Q81" s="6">
        <f t="shared" ca="1" si="40"/>
        <v>0</v>
      </c>
      <c r="R81" s="6">
        <f t="shared" ca="1" si="41"/>
        <v>0.15</v>
      </c>
      <c r="S81" s="13" t="str">
        <f t="shared" ca="1" si="42"/>
        <v>GS</v>
      </c>
      <c r="T81" s="6">
        <f t="shared" ca="1" si="43"/>
        <v>0</v>
      </c>
      <c r="U81" s="6">
        <f t="shared" ca="1" si="44"/>
        <v>0.14000000000000001</v>
      </c>
      <c r="V81" s="6">
        <f t="shared" ca="1" si="45"/>
        <v>0</v>
      </c>
      <c r="W81" s="13" t="str">
        <f t="shared" ca="1" si="46"/>
        <v>TRE</v>
      </c>
      <c r="X81" s="6">
        <f t="shared" ca="1" si="47"/>
        <v>0</v>
      </c>
      <c r="Y81" s="6">
        <f t="shared" ca="1" si="48"/>
        <v>0</v>
      </c>
      <c r="Z81" s="6">
        <f t="shared" ca="1" si="49"/>
        <v>0.1</v>
      </c>
      <c r="AA81" s="13" t="str">
        <f t="shared" ca="1" si="50"/>
        <v>BC</v>
      </c>
      <c r="AB81" s="6">
        <f t="shared" ca="1" si="51"/>
        <v>7.0000000000000007E-2</v>
      </c>
      <c r="AC81" s="6">
        <f t="shared" ca="1" si="52"/>
        <v>0</v>
      </c>
      <c r="AD81" s="6">
        <f t="shared" ca="1" si="53"/>
        <v>0</v>
      </c>
      <c r="AE81" s="13" t="str">
        <f t="shared" ca="1" si="54"/>
        <v>GS</v>
      </c>
      <c r="AF81" s="6">
        <f t="shared" ca="1" si="55"/>
        <v>0</v>
      </c>
      <c r="AG81" s="6">
        <f t="shared" ca="1" si="56"/>
        <v>7.0000000000000007E-2</v>
      </c>
      <c r="AH81" s="6">
        <f t="shared" ca="1" si="57"/>
        <v>0</v>
      </c>
    </row>
    <row r="82" spans="1:34" x14ac:dyDescent="0.25">
      <c r="A82">
        <v>74</v>
      </c>
      <c r="B82" t="str">
        <f t="shared" ca="1" si="31"/>
        <v>5cm</v>
      </c>
      <c r="C82" s="13">
        <f t="shared" ca="1" si="32"/>
        <v>1</v>
      </c>
      <c r="D82" s="13">
        <f t="shared" ca="1" si="32"/>
        <v>0</v>
      </c>
      <c r="E82" s="13">
        <f t="shared" ca="1" si="32"/>
        <v>0</v>
      </c>
      <c r="F82" s="13">
        <f t="shared" ca="1" si="32"/>
        <v>0</v>
      </c>
      <c r="G82" s="13">
        <f t="shared" ca="1" si="33"/>
        <v>0</v>
      </c>
      <c r="H82" s="13">
        <f t="shared" ca="1" si="33"/>
        <v>0</v>
      </c>
      <c r="I82" s="13">
        <f t="shared" ca="1" si="33"/>
        <v>0</v>
      </c>
      <c r="J82" s="13">
        <f t="shared" ca="1" si="33"/>
        <v>0</v>
      </c>
      <c r="K82" s="13" t="str">
        <f t="shared" ca="1" si="34"/>
        <v>BC</v>
      </c>
      <c r="L82" s="6">
        <f t="shared" ca="1" si="35"/>
        <v>0.04</v>
      </c>
      <c r="M82" s="6">
        <f t="shared" ca="1" si="36"/>
        <v>0</v>
      </c>
      <c r="N82" s="6">
        <f t="shared" ca="1" si="37"/>
        <v>0</v>
      </c>
      <c r="O82" s="13" t="str">
        <f t="shared" ca="1" si="38"/>
        <v>TRE</v>
      </c>
      <c r="P82" s="6">
        <f t="shared" ca="1" si="39"/>
        <v>0</v>
      </c>
      <c r="Q82" s="6">
        <f t="shared" ca="1" si="40"/>
        <v>0</v>
      </c>
      <c r="R82" s="6">
        <f t="shared" ca="1" si="41"/>
        <v>0</v>
      </c>
      <c r="S82" s="13" t="str">
        <f t="shared" ca="1" si="42"/>
        <v>TRE</v>
      </c>
      <c r="T82" s="6">
        <f t="shared" ca="1" si="43"/>
        <v>0</v>
      </c>
      <c r="U82" s="6">
        <f t="shared" ca="1" si="44"/>
        <v>0</v>
      </c>
      <c r="V82" s="6">
        <f t="shared" ca="1" si="45"/>
        <v>0</v>
      </c>
      <c r="W82" s="13" t="str">
        <f t="shared" ca="1" si="46"/>
        <v>GS</v>
      </c>
      <c r="X82" s="6">
        <f t="shared" ca="1" si="47"/>
        <v>0</v>
      </c>
      <c r="Y82" s="6">
        <f t="shared" ca="1" si="48"/>
        <v>0.13</v>
      </c>
      <c r="Z82" s="6">
        <f t="shared" ca="1" si="49"/>
        <v>0</v>
      </c>
      <c r="AA82" s="13" t="str">
        <f t="shared" ca="1" si="50"/>
        <v>GS</v>
      </c>
      <c r="AB82" s="6">
        <f t="shared" ca="1" si="51"/>
        <v>0</v>
      </c>
      <c r="AC82" s="6">
        <f t="shared" ca="1" si="52"/>
        <v>0</v>
      </c>
      <c r="AD82" s="6">
        <f t="shared" ca="1" si="53"/>
        <v>0</v>
      </c>
      <c r="AE82" s="13" t="str">
        <f t="shared" ca="1" si="54"/>
        <v>BC</v>
      </c>
      <c r="AF82" s="6">
        <f t="shared" ca="1" si="55"/>
        <v>0.02</v>
      </c>
      <c r="AG82" s="6">
        <f t="shared" ca="1" si="56"/>
        <v>0</v>
      </c>
      <c r="AH82" s="6">
        <f t="shared" ca="1" si="57"/>
        <v>0</v>
      </c>
    </row>
    <row r="83" spans="1:34" x14ac:dyDescent="0.25">
      <c r="A83">
        <v>75</v>
      </c>
      <c r="B83" t="str">
        <f t="shared" ca="1" si="31"/>
        <v>5cm</v>
      </c>
      <c r="C83" s="13">
        <f t="shared" ca="1" si="32"/>
        <v>1</v>
      </c>
      <c r="D83" s="13">
        <f t="shared" ca="1" si="32"/>
        <v>1</v>
      </c>
      <c r="E83" s="13">
        <f t="shared" ca="1" si="32"/>
        <v>1</v>
      </c>
      <c r="F83" s="13">
        <f t="shared" ca="1" si="32"/>
        <v>1</v>
      </c>
      <c r="G83" s="13">
        <f t="shared" ca="1" si="33"/>
        <v>0</v>
      </c>
      <c r="H83" s="13">
        <f t="shared" ca="1" si="33"/>
        <v>0</v>
      </c>
      <c r="I83" s="13">
        <f t="shared" ca="1" si="33"/>
        <v>0</v>
      </c>
      <c r="J83" s="13">
        <f t="shared" ca="1" si="33"/>
        <v>0</v>
      </c>
      <c r="K83" s="13" t="str">
        <f t="shared" ca="1" si="34"/>
        <v>TRE</v>
      </c>
      <c r="L83" s="6">
        <f t="shared" ca="1" si="35"/>
        <v>0</v>
      </c>
      <c r="M83" s="6">
        <f t="shared" ca="1" si="36"/>
        <v>0</v>
      </c>
      <c r="N83" s="6">
        <f t="shared" ca="1" si="37"/>
        <v>0.06</v>
      </c>
      <c r="O83" s="13" t="str">
        <f t="shared" ca="1" si="38"/>
        <v>BC</v>
      </c>
      <c r="P83" s="6">
        <f t="shared" ca="1" si="39"/>
        <v>0.15</v>
      </c>
      <c r="Q83" s="6">
        <f t="shared" ca="1" si="40"/>
        <v>0</v>
      </c>
      <c r="R83" s="6">
        <f t="shared" ca="1" si="41"/>
        <v>0</v>
      </c>
      <c r="S83" s="13" t="str">
        <f t="shared" ca="1" si="42"/>
        <v>GS</v>
      </c>
      <c r="T83" s="6">
        <f t="shared" ca="1" si="43"/>
        <v>0</v>
      </c>
      <c r="U83" s="6">
        <f t="shared" ca="1" si="44"/>
        <v>0.11</v>
      </c>
      <c r="V83" s="6">
        <f t="shared" ca="1" si="45"/>
        <v>0</v>
      </c>
      <c r="W83" s="13" t="str">
        <f t="shared" ca="1" si="46"/>
        <v>BC</v>
      </c>
      <c r="X83" s="6">
        <f t="shared" ca="1" si="47"/>
        <v>0.09</v>
      </c>
      <c r="Y83" s="6">
        <f t="shared" ca="1" si="48"/>
        <v>0</v>
      </c>
      <c r="Z83" s="6">
        <f t="shared" ca="1" si="49"/>
        <v>0</v>
      </c>
      <c r="AA83" s="13" t="str">
        <f t="shared" ca="1" si="50"/>
        <v>TRE</v>
      </c>
      <c r="AB83" s="6">
        <f t="shared" ca="1" si="51"/>
        <v>0</v>
      </c>
      <c r="AC83" s="6">
        <f t="shared" ca="1" si="52"/>
        <v>0</v>
      </c>
      <c r="AD83" s="6">
        <f t="shared" ca="1" si="53"/>
        <v>0.08</v>
      </c>
      <c r="AE83" s="13" t="str">
        <f t="shared" ca="1" si="54"/>
        <v>GS</v>
      </c>
      <c r="AF83" s="6">
        <f t="shared" ca="1" si="55"/>
        <v>0</v>
      </c>
      <c r="AG83" s="6">
        <f t="shared" ca="1" si="56"/>
        <v>0.14000000000000001</v>
      </c>
      <c r="AH83" s="6">
        <f t="shared" ca="1" si="57"/>
        <v>0</v>
      </c>
    </row>
    <row r="84" spans="1:34" x14ac:dyDescent="0.25">
      <c r="A84">
        <v>76</v>
      </c>
      <c r="B84" t="str">
        <f t="shared" ca="1" si="31"/>
        <v>5cm</v>
      </c>
      <c r="C84" s="13">
        <f t="shared" ca="1" si="32"/>
        <v>1</v>
      </c>
      <c r="D84" s="13">
        <f t="shared" ca="1" si="32"/>
        <v>0</v>
      </c>
      <c r="E84" s="13">
        <f t="shared" ca="1" si="32"/>
        <v>1</v>
      </c>
      <c r="F84" s="13">
        <f t="shared" ca="1" si="32"/>
        <v>0</v>
      </c>
      <c r="G84" s="13">
        <f t="shared" ca="1" si="33"/>
        <v>0</v>
      </c>
      <c r="H84" s="13">
        <f t="shared" ca="1" si="33"/>
        <v>0</v>
      </c>
      <c r="I84" s="13">
        <f t="shared" ca="1" si="33"/>
        <v>0</v>
      </c>
      <c r="J84" s="13">
        <f t="shared" ca="1" si="33"/>
        <v>0</v>
      </c>
      <c r="K84" s="13" t="str">
        <f t="shared" ca="1" si="34"/>
        <v>GS</v>
      </c>
      <c r="L84" s="6">
        <f t="shared" ca="1" si="35"/>
        <v>0</v>
      </c>
      <c r="M84" s="6">
        <f t="shared" ca="1" si="36"/>
        <v>0.15</v>
      </c>
      <c r="N84" s="6">
        <f t="shared" ca="1" si="37"/>
        <v>0</v>
      </c>
      <c r="O84" s="13" t="str">
        <f t="shared" ca="1" si="38"/>
        <v>GS</v>
      </c>
      <c r="P84" s="6">
        <f t="shared" ca="1" si="39"/>
        <v>0</v>
      </c>
      <c r="Q84" s="6">
        <f t="shared" ca="1" si="40"/>
        <v>0</v>
      </c>
      <c r="R84" s="6">
        <f t="shared" ca="1" si="41"/>
        <v>0</v>
      </c>
      <c r="S84" s="13" t="str">
        <f t="shared" ca="1" si="42"/>
        <v>BC</v>
      </c>
      <c r="T84" s="6">
        <f t="shared" ca="1" si="43"/>
        <v>0.01</v>
      </c>
      <c r="U84" s="6">
        <f t="shared" ca="1" si="44"/>
        <v>0</v>
      </c>
      <c r="V84" s="6">
        <f t="shared" ca="1" si="45"/>
        <v>0</v>
      </c>
      <c r="W84" s="13" t="str">
        <f t="shared" ca="1" si="46"/>
        <v>TRE</v>
      </c>
      <c r="X84" s="6">
        <f t="shared" ca="1" si="47"/>
        <v>0</v>
      </c>
      <c r="Y84" s="6">
        <f t="shared" ca="1" si="48"/>
        <v>0</v>
      </c>
      <c r="Z84" s="6">
        <f t="shared" ca="1" si="49"/>
        <v>0.15</v>
      </c>
      <c r="AA84" s="13" t="str">
        <f t="shared" ca="1" si="50"/>
        <v>GS</v>
      </c>
      <c r="AB84" s="6">
        <f t="shared" ca="1" si="51"/>
        <v>0</v>
      </c>
      <c r="AC84" s="6">
        <f t="shared" ca="1" si="52"/>
        <v>0.02</v>
      </c>
      <c r="AD84" s="6">
        <f t="shared" ca="1" si="53"/>
        <v>0</v>
      </c>
      <c r="AE84" s="13" t="str">
        <f t="shared" ca="1" si="54"/>
        <v>BC</v>
      </c>
      <c r="AF84" s="6">
        <f t="shared" ca="1" si="55"/>
        <v>0.13</v>
      </c>
      <c r="AG84" s="6">
        <f t="shared" ca="1" si="56"/>
        <v>0</v>
      </c>
      <c r="AH84" s="6">
        <f t="shared" ca="1" si="57"/>
        <v>0</v>
      </c>
    </row>
    <row r="85" spans="1:34" x14ac:dyDescent="0.25">
      <c r="A85">
        <v>77</v>
      </c>
      <c r="B85" t="str">
        <f t="shared" ca="1" si="31"/>
        <v>20cm</v>
      </c>
      <c r="C85" s="13">
        <f t="shared" ca="1" si="32"/>
        <v>0</v>
      </c>
      <c r="D85" s="13">
        <f t="shared" ca="1" si="32"/>
        <v>0</v>
      </c>
      <c r="E85" s="13">
        <f t="shared" ca="1" si="32"/>
        <v>0</v>
      </c>
      <c r="F85" s="13">
        <f t="shared" ca="1" si="32"/>
        <v>0</v>
      </c>
      <c r="G85" s="13">
        <f t="shared" ca="1" si="33"/>
        <v>1</v>
      </c>
      <c r="H85" s="13">
        <f t="shared" ca="1" si="33"/>
        <v>1</v>
      </c>
      <c r="I85" s="13">
        <f t="shared" ca="1" si="33"/>
        <v>0</v>
      </c>
      <c r="J85" s="13">
        <f t="shared" ca="1" si="33"/>
        <v>0</v>
      </c>
      <c r="K85" s="13" t="str">
        <f t="shared" ca="1" si="34"/>
        <v>BC</v>
      </c>
      <c r="L85" s="6">
        <f t="shared" ca="1" si="35"/>
        <v>0.06</v>
      </c>
      <c r="M85" s="6">
        <f t="shared" ca="1" si="36"/>
        <v>0</v>
      </c>
      <c r="N85" s="6">
        <f t="shared" ca="1" si="37"/>
        <v>0</v>
      </c>
      <c r="O85" s="13" t="str">
        <f t="shared" ca="1" si="38"/>
        <v>GS</v>
      </c>
      <c r="P85" s="6">
        <f t="shared" ca="1" si="39"/>
        <v>0</v>
      </c>
      <c r="Q85" s="6">
        <f t="shared" ca="1" si="40"/>
        <v>0.11</v>
      </c>
      <c r="R85" s="6">
        <f t="shared" ca="1" si="41"/>
        <v>0</v>
      </c>
      <c r="S85" s="13" t="str">
        <f t="shared" ca="1" si="42"/>
        <v>BC</v>
      </c>
      <c r="T85" s="6">
        <f t="shared" ca="1" si="43"/>
        <v>0.02</v>
      </c>
      <c r="U85" s="6">
        <f t="shared" ca="1" si="44"/>
        <v>0</v>
      </c>
      <c r="V85" s="6">
        <f t="shared" ca="1" si="45"/>
        <v>0</v>
      </c>
      <c r="W85" s="13" t="str">
        <f t="shared" ca="1" si="46"/>
        <v>BC</v>
      </c>
      <c r="X85" s="6">
        <f t="shared" ca="1" si="47"/>
        <v>0.01</v>
      </c>
      <c r="Y85" s="6">
        <f t="shared" ca="1" si="48"/>
        <v>0</v>
      </c>
      <c r="Z85" s="6">
        <f t="shared" ca="1" si="49"/>
        <v>0</v>
      </c>
      <c r="AA85" s="13" t="str">
        <f t="shared" ca="1" si="50"/>
        <v>TRE</v>
      </c>
      <c r="AB85" s="6">
        <f t="shared" ca="1" si="51"/>
        <v>0</v>
      </c>
      <c r="AC85" s="6">
        <f t="shared" ca="1" si="52"/>
        <v>0</v>
      </c>
      <c r="AD85" s="6">
        <f t="shared" ca="1" si="53"/>
        <v>0.12</v>
      </c>
      <c r="AE85" s="13" t="str">
        <f t="shared" ca="1" si="54"/>
        <v>GS</v>
      </c>
      <c r="AF85" s="6">
        <f t="shared" ca="1" si="55"/>
        <v>0</v>
      </c>
      <c r="AG85" s="6">
        <f t="shared" ca="1" si="56"/>
        <v>7.0000000000000007E-2</v>
      </c>
      <c r="AH85" s="6">
        <f t="shared" ca="1" si="57"/>
        <v>0</v>
      </c>
    </row>
    <row r="86" spans="1:34" x14ac:dyDescent="0.25">
      <c r="A86">
        <v>78</v>
      </c>
      <c r="B86" t="str">
        <f t="shared" ca="1" si="31"/>
        <v>5cm</v>
      </c>
      <c r="C86" s="13">
        <f t="shared" ca="1" si="32"/>
        <v>1</v>
      </c>
      <c r="D86" s="13">
        <f t="shared" ca="1" si="32"/>
        <v>0</v>
      </c>
      <c r="E86" s="13">
        <f t="shared" ca="1" si="32"/>
        <v>0</v>
      </c>
      <c r="F86" s="13">
        <f t="shared" ca="1" si="32"/>
        <v>0</v>
      </c>
      <c r="G86" s="13">
        <f t="shared" ca="1" si="33"/>
        <v>0</v>
      </c>
      <c r="H86" s="13">
        <f t="shared" ca="1" si="33"/>
        <v>0</v>
      </c>
      <c r="I86" s="13">
        <f t="shared" ca="1" si="33"/>
        <v>0</v>
      </c>
      <c r="J86" s="13">
        <f t="shared" ca="1" si="33"/>
        <v>0</v>
      </c>
      <c r="K86" s="13" t="str">
        <f t="shared" ca="1" si="34"/>
        <v>GS</v>
      </c>
      <c r="L86" s="6">
        <f t="shared" ca="1" si="35"/>
        <v>0</v>
      </c>
      <c r="M86" s="6">
        <f t="shared" ca="1" si="36"/>
        <v>0.12</v>
      </c>
      <c r="N86" s="6">
        <f t="shared" ca="1" si="37"/>
        <v>0</v>
      </c>
      <c r="O86" s="13" t="str">
        <f t="shared" ca="1" si="38"/>
        <v>TRE</v>
      </c>
      <c r="P86" s="6">
        <f t="shared" ca="1" si="39"/>
        <v>0</v>
      </c>
      <c r="Q86" s="6">
        <f t="shared" ca="1" si="40"/>
        <v>0</v>
      </c>
      <c r="R86" s="6">
        <f t="shared" ca="1" si="41"/>
        <v>0.12</v>
      </c>
      <c r="S86" s="13" t="str">
        <f t="shared" ca="1" si="42"/>
        <v>TRE</v>
      </c>
      <c r="T86" s="6">
        <f t="shared" ca="1" si="43"/>
        <v>0</v>
      </c>
      <c r="U86" s="6">
        <f t="shared" ca="1" si="44"/>
        <v>0</v>
      </c>
      <c r="V86" s="6">
        <f t="shared" ca="1" si="45"/>
        <v>0.02</v>
      </c>
      <c r="W86" s="13" t="str">
        <f t="shared" ca="1" si="46"/>
        <v>GS</v>
      </c>
      <c r="X86" s="6">
        <f t="shared" ca="1" si="47"/>
        <v>0</v>
      </c>
      <c r="Y86" s="6">
        <f t="shared" ca="1" si="48"/>
        <v>0.14000000000000001</v>
      </c>
      <c r="Z86" s="6">
        <f t="shared" ca="1" si="49"/>
        <v>0</v>
      </c>
      <c r="AA86" s="13" t="str">
        <f t="shared" ca="1" si="50"/>
        <v>TRE</v>
      </c>
      <c r="AB86" s="6">
        <f t="shared" ca="1" si="51"/>
        <v>0</v>
      </c>
      <c r="AC86" s="6">
        <f t="shared" ca="1" si="52"/>
        <v>0</v>
      </c>
      <c r="AD86" s="6">
        <f t="shared" ca="1" si="53"/>
        <v>0.05</v>
      </c>
      <c r="AE86" s="13" t="str">
        <f t="shared" ca="1" si="54"/>
        <v>GS</v>
      </c>
      <c r="AF86" s="6">
        <f t="shared" ca="1" si="55"/>
        <v>0</v>
      </c>
      <c r="AG86" s="6">
        <f t="shared" ca="1" si="56"/>
        <v>0.09</v>
      </c>
      <c r="AH86" s="6">
        <f t="shared" ca="1" si="57"/>
        <v>0</v>
      </c>
    </row>
    <row r="87" spans="1:34" x14ac:dyDescent="0.25">
      <c r="A87">
        <v>79</v>
      </c>
      <c r="B87" t="str">
        <f t="shared" ca="1" si="31"/>
        <v>20cm</v>
      </c>
      <c r="C87" s="13">
        <f t="shared" ca="1" si="32"/>
        <v>0</v>
      </c>
      <c r="D87" s="13">
        <f t="shared" ca="1" si="32"/>
        <v>0</v>
      </c>
      <c r="E87" s="13">
        <f t="shared" ca="1" si="32"/>
        <v>0</v>
      </c>
      <c r="F87" s="13">
        <f t="shared" ca="1" si="32"/>
        <v>0</v>
      </c>
      <c r="G87" s="13">
        <f t="shared" ca="1" si="33"/>
        <v>0</v>
      </c>
      <c r="H87" s="13">
        <f t="shared" ca="1" si="33"/>
        <v>0</v>
      </c>
      <c r="I87" s="13">
        <f t="shared" ca="1" si="33"/>
        <v>0</v>
      </c>
      <c r="J87" s="13">
        <f t="shared" ca="1" si="33"/>
        <v>0</v>
      </c>
      <c r="K87" s="13" t="str">
        <f t="shared" ca="1" si="34"/>
        <v>GS</v>
      </c>
      <c r="L87" s="6">
        <f t="shared" ca="1" si="35"/>
        <v>0</v>
      </c>
      <c r="M87" s="6">
        <f t="shared" ca="1" si="36"/>
        <v>0.01</v>
      </c>
      <c r="N87" s="6">
        <f t="shared" ca="1" si="37"/>
        <v>0</v>
      </c>
      <c r="O87" s="13" t="str">
        <f t="shared" ca="1" si="38"/>
        <v>BC</v>
      </c>
      <c r="P87" s="6">
        <f t="shared" ca="1" si="39"/>
        <v>0.05</v>
      </c>
      <c r="Q87" s="6">
        <f t="shared" ca="1" si="40"/>
        <v>0</v>
      </c>
      <c r="R87" s="6">
        <f t="shared" ca="1" si="41"/>
        <v>0</v>
      </c>
      <c r="S87" s="13" t="str">
        <f t="shared" ca="1" si="42"/>
        <v>BC</v>
      </c>
      <c r="T87" s="6">
        <f t="shared" ca="1" si="43"/>
        <v>0.1</v>
      </c>
      <c r="U87" s="6">
        <f t="shared" ca="1" si="44"/>
        <v>0</v>
      </c>
      <c r="V87" s="6">
        <f t="shared" ca="1" si="45"/>
        <v>0</v>
      </c>
      <c r="W87" s="13" t="str">
        <f t="shared" ca="1" si="46"/>
        <v>TRE</v>
      </c>
      <c r="X87" s="6">
        <f t="shared" ca="1" si="47"/>
        <v>0</v>
      </c>
      <c r="Y87" s="6">
        <f t="shared" ca="1" si="48"/>
        <v>0</v>
      </c>
      <c r="Z87" s="6">
        <f t="shared" ca="1" si="49"/>
        <v>0.13</v>
      </c>
      <c r="AA87" s="13" t="str">
        <f t="shared" ca="1" si="50"/>
        <v>GS</v>
      </c>
      <c r="AB87" s="6">
        <f t="shared" ca="1" si="51"/>
        <v>0</v>
      </c>
      <c r="AC87" s="6">
        <f t="shared" ca="1" si="52"/>
        <v>0.08</v>
      </c>
      <c r="AD87" s="6">
        <f t="shared" ca="1" si="53"/>
        <v>0</v>
      </c>
      <c r="AE87" s="13" t="str">
        <f t="shared" ca="1" si="54"/>
        <v>GS</v>
      </c>
      <c r="AF87" s="6">
        <f t="shared" ca="1" si="55"/>
        <v>0</v>
      </c>
      <c r="AG87" s="6">
        <f t="shared" ca="1" si="56"/>
        <v>0.01</v>
      </c>
      <c r="AH87" s="6">
        <f t="shared" ca="1" si="57"/>
        <v>0</v>
      </c>
    </row>
    <row r="88" spans="1:34" x14ac:dyDescent="0.25">
      <c r="A88">
        <v>80</v>
      </c>
      <c r="B88" t="str">
        <f t="shared" ca="1" si="31"/>
        <v>20cm</v>
      </c>
      <c r="C88" s="13">
        <f t="shared" ca="1" si="32"/>
        <v>0</v>
      </c>
      <c r="D88" s="13">
        <f t="shared" ca="1" si="32"/>
        <v>0</v>
      </c>
      <c r="E88" s="13">
        <f t="shared" ca="1" si="32"/>
        <v>0</v>
      </c>
      <c r="F88" s="13">
        <f t="shared" ca="1" si="32"/>
        <v>0</v>
      </c>
      <c r="G88" s="13">
        <f t="shared" ca="1" si="33"/>
        <v>1</v>
      </c>
      <c r="H88" s="13">
        <f t="shared" ca="1" si="33"/>
        <v>1</v>
      </c>
      <c r="I88" s="13">
        <f t="shared" ca="1" si="33"/>
        <v>1</v>
      </c>
      <c r="J88" s="13">
        <f t="shared" ca="1" si="33"/>
        <v>1</v>
      </c>
      <c r="K88" s="13" t="str">
        <f t="shared" ca="1" si="34"/>
        <v>GS</v>
      </c>
      <c r="L88" s="6">
        <f t="shared" ca="1" si="35"/>
        <v>0</v>
      </c>
      <c r="M88" s="6">
        <f t="shared" ca="1" si="36"/>
        <v>0.05</v>
      </c>
      <c r="N88" s="6">
        <f t="shared" ca="1" si="37"/>
        <v>0</v>
      </c>
      <c r="O88" s="13" t="str">
        <f t="shared" ca="1" si="38"/>
        <v>BC</v>
      </c>
      <c r="P88" s="6">
        <f t="shared" ca="1" si="39"/>
        <v>0.13</v>
      </c>
      <c r="Q88" s="6">
        <f t="shared" ca="1" si="40"/>
        <v>0</v>
      </c>
      <c r="R88" s="6">
        <f t="shared" ca="1" si="41"/>
        <v>0</v>
      </c>
      <c r="S88" s="13" t="str">
        <f t="shared" ca="1" si="42"/>
        <v>GS</v>
      </c>
      <c r="T88" s="6">
        <f t="shared" ca="1" si="43"/>
        <v>0</v>
      </c>
      <c r="U88" s="6">
        <f t="shared" ca="1" si="44"/>
        <v>0.14000000000000001</v>
      </c>
      <c r="V88" s="6">
        <f t="shared" ca="1" si="45"/>
        <v>0</v>
      </c>
      <c r="W88" s="13" t="str">
        <f t="shared" ca="1" si="46"/>
        <v>GS</v>
      </c>
      <c r="X88" s="6">
        <f t="shared" ca="1" si="47"/>
        <v>0</v>
      </c>
      <c r="Y88" s="6">
        <f t="shared" ca="1" si="48"/>
        <v>0.12</v>
      </c>
      <c r="Z88" s="6">
        <f t="shared" ca="1" si="49"/>
        <v>0</v>
      </c>
      <c r="AA88" s="13" t="str">
        <f t="shared" ca="1" si="50"/>
        <v>BC</v>
      </c>
      <c r="AB88" s="6">
        <f t="shared" ca="1" si="51"/>
        <v>0.01</v>
      </c>
      <c r="AC88" s="6">
        <f t="shared" ca="1" si="52"/>
        <v>0</v>
      </c>
      <c r="AD88" s="6">
        <f t="shared" ca="1" si="53"/>
        <v>0</v>
      </c>
      <c r="AE88" s="13" t="str">
        <f t="shared" ca="1" si="54"/>
        <v>TRE</v>
      </c>
      <c r="AF88" s="6">
        <f t="shared" ca="1" si="55"/>
        <v>0</v>
      </c>
      <c r="AG88" s="6">
        <f t="shared" ca="1" si="56"/>
        <v>0</v>
      </c>
      <c r="AH88" s="6">
        <f t="shared" ca="1" si="57"/>
        <v>0.11</v>
      </c>
    </row>
    <row r="89" spans="1:34" x14ac:dyDescent="0.25">
      <c r="A89">
        <v>81</v>
      </c>
      <c r="B89" t="str">
        <f t="shared" ca="1" si="31"/>
        <v>20cm</v>
      </c>
      <c r="C89" s="13">
        <f t="shared" ca="1" si="32"/>
        <v>0</v>
      </c>
      <c r="D89" s="13">
        <f t="shared" ca="1" si="32"/>
        <v>0</v>
      </c>
      <c r="E89" s="13">
        <f t="shared" ca="1" si="32"/>
        <v>0</v>
      </c>
      <c r="F89" s="13">
        <f t="shared" ca="1" si="32"/>
        <v>0</v>
      </c>
      <c r="G89" s="13">
        <f t="shared" ca="1" si="33"/>
        <v>0</v>
      </c>
      <c r="H89" s="13">
        <f t="shared" ca="1" si="33"/>
        <v>1</v>
      </c>
      <c r="I89" s="13">
        <f t="shared" ca="1" si="33"/>
        <v>0</v>
      </c>
      <c r="J89" s="13">
        <f t="shared" ca="1" si="33"/>
        <v>1</v>
      </c>
      <c r="K89" s="13" t="str">
        <f t="shared" ca="1" si="34"/>
        <v>GS</v>
      </c>
      <c r="L89" s="6">
        <f t="shared" ca="1" si="35"/>
        <v>0</v>
      </c>
      <c r="M89" s="6">
        <f t="shared" ca="1" si="36"/>
        <v>0.02</v>
      </c>
      <c r="N89" s="6">
        <f t="shared" ca="1" si="37"/>
        <v>0</v>
      </c>
      <c r="O89" s="13" t="str">
        <f t="shared" ca="1" si="38"/>
        <v>TRE</v>
      </c>
      <c r="P89" s="6">
        <f t="shared" ca="1" si="39"/>
        <v>0</v>
      </c>
      <c r="Q89" s="6">
        <f t="shared" ca="1" si="40"/>
        <v>0</v>
      </c>
      <c r="R89" s="6">
        <f t="shared" ca="1" si="41"/>
        <v>0.11</v>
      </c>
      <c r="S89" s="13" t="str">
        <f t="shared" ca="1" si="42"/>
        <v>TRE</v>
      </c>
      <c r="T89" s="6">
        <f t="shared" ca="1" si="43"/>
        <v>0</v>
      </c>
      <c r="U89" s="6">
        <f t="shared" ca="1" si="44"/>
        <v>0</v>
      </c>
      <c r="V89" s="6">
        <f t="shared" ca="1" si="45"/>
        <v>0.09</v>
      </c>
      <c r="W89" s="13" t="str">
        <f t="shared" ca="1" si="46"/>
        <v>TRE</v>
      </c>
      <c r="X89" s="6">
        <f t="shared" ca="1" si="47"/>
        <v>0</v>
      </c>
      <c r="Y89" s="6">
        <f t="shared" ca="1" si="48"/>
        <v>0</v>
      </c>
      <c r="Z89" s="6">
        <f t="shared" ca="1" si="49"/>
        <v>0.09</v>
      </c>
      <c r="AA89" s="13" t="str">
        <f t="shared" ca="1" si="50"/>
        <v>BC</v>
      </c>
      <c r="AB89" s="6">
        <f t="shared" ca="1" si="51"/>
        <v>0.11</v>
      </c>
      <c r="AC89" s="6">
        <f t="shared" ca="1" si="52"/>
        <v>0</v>
      </c>
      <c r="AD89" s="6">
        <f t="shared" ca="1" si="53"/>
        <v>0</v>
      </c>
      <c r="AE89" s="13" t="str">
        <f t="shared" ca="1" si="54"/>
        <v>GS</v>
      </c>
      <c r="AF89" s="6">
        <f t="shared" ca="1" si="55"/>
        <v>0</v>
      </c>
      <c r="AG89" s="6">
        <f t="shared" ca="1" si="56"/>
        <v>0.1</v>
      </c>
      <c r="AH89" s="6">
        <f t="shared" ca="1" si="57"/>
        <v>0</v>
      </c>
    </row>
    <row r="90" spans="1:34" x14ac:dyDescent="0.25">
      <c r="A90">
        <v>82</v>
      </c>
      <c r="B90" t="str">
        <f t="shared" ca="1" si="31"/>
        <v>5cm</v>
      </c>
      <c r="C90" s="13">
        <f t="shared" ca="1" si="32"/>
        <v>0</v>
      </c>
      <c r="D90" s="13">
        <f t="shared" ca="1" si="32"/>
        <v>1</v>
      </c>
      <c r="E90" s="13">
        <f t="shared" ca="1" si="32"/>
        <v>1</v>
      </c>
      <c r="F90" s="13">
        <f t="shared" ca="1" si="32"/>
        <v>1</v>
      </c>
      <c r="G90" s="13">
        <f t="shared" ca="1" si="33"/>
        <v>0</v>
      </c>
      <c r="H90" s="13">
        <f t="shared" ca="1" si="33"/>
        <v>0</v>
      </c>
      <c r="I90" s="13">
        <f t="shared" ca="1" si="33"/>
        <v>0</v>
      </c>
      <c r="J90" s="13">
        <f t="shared" ca="1" si="33"/>
        <v>0</v>
      </c>
      <c r="K90" s="13" t="str">
        <f t="shared" ca="1" si="34"/>
        <v>BC</v>
      </c>
      <c r="L90" s="6">
        <f t="shared" ca="1" si="35"/>
        <v>0.1</v>
      </c>
      <c r="M90" s="6">
        <f t="shared" ca="1" si="36"/>
        <v>0</v>
      </c>
      <c r="N90" s="6">
        <f t="shared" ca="1" si="37"/>
        <v>0</v>
      </c>
      <c r="O90" s="13" t="str">
        <f t="shared" ca="1" si="38"/>
        <v>GS</v>
      </c>
      <c r="P90" s="6">
        <f t="shared" ca="1" si="39"/>
        <v>0</v>
      </c>
      <c r="Q90" s="6">
        <f t="shared" ca="1" si="40"/>
        <v>0.09</v>
      </c>
      <c r="R90" s="6">
        <f t="shared" ca="1" si="41"/>
        <v>0</v>
      </c>
      <c r="S90" s="13" t="str">
        <f t="shared" ca="1" si="42"/>
        <v>GS</v>
      </c>
      <c r="T90" s="6">
        <f t="shared" ca="1" si="43"/>
        <v>0</v>
      </c>
      <c r="U90" s="6">
        <f t="shared" ca="1" si="44"/>
        <v>0.11</v>
      </c>
      <c r="V90" s="6">
        <f t="shared" ca="1" si="45"/>
        <v>0</v>
      </c>
      <c r="W90" s="13" t="str">
        <f t="shared" ca="1" si="46"/>
        <v>TRE</v>
      </c>
      <c r="X90" s="6">
        <f t="shared" ca="1" si="47"/>
        <v>0</v>
      </c>
      <c r="Y90" s="6">
        <f t="shared" ca="1" si="48"/>
        <v>0</v>
      </c>
      <c r="Z90" s="6">
        <f t="shared" ca="1" si="49"/>
        <v>0.04</v>
      </c>
      <c r="AA90" s="13" t="str">
        <f t="shared" ca="1" si="50"/>
        <v>GS</v>
      </c>
      <c r="AB90" s="6">
        <f t="shared" ca="1" si="51"/>
        <v>0</v>
      </c>
      <c r="AC90" s="6">
        <f t="shared" ca="1" si="52"/>
        <v>0.1</v>
      </c>
      <c r="AD90" s="6">
        <f t="shared" ca="1" si="53"/>
        <v>0</v>
      </c>
      <c r="AE90" s="13" t="str">
        <f t="shared" ca="1" si="54"/>
        <v>BC</v>
      </c>
      <c r="AF90" s="6">
        <f t="shared" ca="1" si="55"/>
        <v>0.1</v>
      </c>
      <c r="AG90" s="6">
        <f t="shared" ca="1" si="56"/>
        <v>0</v>
      </c>
      <c r="AH90" s="6">
        <f t="shared" ca="1" si="57"/>
        <v>0</v>
      </c>
    </row>
    <row r="91" spans="1:34" x14ac:dyDescent="0.25">
      <c r="A91">
        <v>83</v>
      </c>
      <c r="B91" t="str">
        <f t="shared" ca="1" si="31"/>
        <v>20cm</v>
      </c>
      <c r="C91" s="13">
        <f t="shared" ca="1" si="32"/>
        <v>0</v>
      </c>
      <c r="D91" s="13">
        <f t="shared" ca="1" si="32"/>
        <v>0</v>
      </c>
      <c r="E91" s="13">
        <f t="shared" ca="1" si="32"/>
        <v>0</v>
      </c>
      <c r="F91" s="13">
        <f t="shared" ca="1" si="32"/>
        <v>0</v>
      </c>
      <c r="G91" s="13">
        <f t="shared" ca="1" si="33"/>
        <v>0</v>
      </c>
      <c r="H91" s="13">
        <f t="shared" ca="1" si="33"/>
        <v>0</v>
      </c>
      <c r="I91" s="13">
        <f t="shared" ca="1" si="33"/>
        <v>1</v>
      </c>
      <c r="J91" s="13">
        <f t="shared" ca="1" si="33"/>
        <v>1</v>
      </c>
      <c r="K91" s="13" t="str">
        <f t="shared" ca="1" si="34"/>
        <v>BC</v>
      </c>
      <c r="L91" s="6">
        <f t="shared" ca="1" si="35"/>
        <v>0.14000000000000001</v>
      </c>
      <c r="M91" s="6">
        <f t="shared" ca="1" si="36"/>
        <v>0</v>
      </c>
      <c r="N91" s="6">
        <f t="shared" ca="1" si="37"/>
        <v>0</v>
      </c>
      <c r="O91" s="13" t="str">
        <f t="shared" ca="1" si="38"/>
        <v>GS</v>
      </c>
      <c r="P91" s="6">
        <f t="shared" ca="1" si="39"/>
        <v>0</v>
      </c>
      <c r="Q91" s="6">
        <f t="shared" ca="1" si="40"/>
        <v>0.11</v>
      </c>
      <c r="R91" s="6">
        <f t="shared" ca="1" si="41"/>
        <v>0</v>
      </c>
      <c r="S91" s="13" t="str">
        <f t="shared" ca="1" si="42"/>
        <v>GS</v>
      </c>
      <c r="T91" s="6">
        <f t="shared" ca="1" si="43"/>
        <v>0</v>
      </c>
      <c r="U91" s="6">
        <f t="shared" ca="1" si="44"/>
        <v>0.03</v>
      </c>
      <c r="V91" s="6">
        <f t="shared" ca="1" si="45"/>
        <v>0</v>
      </c>
      <c r="W91" s="13" t="str">
        <f t="shared" ca="1" si="46"/>
        <v>GS</v>
      </c>
      <c r="X91" s="6">
        <f t="shared" ca="1" si="47"/>
        <v>0</v>
      </c>
      <c r="Y91" s="6">
        <f t="shared" ca="1" si="48"/>
        <v>0.13</v>
      </c>
      <c r="Z91" s="6">
        <f t="shared" ca="1" si="49"/>
        <v>0</v>
      </c>
      <c r="AA91" s="13" t="str">
        <f t="shared" ca="1" si="50"/>
        <v>GS</v>
      </c>
      <c r="AB91" s="6">
        <f t="shared" ca="1" si="51"/>
        <v>0</v>
      </c>
      <c r="AC91" s="6">
        <f t="shared" ca="1" si="52"/>
        <v>0.12</v>
      </c>
      <c r="AD91" s="6">
        <f t="shared" ca="1" si="53"/>
        <v>0</v>
      </c>
      <c r="AE91" s="13" t="str">
        <f t="shared" ca="1" si="54"/>
        <v>BC</v>
      </c>
      <c r="AF91" s="6">
        <f t="shared" ca="1" si="55"/>
        <v>0.15</v>
      </c>
      <c r="AG91" s="6">
        <f t="shared" ca="1" si="56"/>
        <v>0</v>
      </c>
      <c r="AH91" s="6">
        <f t="shared" ca="1" si="57"/>
        <v>0</v>
      </c>
    </row>
    <row r="92" spans="1:34" x14ac:dyDescent="0.25">
      <c r="A92">
        <v>84</v>
      </c>
      <c r="B92" t="str">
        <f t="shared" ca="1" si="31"/>
        <v>5cm</v>
      </c>
      <c r="C92" s="13">
        <f t="shared" ca="1" si="32"/>
        <v>0</v>
      </c>
      <c r="D92" s="13">
        <f t="shared" ca="1" si="32"/>
        <v>0</v>
      </c>
      <c r="E92" s="13">
        <f t="shared" ca="1" si="32"/>
        <v>1</v>
      </c>
      <c r="F92" s="13">
        <f t="shared" ca="1" si="32"/>
        <v>0</v>
      </c>
      <c r="G92" s="13">
        <f t="shared" ca="1" si="33"/>
        <v>0</v>
      </c>
      <c r="H92" s="13">
        <f t="shared" ca="1" si="33"/>
        <v>0</v>
      </c>
      <c r="I92" s="13">
        <f t="shared" ca="1" si="33"/>
        <v>0</v>
      </c>
      <c r="J92" s="13">
        <f t="shared" ca="1" si="33"/>
        <v>0</v>
      </c>
      <c r="K92" s="13" t="str">
        <f t="shared" ca="1" si="34"/>
        <v>BC</v>
      </c>
      <c r="L92" s="6">
        <f t="shared" ca="1" si="35"/>
        <v>0.03</v>
      </c>
      <c r="M92" s="6">
        <f t="shared" ca="1" si="36"/>
        <v>0</v>
      </c>
      <c r="N92" s="6">
        <f t="shared" ca="1" si="37"/>
        <v>0</v>
      </c>
      <c r="O92" s="13" t="str">
        <f t="shared" ca="1" si="38"/>
        <v>TRE</v>
      </c>
      <c r="P92" s="6">
        <f t="shared" ca="1" si="39"/>
        <v>0</v>
      </c>
      <c r="Q92" s="6">
        <f t="shared" ca="1" si="40"/>
        <v>0</v>
      </c>
      <c r="R92" s="6">
        <f t="shared" ca="1" si="41"/>
        <v>0.06</v>
      </c>
      <c r="S92" s="13" t="str">
        <f t="shared" ca="1" si="42"/>
        <v>TRE</v>
      </c>
      <c r="T92" s="6">
        <f t="shared" ca="1" si="43"/>
        <v>0</v>
      </c>
      <c r="U92" s="6">
        <f t="shared" ca="1" si="44"/>
        <v>0</v>
      </c>
      <c r="V92" s="6">
        <f t="shared" ca="1" si="45"/>
        <v>0.14000000000000001</v>
      </c>
      <c r="W92" s="13" t="str">
        <f t="shared" ca="1" si="46"/>
        <v>TRE</v>
      </c>
      <c r="X92" s="6">
        <f t="shared" ca="1" si="47"/>
        <v>0</v>
      </c>
      <c r="Y92" s="6">
        <f t="shared" ca="1" si="48"/>
        <v>0</v>
      </c>
      <c r="Z92" s="6">
        <f t="shared" ca="1" si="49"/>
        <v>0.13</v>
      </c>
      <c r="AA92" s="13" t="str">
        <f t="shared" ca="1" si="50"/>
        <v>GS</v>
      </c>
      <c r="AB92" s="6">
        <f t="shared" ca="1" si="51"/>
        <v>0</v>
      </c>
      <c r="AC92" s="6">
        <f t="shared" ca="1" si="52"/>
        <v>0.09</v>
      </c>
      <c r="AD92" s="6">
        <f t="shared" ca="1" si="53"/>
        <v>0</v>
      </c>
      <c r="AE92" s="13" t="str">
        <f t="shared" ca="1" si="54"/>
        <v>GS</v>
      </c>
      <c r="AF92" s="6">
        <f t="shared" ca="1" si="55"/>
        <v>0</v>
      </c>
      <c r="AG92" s="6">
        <f t="shared" ca="1" si="56"/>
        <v>0.03</v>
      </c>
      <c r="AH92" s="6">
        <f t="shared" ca="1" si="57"/>
        <v>0</v>
      </c>
    </row>
    <row r="93" spans="1:34" x14ac:dyDescent="0.25">
      <c r="A93">
        <v>85</v>
      </c>
      <c r="B93" t="str">
        <f t="shared" ca="1" si="31"/>
        <v>5cm</v>
      </c>
      <c r="C93" s="13">
        <f t="shared" ca="1" si="32"/>
        <v>1</v>
      </c>
      <c r="D93" s="13">
        <f t="shared" ca="1" si="32"/>
        <v>0</v>
      </c>
      <c r="E93" s="13">
        <f t="shared" ca="1" si="32"/>
        <v>1</v>
      </c>
      <c r="F93" s="13">
        <f t="shared" ca="1" si="32"/>
        <v>1</v>
      </c>
      <c r="G93" s="13">
        <f t="shared" ca="1" si="33"/>
        <v>0</v>
      </c>
      <c r="H93" s="13">
        <f t="shared" ca="1" si="33"/>
        <v>0</v>
      </c>
      <c r="I93" s="13">
        <f t="shared" ca="1" si="33"/>
        <v>0</v>
      </c>
      <c r="J93" s="13">
        <f t="shared" ca="1" si="33"/>
        <v>0</v>
      </c>
      <c r="K93" s="13" t="str">
        <f t="shared" ca="1" si="34"/>
        <v>GS</v>
      </c>
      <c r="L93" s="6">
        <f t="shared" ca="1" si="35"/>
        <v>0</v>
      </c>
      <c r="M93" s="6">
        <f t="shared" ca="1" si="36"/>
        <v>0.15</v>
      </c>
      <c r="N93" s="6">
        <f t="shared" ca="1" si="37"/>
        <v>0</v>
      </c>
      <c r="O93" s="13" t="str">
        <f t="shared" ca="1" si="38"/>
        <v>TRE</v>
      </c>
      <c r="P93" s="6">
        <f t="shared" ca="1" si="39"/>
        <v>0</v>
      </c>
      <c r="Q93" s="6">
        <f t="shared" ca="1" si="40"/>
        <v>0</v>
      </c>
      <c r="R93" s="6">
        <f t="shared" ca="1" si="41"/>
        <v>0.06</v>
      </c>
      <c r="S93" s="13" t="str">
        <f t="shared" ca="1" si="42"/>
        <v>TRE</v>
      </c>
      <c r="T93" s="6">
        <f t="shared" ca="1" si="43"/>
        <v>0</v>
      </c>
      <c r="U93" s="6">
        <f t="shared" ca="1" si="44"/>
        <v>0</v>
      </c>
      <c r="V93" s="6">
        <f t="shared" ca="1" si="45"/>
        <v>0.06</v>
      </c>
      <c r="W93" s="13" t="str">
        <f t="shared" ca="1" si="46"/>
        <v>GS</v>
      </c>
      <c r="X93" s="6">
        <f t="shared" ca="1" si="47"/>
        <v>0</v>
      </c>
      <c r="Y93" s="6">
        <f t="shared" ca="1" si="48"/>
        <v>0.04</v>
      </c>
      <c r="Z93" s="6">
        <f t="shared" ca="1" si="49"/>
        <v>0</v>
      </c>
      <c r="AA93" s="13" t="str">
        <f t="shared" ca="1" si="50"/>
        <v>TRE</v>
      </c>
      <c r="AB93" s="6">
        <f t="shared" ca="1" si="51"/>
        <v>0</v>
      </c>
      <c r="AC93" s="6">
        <f t="shared" ca="1" si="52"/>
        <v>0</v>
      </c>
      <c r="AD93" s="6">
        <f t="shared" ca="1" si="53"/>
        <v>0.12</v>
      </c>
      <c r="AE93" s="13" t="str">
        <f t="shared" ca="1" si="54"/>
        <v>BC</v>
      </c>
      <c r="AF93" s="6">
        <f t="shared" ca="1" si="55"/>
        <v>0.09</v>
      </c>
      <c r="AG93" s="6">
        <f t="shared" ca="1" si="56"/>
        <v>0</v>
      </c>
      <c r="AH93" s="6">
        <f t="shared" ca="1" si="57"/>
        <v>0</v>
      </c>
    </row>
    <row r="94" spans="1:34" x14ac:dyDescent="0.25">
      <c r="A94">
        <v>86</v>
      </c>
      <c r="B94" t="str">
        <f t="shared" ca="1" si="31"/>
        <v>5cm</v>
      </c>
      <c r="C94" s="13">
        <f t="shared" ca="1" si="32"/>
        <v>1</v>
      </c>
      <c r="D94" s="13">
        <f t="shared" ca="1" si="32"/>
        <v>0</v>
      </c>
      <c r="E94" s="13">
        <f t="shared" ca="1" si="32"/>
        <v>1</v>
      </c>
      <c r="F94" s="13">
        <f t="shared" ca="1" si="32"/>
        <v>1</v>
      </c>
      <c r="G94" s="13">
        <f t="shared" ca="1" si="33"/>
        <v>0</v>
      </c>
      <c r="H94" s="13">
        <f t="shared" ca="1" si="33"/>
        <v>0</v>
      </c>
      <c r="I94" s="13">
        <f t="shared" ca="1" si="33"/>
        <v>0</v>
      </c>
      <c r="J94" s="13">
        <f t="shared" ca="1" si="33"/>
        <v>0</v>
      </c>
      <c r="K94" s="13" t="str">
        <f t="shared" ca="1" si="34"/>
        <v>GS</v>
      </c>
      <c r="L94" s="6">
        <f t="shared" ca="1" si="35"/>
        <v>0</v>
      </c>
      <c r="M94" s="6">
        <f t="shared" ca="1" si="36"/>
        <v>0.04</v>
      </c>
      <c r="N94" s="6">
        <f t="shared" ca="1" si="37"/>
        <v>0</v>
      </c>
      <c r="O94" s="13" t="str">
        <f t="shared" ca="1" si="38"/>
        <v>GS</v>
      </c>
      <c r="P94" s="6">
        <f t="shared" ca="1" si="39"/>
        <v>0</v>
      </c>
      <c r="Q94" s="6">
        <f t="shared" ca="1" si="40"/>
        <v>0.05</v>
      </c>
      <c r="R94" s="6">
        <f t="shared" ca="1" si="41"/>
        <v>0</v>
      </c>
      <c r="S94" s="13" t="str">
        <f t="shared" ca="1" si="42"/>
        <v>TRE</v>
      </c>
      <c r="T94" s="6">
        <f t="shared" ca="1" si="43"/>
        <v>0</v>
      </c>
      <c r="U94" s="6">
        <f t="shared" ca="1" si="44"/>
        <v>0</v>
      </c>
      <c r="V94" s="6">
        <f t="shared" ca="1" si="45"/>
        <v>7.0000000000000007E-2</v>
      </c>
      <c r="W94" s="13" t="str">
        <f t="shared" ca="1" si="46"/>
        <v>TRE</v>
      </c>
      <c r="X94" s="6">
        <f t="shared" ca="1" si="47"/>
        <v>0</v>
      </c>
      <c r="Y94" s="6">
        <f t="shared" ca="1" si="48"/>
        <v>0</v>
      </c>
      <c r="Z94" s="6">
        <f t="shared" ca="1" si="49"/>
        <v>0.09</v>
      </c>
      <c r="AA94" s="13" t="str">
        <f t="shared" ca="1" si="50"/>
        <v>GS</v>
      </c>
      <c r="AB94" s="6">
        <f t="shared" ca="1" si="51"/>
        <v>0</v>
      </c>
      <c r="AC94" s="6">
        <f t="shared" ca="1" si="52"/>
        <v>7.0000000000000007E-2</v>
      </c>
      <c r="AD94" s="6">
        <f t="shared" ca="1" si="53"/>
        <v>0</v>
      </c>
      <c r="AE94" s="13" t="str">
        <f t="shared" ca="1" si="54"/>
        <v>BC</v>
      </c>
      <c r="AF94" s="6">
        <f t="shared" ca="1" si="55"/>
        <v>0.11</v>
      </c>
      <c r="AG94" s="6">
        <f t="shared" ca="1" si="56"/>
        <v>0</v>
      </c>
      <c r="AH94" s="6">
        <f t="shared" ca="1" si="57"/>
        <v>0</v>
      </c>
    </row>
    <row r="95" spans="1:34" x14ac:dyDescent="0.25">
      <c r="A95">
        <v>87</v>
      </c>
      <c r="B95" t="str">
        <f t="shared" ca="1" si="31"/>
        <v>20cm</v>
      </c>
      <c r="C95" s="13">
        <f t="shared" ca="1" si="32"/>
        <v>0</v>
      </c>
      <c r="D95" s="13">
        <f t="shared" ca="1" si="32"/>
        <v>0</v>
      </c>
      <c r="E95" s="13">
        <f t="shared" ca="1" si="32"/>
        <v>0</v>
      </c>
      <c r="F95" s="13">
        <f t="shared" ca="1" si="32"/>
        <v>0</v>
      </c>
      <c r="G95" s="13">
        <f t="shared" ca="1" si="33"/>
        <v>1</v>
      </c>
      <c r="H95" s="13">
        <f t="shared" ca="1" si="33"/>
        <v>1</v>
      </c>
      <c r="I95" s="13">
        <f t="shared" ca="1" si="33"/>
        <v>0</v>
      </c>
      <c r="J95" s="13">
        <f t="shared" ca="1" si="33"/>
        <v>0</v>
      </c>
      <c r="K95" s="13" t="str">
        <f t="shared" ca="1" si="34"/>
        <v>GS</v>
      </c>
      <c r="L95" s="6">
        <f t="shared" ca="1" si="35"/>
        <v>0</v>
      </c>
      <c r="M95" s="6">
        <f t="shared" ca="1" si="36"/>
        <v>0.14000000000000001</v>
      </c>
      <c r="N95" s="6">
        <f t="shared" ca="1" si="37"/>
        <v>0</v>
      </c>
      <c r="O95" s="13" t="str">
        <f t="shared" ca="1" si="38"/>
        <v>GS</v>
      </c>
      <c r="P95" s="6">
        <f t="shared" ca="1" si="39"/>
        <v>0</v>
      </c>
      <c r="Q95" s="6">
        <f t="shared" ca="1" si="40"/>
        <v>0</v>
      </c>
      <c r="R95" s="6">
        <f t="shared" ca="1" si="41"/>
        <v>0</v>
      </c>
      <c r="S95" s="13" t="str">
        <f t="shared" ca="1" si="42"/>
        <v>GS</v>
      </c>
      <c r="T95" s="6">
        <f t="shared" ca="1" si="43"/>
        <v>0</v>
      </c>
      <c r="U95" s="6">
        <f t="shared" ca="1" si="44"/>
        <v>0.09</v>
      </c>
      <c r="V95" s="6">
        <f t="shared" ca="1" si="45"/>
        <v>0</v>
      </c>
      <c r="W95" s="13" t="str">
        <f t="shared" ca="1" si="46"/>
        <v>GS</v>
      </c>
      <c r="X95" s="6">
        <f t="shared" ca="1" si="47"/>
        <v>0</v>
      </c>
      <c r="Y95" s="6">
        <f t="shared" ca="1" si="48"/>
        <v>0.09</v>
      </c>
      <c r="Z95" s="6">
        <f t="shared" ca="1" si="49"/>
        <v>0</v>
      </c>
      <c r="AA95" s="13" t="str">
        <f t="shared" ca="1" si="50"/>
        <v>TRE</v>
      </c>
      <c r="AB95" s="6">
        <f t="shared" ca="1" si="51"/>
        <v>0</v>
      </c>
      <c r="AC95" s="6">
        <f t="shared" ca="1" si="52"/>
        <v>0</v>
      </c>
      <c r="AD95" s="6">
        <f t="shared" ca="1" si="53"/>
        <v>0.15</v>
      </c>
      <c r="AE95" s="13" t="str">
        <f t="shared" ca="1" si="54"/>
        <v>GS</v>
      </c>
      <c r="AF95" s="6">
        <f t="shared" ca="1" si="55"/>
        <v>0</v>
      </c>
      <c r="AG95" s="6">
        <f t="shared" ca="1" si="56"/>
        <v>0.1</v>
      </c>
      <c r="AH95" s="6">
        <f t="shared" ca="1" si="57"/>
        <v>0</v>
      </c>
    </row>
    <row r="96" spans="1:34" x14ac:dyDescent="0.25">
      <c r="A96">
        <v>88</v>
      </c>
      <c r="B96" t="str">
        <f t="shared" ca="1" si="31"/>
        <v>20cm</v>
      </c>
      <c r="C96" s="13">
        <f t="shared" ca="1" si="32"/>
        <v>0</v>
      </c>
      <c r="D96" s="13">
        <f t="shared" ca="1" si="32"/>
        <v>0</v>
      </c>
      <c r="E96" s="13">
        <f t="shared" ca="1" si="32"/>
        <v>0</v>
      </c>
      <c r="F96" s="13">
        <f t="shared" ca="1" si="32"/>
        <v>0</v>
      </c>
      <c r="G96" s="13">
        <f t="shared" ca="1" si="33"/>
        <v>0</v>
      </c>
      <c r="H96" s="13">
        <f t="shared" ca="1" si="33"/>
        <v>1</v>
      </c>
      <c r="I96" s="13">
        <f t="shared" ca="1" si="33"/>
        <v>0</v>
      </c>
      <c r="J96" s="13">
        <f t="shared" ca="1" si="33"/>
        <v>0</v>
      </c>
      <c r="K96" s="13" t="str">
        <f t="shared" ca="1" si="34"/>
        <v>TRE</v>
      </c>
      <c r="L96" s="6">
        <f t="shared" ca="1" si="35"/>
        <v>0</v>
      </c>
      <c r="M96" s="6">
        <f t="shared" ca="1" si="36"/>
        <v>0</v>
      </c>
      <c r="N96" s="6">
        <f t="shared" ca="1" si="37"/>
        <v>0.06</v>
      </c>
      <c r="O96" s="13" t="str">
        <f t="shared" ca="1" si="38"/>
        <v>BC</v>
      </c>
      <c r="P96" s="6">
        <f t="shared" ca="1" si="39"/>
        <v>0.06</v>
      </c>
      <c r="Q96" s="6">
        <f t="shared" ca="1" si="40"/>
        <v>0</v>
      </c>
      <c r="R96" s="6">
        <f t="shared" ca="1" si="41"/>
        <v>0</v>
      </c>
      <c r="S96" s="13" t="str">
        <f t="shared" ca="1" si="42"/>
        <v>GS</v>
      </c>
      <c r="T96" s="6">
        <f t="shared" ca="1" si="43"/>
        <v>0</v>
      </c>
      <c r="U96" s="6">
        <f t="shared" ca="1" si="44"/>
        <v>0.15</v>
      </c>
      <c r="V96" s="6">
        <f t="shared" ca="1" si="45"/>
        <v>0</v>
      </c>
      <c r="W96" s="13" t="str">
        <f t="shared" ca="1" si="46"/>
        <v>TRE</v>
      </c>
      <c r="X96" s="6">
        <f t="shared" ca="1" si="47"/>
        <v>0</v>
      </c>
      <c r="Y96" s="6">
        <f t="shared" ca="1" si="48"/>
        <v>0</v>
      </c>
      <c r="Z96" s="6">
        <f t="shared" ca="1" si="49"/>
        <v>7.0000000000000007E-2</v>
      </c>
      <c r="AA96" s="13" t="str">
        <f t="shared" ca="1" si="50"/>
        <v>BC</v>
      </c>
      <c r="AB96" s="6">
        <f t="shared" ca="1" si="51"/>
        <v>0.05</v>
      </c>
      <c r="AC96" s="6">
        <f t="shared" ca="1" si="52"/>
        <v>0</v>
      </c>
      <c r="AD96" s="6">
        <f t="shared" ca="1" si="53"/>
        <v>0</v>
      </c>
      <c r="AE96" s="13" t="str">
        <f t="shared" ca="1" si="54"/>
        <v>BC</v>
      </c>
      <c r="AF96" s="6">
        <f t="shared" ca="1" si="55"/>
        <v>0.11</v>
      </c>
      <c r="AG96" s="6">
        <f t="shared" ca="1" si="56"/>
        <v>0</v>
      </c>
      <c r="AH96" s="6">
        <f t="shared" ca="1" si="57"/>
        <v>0</v>
      </c>
    </row>
    <row r="97" spans="1:34" x14ac:dyDescent="0.25">
      <c r="A97">
        <v>89</v>
      </c>
      <c r="B97" t="str">
        <f t="shared" ca="1" si="31"/>
        <v>20cm</v>
      </c>
      <c r="C97" s="13">
        <f t="shared" ca="1" si="32"/>
        <v>0</v>
      </c>
      <c r="D97" s="13">
        <f t="shared" ca="1" si="32"/>
        <v>0</v>
      </c>
      <c r="E97" s="13">
        <f t="shared" ca="1" si="32"/>
        <v>0</v>
      </c>
      <c r="F97" s="13">
        <f t="shared" ca="1" si="32"/>
        <v>0</v>
      </c>
      <c r="G97" s="13">
        <f t="shared" ca="1" si="33"/>
        <v>1</v>
      </c>
      <c r="H97" s="13">
        <f t="shared" ca="1" si="33"/>
        <v>0</v>
      </c>
      <c r="I97" s="13">
        <f t="shared" ca="1" si="33"/>
        <v>1</v>
      </c>
      <c r="J97" s="13">
        <f t="shared" ca="1" si="33"/>
        <v>1</v>
      </c>
      <c r="K97" s="13" t="str">
        <f t="shared" ca="1" si="34"/>
        <v>GS</v>
      </c>
      <c r="L97" s="6">
        <f t="shared" ca="1" si="35"/>
        <v>0</v>
      </c>
      <c r="M97" s="6">
        <f t="shared" ca="1" si="36"/>
        <v>0.15</v>
      </c>
      <c r="N97" s="6">
        <f t="shared" ca="1" si="37"/>
        <v>0</v>
      </c>
      <c r="O97" s="13" t="str">
        <f t="shared" ca="1" si="38"/>
        <v>GS</v>
      </c>
      <c r="P97" s="6">
        <f t="shared" ca="1" si="39"/>
        <v>0</v>
      </c>
      <c r="Q97" s="6">
        <f t="shared" ca="1" si="40"/>
        <v>0.1</v>
      </c>
      <c r="R97" s="6">
        <f t="shared" ca="1" si="41"/>
        <v>0</v>
      </c>
      <c r="S97" s="13" t="str">
        <f t="shared" ca="1" si="42"/>
        <v>TRE</v>
      </c>
      <c r="T97" s="6">
        <f t="shared" ca="1" si="43"/>
        <v>0</v>
      </c>
      <c r="U97" s="6">
        <f t="shared" ca="1" si="44"/>
        <v>0</v>
      </c>
      <c r="V97" s="6">
        <f t="shared" ca="1" si="45"/>
        <v>0.11</v>
      </c>
      <c r="W97" s="13" t="str">
        <f t="shared" ca="1" si="46"/>
        <v>BC</v>
      </c>
      <c r="X97" s="6">
        <f t="shared" ca="1" si="47"/>
        <v>0.12</v>
      </c>
      <c r="Y97" s="6">
        <f t="shared" ca="1" si="48"/>
        <v>0</v>
      </c>
      <c r="Z97" s="6">
        <f t="shared" ca="1" si="49"/>
        <v>0</v>
      </c>
      <c r="AA97" s="13" t="str">
        <f t="shared" ca="1" si="50"/>
        <v>TRE</v>
      </c>
      <c r="AB97" s="6">
        <f t="shared" ca="1" si="51"/>
        <v>0</v>
      </c>
      <c r="AC97" s="6">
        <f t="shared" ca="1" si="52"/>
        <v>0</v>
      </c>
      <c r="AD97" s="6">
        <f t="shared" ca="1" si="53"/>
        <v>0.05</v>
      </c>
      <c r="AE97" s="13" t="str">
        <f t="shared" ca="1" si="54"/>
        <v>GS</v>
      </c>
      <c r="AF97" s="6">
        <f t="shared" ca="1" si="55"/>
        <v>0</v>
      </c>
      <c r="AG97" s="6">
        <f t="shared" ca="1" si="56"/>
        <v>0.06</v>
      </c>
      <c r="AH97" s="6">
        <f t="shared" ca="1" si="57"/>
        <v>0</v>
      </c>
    </row>
    <row r="98" spans="1:34" x14ac:dyDescent="0.25">
      <c r="A98">
        <v>90</v>
      </c>
      <c r="B98" t="str">
        <f t="shared" ca="1" si="31"/>
        <v>20cm</v>
      </c>
      <c r="C98" s="13">
        <f t="shared" ca="1" si="32"/>
        <v>0</v>
      </c>
      <c r="D98" s="13">
        <f t="shared" ca="1" si="32"/>
        <v>0</v>
      </c>
      <c r="E98" s="13">
        <f t="shared" ca="1" si="32"/>
        <v>0</v>
      </c>
      <c r="F98" s="13">
        <f t="shared" ca="1" si="32"/>
        <v>0</v>
      </c>
      <c r="G98" s="13">
        <f t="shared" ca="1" si="33"/>
        <v>0</v>
      </c>
      <c r="H98" s="13">
        <f t="shared" ca="1" si="33"/>
        <v>0</v>
      </c>
      <c r="I98" s="13">
        <f t="shared" ca="1" si="33"/>
        <v>0</v>
      </c>
      <c r="J98" s="13">
        <f t="shared" ca="1" si="33"/>
        <v>1</v>
      </c>
      <c r="K98" s="13" t="str">
        <f t="shared" ca="1" si="34"/>
        <v>TRE</v>
      </c>
      <c r="L98" s="6">
        <f t="shared" ca="1" si="35"/>
        <v>0</v>
      </c>
      <c r="M98" s="6">
        <f t="shared" ca="1" si="36"/>
        <v>0</v>
      </c>
      <c r="N98" s="6">
        <f t="shared" ca="1" si="37"/>
        <v>0.02</v>
      </c>
      <c r="O98" s="13" t="str">
        <f t="shared" ca="1" si="38"/>
        <v>BC</v>
      </c>
      <c r="P98" s="6">
        <f t="shared" ca="1" si="39"/>
        <v>0.03</v>
      </c>
      <c r="Q98" s="6">
        <f t="shared" ca="1" si="40"/>
        <v>0</v>
      </c>
      <c r="R98" s="6">
        <f t="shared" ca="1" si="41"/>
        <v>0</v>
      </c>
      <c r="S98" s="13" t="str">
        <f t="shared" ca="1" si="42"/>
        <v>BC</v>
      </c>
      <c r="T98" s="6">
        <f t="shared" ca="1" si="43"/>
        <v>0.06</v>
      </c>
      <c r="U98" s="6">
        <f t="shared" ca="1" si="44"/>
        <v>0</v>
      </c>
      <c r="V98" s="6">
        <f t="shared" ca="1" si="45"/>
        <v>0</v>
      </c>
      <c r="W98" s="13" t="str">
        <f t="shared" ca="1" si="46"/>
        <v>BC</v>
      </c>
      <c r="X98" s="6">
        <f t="shared" ca="1" si="47"/>
        <v>0.15</v>
      </c>
      <c r="Y98" s="6">
        <f t="shared" ca="1" si="48"/>
        <v>0</v>
      </c>
      <c r="Z98" s="6">
        <f t="shared" ca="1" si="49"/>
        <v>0</v>
      </c>
      <c r="AA98" s="13" t="str">
        <f t="shared" ca="1" si="50"/>
        <v>GS</v>
      </c>
      <c r="AB98" s="6">
        <f t="shared" ca="1" si="51"/>
        <v>0</v>
      </c>
      <c r="AC98" s="6">
        <f t="shared" ca="1" si="52"/>
        <v>0.04</v>
      </c>
      <c r="AD98" s="6">
        <f t="shared" ca="1" si="53"/>
        <v>0</v>
      </c>
      <c r="AE98" s="13" t="str">
        <f t="shared" ca="1" si="54"/>
        <v>TRE</v>
      </c>
      <c r="AF98" s="6">
        <f t="shared" ca="1" si="55"/>
        <v>0</v>
      </c>
      <c r="AG98" s="6">
        <f t="shared" ca="1" si="56"/>
        <v>0</v>
      </c>
      <c r="AH98" s="6">
        <f t="shared" ca="1" si="57"/>
        <v>0.11</v>
      </c>
    </row>
    <row r="99" spans="1:34" x14ac:dyDescent="0.25">
      <c r="A99">
        <v>91</v>
      </c>
      <c r="B99" t="str">
        <f t="shared" ca="1" si="31"/>
        <v>5cm</v>
      </c>
      <c r="C99" s="13">
        <f t="shared" ca="1" si="32"/>
        <v>1</v>
      </c>
      <c r="D99" s="13">
        <f t="shared" ca="1" si="32"/>
        <v>1</v>
      </c>
      <c r="E99" s="13">
        <f t="shared" ca="1" si="32"/>
        <v>0</v>
      </c>
      <c r="F99" s="13">
        <f t="shared" ca="1" si="32"/>
        <v>0</v>
      </c>
      <c r="G99" s="13">
        <f t="shared" ca="1" si="33"/>
        <v>0</v>
      </c>
      <c r="H99" s="13">
        <f t="shared" ca="1" si="33"/>
        <v>0</v>
      </c>
      <c r="I99" s="13">
        <f t="shared" ca="1" si="33"/>
        <v>0</v>
      </c>
      <c r="J99" s="13">
        <f t="shared" ca="1" si="33"/>
        <v>0</v>
      </c>
      <c r="K99" s="13" t="str">
        <f t="shared" ca="1" si="34"/>
        <v>GS</v>
      </c>
      <c r="L99" s="6">
        <f t="shared" ca="1" si="35"/>
        <v>0</v>
      </c>
      <c r="M99" s="6">
        <f t="shared" ca="1" si="36"/>
        <v>7.0000000000000007E-2</v>
      </c>
      <c r="N99" s="6">
        <f t="shared" ca="1" si="37"/>
        <v>0</v>
      </c>
      <c r="O99" s="13" t="str">
        <f t="shared" ca="1" si="38"/>
        <v>TRE</v>
      </c>
      <c r="P99" s="6">
        <f t="shared" ca="1" si="39"/>
        <v>0</v>
      </c>
      <c r="Q99" s="6">
        <f t="shared" ca="1" si="40"/>
        <v>0</v>
      </c>
      <c r="R99" s="6">
        <f t="shared" ca="1" si="41"/>
        <v>0.1</v>
      </c>
      <c r="S99" s="13" t="str">
        <f t="shared" ca="1" si="42"/>
        <v>BC</v>
      </c>
      <c r="T99" s="6">
        <f t="shared" ca="1" si="43"/>
        <v>0.1</v>
      </c>
      <c r="U99" s="6">
        <f t="shared" ca="1" si="44"/>
        <v>0</v>
      </c>
      <c r="V99" s="6">
        <f t="shared" ca="1" si="45"/>
        <v>0</v>
      </c>
      <c r="W99" s="13" t="str">
        <f t="shared" ca="1" si="46"/>
        <v>GS</v>
      </c>
      <c r="X99" s="6">
        <f t="shared" ca="1" si="47"/>
        <v>0</v>
      </c>
      <c r="Y99" s="6">
        <f t="shared" ca="1" si="48"/>
        <v>0.09</v>
      </c>
      <c r="Z99" s="6">
        <f t="shared" ca="1" si="49"/>
        <v>0</v>
      </c>
      <c r="AA99" s="13" t="str">
        <f t="shared" ca="1" si="50"/>
        <v>BC</v>
      </c>
      <c r="AB99" s="6">
        <f t="shared" ca="1" si="51"/>
        <v>0.09</v>
      </c>
      <c r="AC99" s="6">
        <f t="shared" ca="1" si="52"/>
        <v>0</v>
      </c>
      <c r="AD99" s="6">
        <f t="shared" ca="1" si="53"/>
        <v>0</v>
      </c>
      <c r="AE99" s="13" t="str">
        <f t="shared" ca="1" si="54"/>
        <v>BC</v>
      </c>
      <c r="AF99" s="6">
        <f t="shared" ca="1" si="55"/>
        <v>0.03</v>
      </c>
      <c r="AG99" s="6">
        <f t="shared" ca="1" si="56"/>
        <v>0</v>
      </c>
      <c r="AH99" s="6">
        <f t="shared" ca="1" si="57"/>
        <v>0</v>
      </c>
    </row>
    <row r="100" spans="1:34" x14ac:dyDescent="0.25">
      <c r="A100">
        <v>92</v>
      </c>
      <c r="B100" t="str">
        <f t="shared" ca="1" si="31"/>
        <v>20cm</v>
      </c>
      <c r="C100" s="13">
        <f t="shared" ca="1" si="32"/>
        <v>0</v>
      </c>
      <c r="D100" s="13">
        <f t="shared" ca="1" si="32"/>
        <v>0</v>
      </c>
      <c r="E100" s="13">
        <f t="shared" ca="1" si="32"/>
        <v>0</v>
      </c>
      <c r="F100" s="13">
        <f t="shared" ca="1" si="32"/>
        <v>0</v>
      </c>
      <c r="G100" s="13">
        <f t="shared" ca="1" si="33"/>
        <v>0</v>
      </c>
      <c r="H100" s="13">
        <f t="shared" ca="1" si="33"/>
        <v>0</v>
      </c>
      <c r="I100" s="13">
        <f t="shared" ca="1" si="33"/>
        <v>0</v>
      </c>
      <c r="J100" s="13">
        <f t="shared" ca="1" si="33"/>
        <v>1</v>
      </c>
      <c r="K100" s="13" t="str">
        <f t="shared" ca="1" si="34"/>
        <v>GS</v>
      </c>
      <c r="L100" s="6">
        <f t="shared" ca="1" si="35"/>
        <v>0</v>
      </c>
      <c r="M100" s="6">
        <f t="shared" ca="1" si="36"/>
        <v>0.03</v>
      </c>
      <c r="N100" s="6">
        <f t="shared" ca="1" si="37"/>
        <v>0</v>
      </c>
      <c r="O100" s="13" t="str">
        <f t="shared" ca="1" si="38"/>
        <v>GS</v>
      </c>
      <c r="P100" s="6">
        <f t="shared" ca="1" si="39"/>
        <v>0</v>
      </c>
      <c r="Q100" s="6">
        <f t="shared" ca="1" si="40"/>
        <v>0.13</v>
      </c>
      <c r="R100" s="6">
        <f t="shared" ca="1" si="41"/>
        <v>0</v>
      </c>
      <c r="S100" s="13" t="str">
        <f t="shared" ca="1" si="42"/>
        <v>GS</v>
      </c>
      <c r="T100" s="6">
        <f t="shared" ca="1" si="43"/>
        <v>0</v>
      </c>
      <c r="U100" s="6">
        <f t="shared" ca="1" si="44"/>
        <v>0.15</v>
      </c>
      <c r="V100" s="6">
        <f t="shared" ca="1" si="45"/>
        <v>0</v>
      </c>
      <c r="W100" s="13" t="str">
        <f t="shared" ca="1" si="46"/>
        <v>BC</v>
      </c>
      <c r="X100" s="6">
        <f t="shared" ca="1" si="47"/>
        <v>0.03</v>
      </c>
      <c r="Y100" s="6">
        <f t="shared" ca="1" si="48"/>
        <v>0</v>
      </c>
      <c r="Z100" s="6">
        <f t="shared" ca="1" si="49"/>
        <v>0</v>
      </c>
      <c r="AA100" s="13" t="str">
        <f t="shared" ca="1" si="50"/>
        <v>TRE</v>
      </c>
      <c r="AB100" s="6">
        <f t="shared" ca="1" si="51"/>
        <v>0</v>
      </c>
      <c r="AC100" s="6">
        <f t="shared" ca="1" si="52"/>
        <v>0</v>
      </c>
      <c r="AD100" s="6">
        <f t="shared" ca="1" si="53"/>
        <v>0.02</v>
      </c>
      <c r="AE100" s="13" t="str">
        <f t="shared" ca="1" si="54"/>
        <v>TRE</v>
      </c>
      <c r="AF100" s="6">
        <f t="shared" ca="1" si="55"/>
        <v>0</v>
      </c>
      <c r="AG100" s="6">
        <f t="shared" ca="1" si="56"/>
        <v>0</v>
      </c>
      <c r="AH100" s="6">
        <f t="shared" ca="1" si="57"/>
        <v>0.1</v>
      </c>
    </row>
    <row r="101" spans="1:34" x14ac:dyDescent="0.25">
      <c r="A101">
        <v>93</v>
      </c>
      <c r="B101" t="str">
        <f t="shared" ca="1" si="31"/>
        <v>20cm</v>
      </c>
      <c r="C101" s="13">
        <f t="shared" ca="1" si="32"/>
        <v>0</v>
      </c>
      <c r="D101" s="13">
        <f t="shared" ca="1" si="32"/>
        <v>0</v>
      </c>
      <c r="E101" s="13">
        <f t="shared" ca="1" si="32"/>
        <v>0</v>
      </c>
      <c r="F101" s="13">
        <f t="shared" ca="1" si="32"/>
        <v>0</v>
      </c>
      <c r="G101" s="13">
        <f t="shared" ca="1" si="33"/>
        <v>0</v>
      </c>
      <c r="H101" s="13">
        <f t="shared" ca="1" si="33"/>
        <v>0</v>
      </c>
      <c r="I101" s="13">
        <f t="shared" ca="1" si="33"/>
        <v>0</v>
      </c>
      <c r="J101" s="13">
        <f t="shared" ca="1" si="33"/>
        <v>1</v>
      </c>
      <c r="K101" s="13" t="str">
        <f t="shared" ca="1" si="34"/>
        <v>GS</v>
      </c>
      <c r="L101" s="6">
        <f t="shared" ca="1" si="35"/>
        <v>0</v>
      </c>
      <c r="M101" s="6">
        <f t="shared" ca="1" si="36"/>
        <v>0.08</v>
      </c>
      <c r="N101" s="6">
        <f t="shared" ca="1" si="37"/>
        <v>0</v>
      </c>
      <c r="O101" s="13" t="str">
        <f t="shared" ca="1" si="38"/>
        <v>GS</v>
      </c>
      <c r="P101" s="6">
        <f t="shared" ca="1" si="39"/>
        <v>0</v>
      </c>
      <c r="Q101" s="6">
        <f t="shared" ca="1" si="40"/>
        <v>0.14000000000000001</v>
      </c>
      <c r="R101" s="6">
        <f t="shared" ca="1" si="41"/>
        <v>0</v>
      </c>
      <c r="S101" s="13" t="str">
        <f t="shared" ca="1" si="42"/>
        <v>BC</v>
      </c>
      <c r="T101" s="6">
        <f t="shared" ca="1" si="43"/>
        <v>0.14000000000000001</v>
      </c>
      <c r="U101" s="6">
        <f t="shared" ca="1" si="44"/>
        <v>0</v>
      </c>
      <c r="V101" s="6">
        <f t="shared" ca="1" si="45"/>
        <v>0</v>
      </c>
      <c r="W101" s="13" t="str">
        <f t="shared" ca="1" si="46"/>
        <v>BC</v>
      </c>
      <c r="X101" s="6">
        <f t="shared" ca="1" si="47"/>
        <v>0.08</v>
      </c>
      <c r="Y101" s="6">
        <f t="shared" ca="1" si="48"/>
        <v>0</v>
      </c>
      <c r="Z101" s="6">
        <f t="shared" ca="1" si="49"/>
        <v>0</v>
      </c>
      <c r="AA101" s="13" t="str">
        <f t="shared" ca="1" si="50"/>
        <v>TRE</v>
      </c>
      <c r="AB101" s="6">
        <f t="shared" ca="1" si="51"/>
        <v>0</v>
      </c>
      <c r="AC101" s="6">
        <f t="shared" ca="1" si="52"/>
        <v>0</v>
      </c>
      <c r="AD101" s="6">
        <f t="shared" ca="1" si="53"/>
        <v>0.14000000000000001</v>
      </c>
      <c r="AE101" s="13" t="str">
        <f t="shared" ca="1" si="54"/>
        <v>TRE</v>
      </c>
      <c r="AF101" s="6">
        <f t="shared" ca="1" si="55"/>
        <v>0</v>
      </c>
      <c r="AG101" s="6">
        <f t="shared" ca="1" si="56"/>
        <v>0</v>
      </c>
      <c r="AH101" s="6">
        <f t="shared" ca="1" si="57"/>
        <v>0.04</v>
      </c>
    </row>
    <row r="102" spans="1:34" x14ac:dyDescent="0.25">
      <c r="A102">
        <v>94</v>
      </c>
      <c r="B102" t="str">
        <f t="shared" ca="1" si="31"/>
        <v>5cm</v>
      </c>
      <c r="C102" s="13">
        <f t="shared" ca="1" si="32"/>
        <v>1</v>
      </c>
      <c r="D102" s="13">
        <f t="shared" ca="1" si="32"/>
        <v>1</v>
      </c>
      <c r="E102" s="13">
        <f t="shared" ca="1" si="32"/>
        <v>1</v>
      </c>
      <c r="F102" s="13">
        <f t="shared" ca="1" si="32"/>
        <v>1</v>
      </c>
      <c r="G102" s="13">
        <f t="shared" ca="1" si="33"/>
        <v>0</v>
      </c>
      <c r="H102" s="13">
        <f t="shared" ca="1" si="33"/>
        <v>0</v>
      </c>
      <c r="I102" s="13">
        <f t="shared" ca="1" si="33"/>
        <v>0</v>
      </c>
      <c r="J102" s="13">
        <f t="shared" ca="1" si="33"/>
        <v>0</v>
      </c>
      <c r="K102" s="13" t="str">
        <f t="shared" ca="1" si="34"/>
        <v>GS</v>
      </c>
      <c r="L102" s="6">
        <f t="shared" ca="1" si="35"/>
        <v>0</v>
      </c>
      <c r="M102" s="6">
        <f t="shared" ca="1" si="36"/>
        <v>0.11</v>
      </c>
      <c r="N102" s="6">
        <f t="shared" ca="1" si="37"/>
        <v>0</v>
      </c>
      <c r="O102" s="13" t="str">
        <f t="shared" ca="1" si="38"/>
        <v>BC</v>
      </c>
      <c r="P102" s="6">
        <f t="shared" ca="1" si="39"/>
        <v>0.12</v>
      </c>
      <c r="Q102" s="6">
        <f t="shared" ca="1" si="40"/>
        <v>0</v>
      </c>
      <c r="R102" s="6">
        <f t="shared" ca="1" si="41"/>
        <v>0</v>
      </c>
      <c r="S102" s="13" t="str">
        <f t="shared" ca="1" si="42"/>
        <v>GS</v>
      </c>
      <c r="T102" s="6">
        <f t="shared" ca="1" si="43"/>
        <v>0</v>
      </c>
      <c r="U102" s="6">
        <f t="shared" ca="1" si="44"/>
        <v>0.06</v>
      </c>
      <c r="V102" s="6">
        <f t="shared" ca="1" si="45"/>
        <v>0</v>
      </c>
      <c r="W102" s="13" t="str">
        <f t="shared" ca="1" si="46"/>
        <v>GS</v>
      </c>
      <c r="X102" s="6">
        <f t="shared" ca="1" si="47"/>
        <v>0</v>
      </c>
      <c r="Y102" s="6">
        <f t="shared" ca="1" si="48"/>
        <v>0</v>
      </c>
      <c r="Z102" s="6">
        <f t="shared" ca="1" si="49"/>
        <v>0</v>
      </c>
      <c r="AA102" s="13" t="str">
        <f t="shared" ca="1" si="50"/>
        <v>GS</v>
      </c>
      <c r="AB102" s="6">
        <f t="shared" ca="1" si="51"/>
        <v>0</v>
      </c>
      <c r="AC102" s="6">
        <f t="shared" ca="1" si="52"/>
        <v>7.0000000000000007E-2</v>
      </c>
      <c r="AD102" s="6">
        <f t="shared" ca="1" si="53"/>
        <v>0</v>
      </c>
      <c r="AE102" s="13" t="str">
        <f t="shared" ca="1" si="54"/>
        <v>BC</v>
      </c>
      <c r="AF102" s="6">
        <f t="shared" ca="1" si="55"/>
        <v>0.05</v>
      </c>
      <c r="AG102" s="6">
        <f t="shared" ca="1" si="56"/>
        <v>0</v>
      </c>
      <c r="AH102" s="6">
        <f t="shared" ca="1" si="57"/>
        <v>0</v>
      </c>
    </row>
    <row r="103" spans="1:34" x14ac:dyDescent="0.25">
      <c r="A103">
        <v>95</v>
      </c>
      <c r="B103" t="str">
        <f t="shared" ca="1" si="31"/>
        <v>20cm</v>
      </c>
      <c r="C103" s="13">
        <f t="shared" ca="1" si="32"/>
        <v>0</v>
      </c>
      <c r="D103" s="13">
        <f t="shared" ca="1" si="32"/>
        <v>0</v>
      </c>
      <c r="E103" s="13">
        <f t="shared" ca="1" si="32"/>
        <v>0</v>
      </c>
      <c r="F103" s="13">
        <f t="shared" ca="1" si="32"/>
        <v>0</v>
      </c>
      <c r="G103" s="13">
        <f t="shared" ca="1" si="33"/>
        <v>1</v>
      </c>
      <c r="H103" s="13">
        <f t="shared" ca="1" si="33"/>
        <v>0</v>
      </c>
      <c r="I103" s="13">
        <f t="shared" ca="1" si="33"/>
        <v>1</v>
      </c>
      <c r="J103" s="13">
        <f t="shared" ca="1" si="33"/>
        <v>1</v>
      </c>
      <c r="K103" s="13" t="str">
        <f t="shared" ca="1" si="34"/>
        <v>TRE</v>
      </c>
      <c r="L103" s="6">
        <f t="shared" ca="1" si="35"/>
        <v>0</v>
      </c>
      <c r="M103" s="6">
        <f t="shared" ca="1" si="36"/>
        <v>0</v>
      </c>
      <c r="N103" s="6">
        <f t="shared" ca="1" si="37"/>
        <v>0.13</v>
      </c>
      <c r="O103" s="13" t="str">
        <f t="shared" ca="1" si="38"/>
        <v>TRE</v>
      </c>
      <c r="P103" s="6">
        <f t="shared" ca="1" si="39"/>
        <v>0</v>
      </c>
      <c r="Q103" s="6">
        <f t="shared" ca="1" si="40"/>
        <v>0</v>
      </c>
      <c r="R103" s="6">
        <f t="shared" ca="1" si="41"/>
        <v>0.01</v>
      </c>
      <c r="S103" s="13" t="str">
        <f t="shared" ca="1" si="42"/>
        <v>BC</v>
      </c>
      <c r="T103" s="6">
        <f t="shared" ca="1" si="43"/>
        <v>0.09</v>
      </c>
      <c r="U103" s="6">
        <f t="shared" ca="1" si="44"/>
        <v>0</v>
      </c>
      <c r="V103" s="6">
        <f t="shared" ca="1" si="45"/>
        <v>0</v>
      </c>
      <c r="W103" s="13" t="str">
        <f t="shared" ca="1" si="46"/>
        <v>BC</v>
      </c>
      <c r="X103" s="6">
        <f t="shared" ca="1" si="47"/>
        <v>0.11</v>
      </c>
      <c r="Y103" s="6">
        <f t="shared" ca="1" si="48"/>
        <v>0</v>
      </c>
      <c r="Z103" s="6">
        <f t="shared" ca="1" si="49"/>
        <v>0</v>
      </c>
      <c r="AA103" s="13" t="str">
        <f t="shared" ca="1" si="50"/>
        <v>BC</v>
      </c>
      <c r="AB103" s="6">
        <f t="shared" ca="1" si="51"/>
        <v>0.12</v>
      </c>
      <c r="AC103" s="6">
        <f t="shared" ca="1" si="52"/>
        <v>0</v>
      </c>
      <c r="AD103" s="6">
        <f t="shared" ca="1" si="53"/>
        <v>0</v>
      </c>
      <c r="AE103" s="13" t="str">
        <f t="shared" ca="1" si="54"/>
        <v>BC</v>
      </c>
      <c r="AF103" s="6">
        <f t="shared" ca="1" si="55"/>
        <v>0.13</v>
      </c>
      <c r="AG103" s="6">
        <f t="shared" ca="1" si="56"/>
        <v>0</v>
      </c>
      <c r="AH103" s="6">
        <f t="shared" ca="1" si="57"/>
        <v>0</v>
      </c>
    </row>
    <row r="104" spans="1:34" x14ac:dyDescent="0.25">
      <c r="A104">
        <v>96</v>
      </c>
      <c r="B104" t="str">
        <f t="shared" ca="1" si="31"/>
        <v>20cm</v>
      </c>
      <c r="C104" s="13">
        <f t="shared" ca="1" si="32"/>
        <v>0</v>
      </c>
      <c r="D104" s="13">
        <f t="shared" ca="1" si="32"/>
        <v>0</v>
      </c>
      <c r="E104" s="13">
        <f t="shared" ca="1" si="32"/>
        <v>0</v>
      </c>
      <c r="F104" s="13">
        <f t="shared" ca="1" si="32"/>
        <v>0</v>
      </c>
      <c r="G104" s="13">
        <f t="shared" ca="1" si="33"/>
        <v>1</v>
      </c>
      <c r="H104" s="13">
        <f t="shared" ca="1" si="33"/>
        <v>0</v>
      </c>
      <c r="I104" s="13">
        <f t="shared" ca="1" si="33"/>
        <v>1</v>
      </c>
      <c r="J104" s="13">
        <f t="shared" ca="1" si="33"/>
        <v>1</v>
      </c>
      <c r="K104" s="13" t="str">
        <f t="shared" ca="1" si="34"/>
        <v>GS</v>
      </c>
      <c r="L104" s="6">
        <f t="shared" ca="1" si="35"/>
        <v>0</v>
      </c>
      <c r="M104" s="6">
        <f t="shared" ca="1" si="36"/>
        <v>0.1</v>
      </c>
      <c r="N104" s="6">
        <f t="shared" ca="1" si="37"/>
        <v>0</v>
      </c>
      <c r="O104" s="13" t="str">
        <f t="shared" ca="1" si="38"/>
        <v>TRE</v>
      </c>
      <c r="P104" s="6">
        <f t="shared" ca="1" si="39"/>
        <v>0</v>
      </c>
      <c r="Q104" s="6">
        <f t="shared" ca="1" si="40"/>
        <v>0</v>
      </c>
      <c r="R104" s="6">
        <f t="shared" ca="1" si="41"/>
        <v>0.01</v>
      </c>
      <c r="S104" s="13" t="str">
        <f t="shared" ca="1" si="42"/>
        <v>TRE</v>
      </c>
      <c r="T104" s="6">
        <f t="shared" ca="1" si="43"/>
        <v>0</v>
      </c>
      <c r="U104" s="6">
        <f t="shared" ca="1" si="44"/>
        <v>0</v>
      </c>
      <c r="V104" s="6">
        <f t="shared" ca="1" si="45"/>
        <v>0.03</v>
      </c>
      <c r="W104" s="13" t="str">
        <f t="shared" ca="1" si="46"/>
        <v>BC</v>
      </c>
      <c r="X104" s="6">
        <f t="shared" ca="1" si="47"/>
        <v>0.05</v>
      </c>
      <c r="Y104" s="6">
        <f t="shared" ca="1" si="48"/>
        <v>0</v>
      </c>
      <c r="Z104" s="6">
        <f t="shared" ca="1" si="49"/>
        <v>0</v>
      </c>
      <c r="AA104" s="13" t="str">
        <f t="shared" ca="1" si="50"/>
        <v>BC</v>
      </c>
      <c r="AB104" s="6">
        <f t="shared" ca="1" si="51"/>
        <v>0.05</v>
      </c>
      <c r="AC104" s="6">
        <f t="shared" ca="1" si="52"/>
        <v>0</v>
      </c>
      <c r="AD104" s="6">
        <f t="shared" ca="1" si="53"/>
        <v>0</v>
      </c>
      <c r="AE104" s="13" t="str">
        <f t="shared" ca="1" si="54"/>
        <v>GS</v>
      </c>
      <c r="AF104" s="6">
        <f t="shared" ca="1" si="55"/>
        <v>0</v>
      </c>
      <c r="AG104" s="6">
        <f t="shared" ca="1" si="56"/>
        <v>0.15</v>
      </c>
      <c r="AH104" s="6">
        <f t="shared" ca="1" si="57"/>
        <v>0</v>
      </c>
    </row>
    <row r="105" spans="1:34" x14ac:dyDescent="0.25">
      <c r="A105">
        <v>97</v>
      </c>
      <c r="B105" t="str">
        <f t="shared" ca="1" si="31"/>
        <v>5cm</v>
      </c>
      <c r="C105" s="13">
        <f t="shared" ca="1" si="32"/>
        <v>1</v>
      </c>
      <c r="D105" s="13">
        <f t="shared" ca="1" si="32"/>
        <v>0</v>
      </c>
      <c r="E105" s="13">
        <f t="shared" ca="1" si="32"/>
        <v>0</v>
      </c>
      <c r="F105" s="13">
        <f t="shared" ca="1" si="32"/>
        <v>1</v>
      </c>
      <c r="G105" s="13">
        <f t="shared" ca="1" si="33"/>
        <v>0</v>
      </c>
      <c r="H105" s="13">
        <f t="shared" ca="1" si="33"/>
        <v>0</v>
      </c>
      <c r="I105" s="13">
        <f t="shared" ca="1" si="33"/>
        <v>0</v>
      </c>
      <c r="J105" s="13">
        <f t="shared" ca="1" si="33"/>
        <v>0</v>
      </c>
      <c r="K105" s="13" t="str">
        <f t="shared" ca="1" si="34"/>
        <v>TRE</v>
      </c>
      <c r="L105" s="6">
        <f t="shared" ca="1" si="35"/>
        <v>0</v>
      </c>
      <c r="M105" s="6">
        <f t="shared" ca="1" si="36"/>
        <v>0</v>
      </c>
      <c r="N105" s="6">
        <f t="shared" ca="1" si="37"/>
        <v>0.04</v>
      </c>
      <c r="O105" s="13" t="str">
        <f t="shared" ca="1" si="38"/>
        <v>BC</v>
      </c>
      <c r="P105" s="6">
        <f t="shared" ca="1" si="39"/>
        <v>0.12</v>
      </c>
      <c r="Q105" s="6">
        <f t="shared" ca="1" si="40"/>
        <v>0</v>
      </c>
      <c r="R105" s="6">
        <f t="shared" ca="1" si="41"/>
        <v>0</v>
      </c>
      <c r="S105" s="13" t="str">
        <f t="shared" ca="1" si="42"/>
        <v>TRE</v>
      </c>
      <c r="T105" s="6">
        <f t="shared" ca="1" si="43"/>
        <v>0</v>
      </c>
      <c r="U105" s="6">
        <f t="shared" ca="1" si="44"/>
        <v>0</v>
      </c>
      <c r="V105" s="6">
        <f t="shared" ca="1" si="45"/>
        <v>0.02</v>
      </c>
      <c r="W105" s="13" t="str">
        <f t="shared" ca="1" si="46"/>
        <v>BC</v>
      </c>
      <c r="X105" s="6">
        <f t="shared" ca="1" si="47"/>
        <v>0.05</v>
      </c>
      <c r="Y105" s="6">
        <f t="shared" ca="1" si="48"/>
        <v>0</v>
      </c>
      <c r="Z105" s="6">
        <f t="shared" ca="1" si="49"/>
        <v>0</v>
      </c>
      <c r="AA105" s="13" t="str">
        <f t="shared" ca="1" si="50"/>
        <v>GS</v>
      </c>
      <c r="AB105" s="6">
        <f t="shared" ca="1" si="51"/>
        <v>0</v>
      </c>
      <c r="AC105" s="6">
        <f t="shared" ca="1" si="52"/>
        <v>0.11</v>
      </c>
      <c r="AD105" s="6">
        <f t="shared" ca="1" si="53"/>
        <v>0</v>
      </c>
      <c r="AE105" s="13" t="str">
        <f t="shared" ca="1" si="54"/>
        <v>GS</v>
      </c>
      <c r="AF105" s="6">
        <f t="shared" ca="1" si="55"/>
        <v>0</v>
      </c>
      <c r="AG105" s="6">
        <f t="shared" ca="1" si="56"/>
        <v>0.11</v>
      </c>
      <c r="AH105" s="6">
        <f t="shared" ca="1" si="57"/>
        <v>0</v>
      </c>
    </row>
    <row r="106" spans="1:34" x14ac:dyDescent="0.25">
      <c r="A106">
        <v>98</v>
      </c>
      <c r="B106" t="str">
        <f t="shared" ca="1" si="31"/>
        <v>5cm</v>
      </c>
      <c r="C106" s="13">
        <f t="shared" ref="C106:F152" ca="1" si="58">IF($B106="5cm", (IF(RANDBETWEEN(0,1)=1,100,0)/100), 0)</f>
        <v>0</v>
      </c>
      <c r="D106" s="13">
        <f t="shared" ca="1" si="58"/>
        <v>1</v>
      </c>
      <c r="E106" s="13">
        <f t="shared" ca="1" si="58"/>
        <v>0</v>
      </c>
      <c r="F106" s="13">
        <f t="shared" ca="1" si="58"/>
        <v>1</v>
      </c>
      <c r="G106" s="13">
        <f t="shared" ref="G106:J152" ca="1" si="59">IF($B106="20cm", IF(RANDBETWEEN(0,1)=1,100,0)/100, 0)</f>
        <v>0</v>
      </c>
      <c r="H106" s="13">
        <f t="shared" ca="1" si="59"/>
        <v>0</v>
      </c>
      <c r="I106" s="13">
        <f t="shared" ca="1" si="59"/>
        <v>0</v>
      </c>
      <c r="J106" s="13">
        <f t="shared" ca="1" si="59"/>
        <v>0</v>
      </c>
      <c r="K106" s="13" t="str">
        <f t="shared" ca="1" si="34"/>
        <v>TRE</v>
      </c>
      <c r="L106" s="6">
        <f t="shared" ca="1" si="35"/>
        <v>0</v>
      </c>
      <c r="M106" s="6">
        <f t="shared" ca="1" si="36"/>
        <v>0</v>
      </c>
      <c r="N106" s="6">
        <f t="shared" ca="1" si="37"/>
        <v>0.11</v>
      </c>
      <c r="O106" s="13" t="str">
        <f t="shared" ca="1" si="38"/>
        <v>GS</v>
      </c>
      <c r="P106" s="6">
        <f t="shared" ca="1" si="39"/>
        <v>0</v>
      </c>
      <c r="Q106" s="6">
        <f t="shared" ca="1" si="40"/>
        <v>0.1</v>
      </c>
      <c r="R106" s="6">
        <f t="shared" ca="1" si="41"/>
        <v>0</v>
      </c>
      <c r="S106" s="13" t="str">
        <f t="shared" ca="1" si="42"/>
        <v>TRE</v>
      </c>
      <c r="T106" s="6">
        <f t="shared" ca="1" si="43"/>
        <v>0</v>
      </c>
      <c r="U106" s="6">
        <f t="shared" ca="1" si="44"/>
        <v>0</v>
      </c>
      <c r="V106" s="6">
        <f t="shared" ca="1" si="45"/>
        <v>0.13</v>
      </c>
      <c r="W106" s="13" t="str">
        <f t="shared" ca="1" si="46"/>
        <v>BC</v>
      </c>
      <c r="X106" s="6">
        <f t="shared" ca="1" si="47"/>
        <v>0.08</v>
      </c>
      <c r="Y106" s="6">
        <f t="shared" ca="1" si="48"/>
        <v>0</v>
      </c>
      <c r="Z106" s="6">
        <f t="shared" ca="1" si="49"/>
        <v>0</v>
      </c>
      <c r="AA106" s="13" t="str">
        <f t="shared" ca="1" si="50"/>
        <v>BC</v>
      </c>
      <c r="AB106" s="6">
        <f t="shared" ca="1" si="51"/>
        <v>0.1</v>
      </c>
      <c r="AC106" s="6">
        <f t="shared" ca="1" si="52"/>
        <v>0</v>
      </c>
      <c r="AD106" s="6">
        <f t="shared" ca="1" si="53"/>
        <v>0</v>
      </c>
      <c r="AE106" s="13" t="str">
        <f t="shared" ca="1" si="54"/>
        <v>TRE</v>
      </c>
      <c r="AF106" s="6">
        <f t="shared" ca="1" si="55"/>
        <v>0</v>
      </c>
      <c r="AG106" s="6">
        <f t="shared" ca="1" si="56"/>
        <v>0</v>
      </c>
      <c r="AH106" s="6">
        <f t="shared" ca="1" si="57"/>
        <v>0.1</v>
      </c>
    </row>
    <row r="107" spans="1:34" x14ac:dyDescent="0.25">
      <c r="A107">
        <v>99</v>
      </c>
      <c r="B107" t="str">
        <f t="shared" ca="1" si="31"/>
        <v>5cm</v>
      </c>
      <c r="C107" s="13">
        <f t="shared" ca="1" si="58"/>
        <v>0</v>
      </c>
      <c r="D107" s="13">
        <f t="shared" ca="1" si="58"/>
        <v>0</v>
      </c>
      <c r="E107" s="13">
        <f t="shared" ca="1" si="58"/>
        <v>0</v>
      </c>
      <c r="F107" s="13">
        <f t="shared" ca="1" si="58"/>
        <v>1</v>
      </c>
      <c r="G107" s="13">
        <f t="shared" ca="1" si="59"/>
        <v>0</v>
      </c>
      <c r="H107" s="13">
        <f t="shared" ca="1" si="59"/>
        <v>0</v>
      </c>
      <c r="I107" s="13">
        <f t="shared" ca="1" si="59"/>
        <v>0</v>
      </c>
      <c r="J107" s="13">
        <f t="shared" ca="1" si="59"/>
        <v>0</v>
      </c>
      <c r="K107" s="13" t="str">
        <f t="shared" ca="1" si="34"/>
        <v>BC</v>
      </c>
      <c r="L107" s="6">
        <f t="shared" ca="1" si="35"/>
        <v>0.12</v>
      </c>
      <c r="M107" s="6">
        <f t="shared" ca="1" si="36"/>
        <v>0</v>
      </c>
      <c r="N107" s="6">
        <f t="shared" ca="1" si="37"/>
        <v>0</v>
      </c>
      <c r="O107" s="13" t="str">
        <f t="shared" ca="1" si="38"/>
        <v>GS</v>
      </c>
      <c r="P107" s="6">
        <f t="shared" ca="1" si="39"/>
        <v>0</v>
      </c>
      <c r="Q107" s="6">
        <f t="shared" ca="1" si="40"/>
        <v>0.02</v>
      </c>
      <c r="R107" s="6">
        <f t="shared" ca="1" si="41"/>
        <v>0</v>
      </c>
      <c r="S107" s="13" t="str">
        <f t="shared" ca="1" si="42"/>
        <v>BC</v>
      </c>
      <c r="T107" s="6">
        <f t="shared" ca="1" si="43"/>
        <v>0.03</v>
      </c>
      <c r="U107" s="6">
        <f t="shared" ca="1" si="44"/>
        <v>0</v>
      </c>
      <c r="V107" s="6">
        <f t="shared" ca="1" si="45"/>
        <v>0</v>
      </c>
      <c r="W107" s="13" t="str">
        <f t="shared" ca="1" si="46"/>
        <v>BC</v>
      </c>
      <c r="X107" s="6">
        <f t="shared" ca="1" si="47"/>
        <v>0.09</v>
      </c>
      <c r="Y107" s="6">
        <f t="shared" ca="1" si="48"/>
        <v>0</v>
      </c>
      <c r="Z107" s="6">
        <f t="shared" ca="1" si="49"/>
        <v>0</v>
      </c>
      <c r="AA107" s="13" t="str">
        <f t="shared" ca="1" si="50"/>
        <v>GS</v>
      </c>
      <c r="AB107" s="6">
        <f t="shared" ca="1" si="51"/>
        <v>0</v>
      </c>
      <c r="AC107" s="6">
        <f t="shared" ca="1" si="52"/>
        <v>0.1</v>
      </c>
      <c r="AD107" s="6">
        <f t="shared" ca="1" si="53"/>
        <v>0</v>
      </c>
      <c r="AE107" s="13" t="str">
        <f t="shared" ca="1" si="54"/>
        <v>GS</v>
      </c>
      <c r="AF107" s="6">
        <f t="shared" ca="1" si="55"/>
        <v>0</v>
      </c>
      <c r="AG107" s="6">
        <f t="shared" ca="1" si="56"/>
        <v>7.0000000000000007E-2</v>
      </c>
      <c r="AH107" s="6">
        <f t="shared" ca="1" si="57"/>
        <v>0</v>
      </c>
    </row>
    <row r="108" spans="1:34" x14ac:dyDescent="0.25">
      <c r="A108">
        <v>100</v>
      </c>
      <c r="B108" t="str">
        <f t="shared" ca="1" si="31"/>
        <v>5cm</v>
      </c>
      <c r="C108" s="13">
        <f t="shared" ca="1" si="58"/>
        <v>1</v>
      </c>
      <c r="D108" s="13">
        <f t="shared" ca="1" si="58"/>
        <v>0</v>
      </c>
      <c r="E108" s="13">
        <f t="shared" ca="1" si="58"/>
        <v>1</v>
      </c>
      <c r="F108" s="13">
        <f t="shared" ca="1" si="58"/>
        <v>0</v>
      </c>
      <c r="G108" s="13">
        <f t="shared" ca="1" si="59"/>
        <v>0</v>
      </c>
      <c r="H108" s="13">
        <f t="shared" ca="1" si="59"/>
        <v>0</v>
      </c>
      <c r="I108" s="13">
        <f t="shared" ca="1" si="59"/>
        <v>0</v>
      </c>
      <c r="J108" s="13">
        <f t="shared" ca="1" si="59"/>
        <v>0</v>
      </c>
      <c r="K108" s="13" t="str">
        <f t="shared" ca="1" si="34"/>
        <v>TRE</v>
      </c>
      <c r="L108" s="6">
        <f t="shared" ca="1" si="35"/>
        <v>0</v>
      </c>
      <c r="M108" s="6">
        <f t="shared" ca="1" si="36"/>
        <v>0</v>
      </c>
      <c r="N108" s="6">
        <f t="shared" ca="1" si="37"/>
        <v>0</v>
      </c>
      <c r="O108" s="13" t="str">
        <f t="shared" ca="1" si="38"/>
        <v>BC</v>
      </c>
      <c r="P108" s="6">
        <f t="shared" ca="1" si="39"/>
        <v>0.15</v>
      </c>
      <c r="Q108" s="6">
        <f t="shared" ca="1" si="40"/>
        <v>0</v>
      </c>
      <c r="R108" s="6">
        <f t="shared" ca="1" si="41"/>
        <v>0</v>
      </c>
      <c r="S108" s="13" t="str">
        <f t="shared" ca="1" si="42"/>
        <v>GS</v>
      </c>
      <c r="T108" s="6">
        <f t="shared" ca="1" si="43"/>
        <v>0</v>
      </c>
      <c r="U108" s="6">
        <f t="shared" ca="1" si="44"/>
        <v>0.03</v>
      </c>
      <c r="V108" s="6">
        <f t="shared" ca="1" si="45"/>
        <v>0</v>
      </c>
      <c r="W108" s="13" t="str">
        <f t="shared" ca="1" si="46"/>
        <v>TRE</v>
      </c>
      <c r="X108" s="6">
        <f t="shared" ca="1" si="47"/>
        <v>0</v>
      </c>
      <c r="Y108" s="6">
        <f t="shared" ca="1" si="48"/>
        <v>0</v>
      </c>
      <c r="Z108" s="6">
        <f t="shared" ca="1" si="49"/>
        <v>0.11</v>
      </c>
      <c r="AA108" s="13" t="str">
        <f t="shared" ca="1" si="50"/>
        <v>BC</v>
      </c>
      <c r="AB108" s="6">
        <f t="shared" ca="1" si="51"/>
        <v>0.11</v>
      </c>
      <c r="AC108" s="6">
        <f t="shared" ca="1" si="52"/>
        <v>0</v>
      </c>
      <c r="AD108" s="6">
        <f t="shared" ca="1" si="53"/>
        <v>0</v>
      </c>
      <c r="AE108" s="13" t="str">
        <f t="shared" ca="1" si="54"/>
        <v>BC</v>
      </c>
      <c r="AF108" s="6">
        <f t="shared" ca="1" si="55"/>
        <v>0.08</v>
      </c>
      <c r="AG108" s="6">
        <f t="shared" ca="1" si="56"/>
        <v>0</v>
      </c>
      <c r="AH108" s="6">
        <f t="shared" ca="1" si="57"/>
        <v>0</v>
      </c>
    </row>
    <row r="109" spans="1:34" x14ac:dyDescent="0.25">
      <c r="A109">
        <v>101</v>
      </c>
      <c r="B109" t="str">
        <f t="shared" ca="1" si="31"/>
        <v>5cm</v>
      </c>
      <c r="C109" s="13">
        <f t="shared" ca="1" si="58"/>
        <v>1</v>
      </c>
      <c r="D109" s="13">
        <f t="shared" ca="1" si="58"/>
        <v>0</v>
      </c>
      <c r="E109" s="13">
        <f t="shared" ca="1" si="58"/>
        <v>0</v>
      </c>
      <c r="F109" s="13">
        <f t="shared" ca="1" si="58"/>
        <v>1</v>
      </c>
      <c r="G109" s="13">
        <f t="shared" ca="1" si="59"/>
        <v>0</v>
      </c>
      <c r="H109" s="13">
        <f t="shared" ca="1" si="59"/>
        <v>0</v>
      </c>
      <c r="I109" s="13">
        <f t="shared" ca="1" si="59"/>
        <v>0</v>
      </c>
      <c r="J109" s="13">
        <f t="shared" ca="1" si="59"/>
        <v>0</v>
      </c>
      <c r="K109" s="13" t="str">
        <f t="shared" ca="1" si="34"/>
        <v>GS</v>
      </c>
      <c r="L109" s="6">
        <f t="shared" ca="1" si="35"/>
        <v>0</v>
      </c>
      <c r="M109" s="6">
        <f t="shared" ca="1" si="36"/>
        <v>0.11</v>
      </c>
      <c r="N109" s="6">
        <f t="shared" ca="1" si="37"/>
        <v>0</v>
      </c>
      <c r="O109" s="13" t="str">
        <f t="shared" ca="1" si="38"/>
        <v>BC</v>
      </c>
      <c r="P109" s="6">
        <f t="shared" ca="1" si="39"/>
        <v>0.03</v>
      </c>
      <c r="Q109" s="6">
        <f t="shared" ca="1" si="40"/>
        <v>0</v>
      </c>
      <c r="R109" s="6">
        <f t="shared" ca="1" si="41"/>
        <v>0</v>
      </c>
      <c r="S109" s="13" t="str">
        <f t="shared" ca="1" si="42"/>
        <v>BC</v>
      </c>
      <c r="T109" s="6">
        <f t="shared" ca="1" si="43"/>
        <v>0.1</v>
      </c>
      <c r="U109" s="6">
        <f t="shared" ca="1" si="44"/>
        <v>0</v>
      </c>
      <c r="V109" s="6">
        <f t="shared" ca="1" si="45"/>
        <v>0</v>
      </c>
      <c r="W109" s="13" t="str">
        <f t="shared" ca="1" si="46"/>
        <v>BC</v>
      </c>
      <c r="X109" s="6">
        <f t="shared" ca="1" si="47"/>
        <v>0.14000000000000001</v>
      </c>
      <c r="Y109" s="6">
        <f t="shared" ca="1" si="48"/>
        <v>0</v>
      </c>
      <c r="Z109" s="6">
        <f t="shared" ca="1" si="49"/>
        <v>0</v>
      </c>
      <c r="AA109" s="13" t="str">
        <f t="shared" ca="1" si="50"/>
        <v>GS</v>
      </c>
      <c r="AB109" s="6">
        <f t="shared" ca="1" si="51"/>
        <v>0</v>
      </c>
      <c r="AC109" s="6">
        <f t="shared" ca="1" si="52"/>
        <v>0.05</v>
      </c>
      <c r="AD109" s="6">
        <f t="shared" ca="1" si="53"/>
        <v>0</v>
      </c>
      <c r="AE109" s="13" t="str">
        <f t="shared" ca="1" si="54"/>
        <v>GS</v>
      </c>
      <c r="AF109" s="6">
        <f t="shared" ca="1" si="55"/>
        <v>0</v>
      </c>
      <c r="AG109" s="6">
        <f t="shared" ca="1" si="56"/>
        <v>0.15</v>
      </c>
      <c r="AH109" s="6">
        <f t="shared" ca="1" si="57"/>
        <v>0</v>
      </c>
    </row>
    <row r="110" spans="1:34" x14ac:dyDescent="0.25">
      <c r="A110">
        <v>102</v>
      </c>
      <c r="B110" t="str">
        <f t="shared" ca="1" si="31"/>
        <v>20cm</v>
      </c>
      <c r="C110" s="13">
        <f t="shared" ca="1" si="58"/>
        <v>0</v>
      </c>
      <c r="D110" s="13">
        <f t="shared" ca="1" si="58"/>
        <v>0</v>
      </c>
      <c r="E110" s="13">
        <f t="shared" ca="1" si="58"/>
        <v>0</v>
      </c>
      <c r="F110" s="13">
        <f t="shared" ca="1" si="58"/>
        <v>0</v>
      </c>
      <c r="G110" s="13">
        <f t="shared" ca="1" si="59"/>
        <v>1</v>
      </c>
      <c r="H110" s="13">
        <f t="shared" ca="1" si="59"/>
        <v>0</v>
      </c>
      <c r="I110" s="13">
        <f t="shared" ca="1" si="59"/>
        <v>1</v>
      </c>
      <c r="J110" s="13">
        <f t="shared" ca="1" si="59"/>
        <v>1</v>
      </c>
      <c r="K110" s="13" t="str">
        <f t="shared" ca="1" si="34"/>
        <v>TRE</v>
      </c>
      <c r="L110" s="6">
        <f t="shared" ca="1" si="35"/>
        <v>0</v>
      </c>
      <c r="M110" s="6">
        <f t="shared" ca="1" si="36"/>
        <v>0</v>
      </c>
      <c r="N110" s="6">
        <f t="shared" ca="1" si="37"/>
        <v>0.14000000000000001</v>
      </c>
      <c r="O110" s="13" t="str">
        <f t="shared" ca="1" si="38"/>
        <v>GS</v>
      </c>
      <c r="P110" s="6">
        <f t="shared" ca="1" si="39"/>
        <v>0</v>
      </c>
      <c r="Q110" s="6">
        <f t="shared" ca="1" si="40"/>
        <v>0.08</v>
      </c>
      <c r="R110" s="6">
        <f t="shared" ca="1" si="41"/>
        <v>0</v>
      </c>
      <c r="S110" s="13" t="str">
        <f t="shared" ca="1" si="42"/>
        <v>BC</v>
      </c>
      <c r="T110" s="6">
        <f t="shared" ca="1" si="43"/>
        <v>0.03</v>
      </c>
      <c r="U110" s="6">
        <f t="shared" ca="1" si="44"/>
        <v>0</v>
      </c>
      <c r="V110" s="6">
        <f t="shared" ca="1" si="45"/>
        <v>0</v>
      </c>
      <c r="W110" s="13" t="str">
        <f t="shared" ca="1" si="46"/>
        <v>BC</v>
      </c>
      <c r="X110" s="6">
        <f t="shared" ca="1" si="47"/>
        <v>0.05</v>
      </c>
      <c r="Y110" s="6">
        <f t="shared" ca="1" si="48"/>
        <v>0</v>
      </c>
      <c r="Z110" s="6">
        <f t="shared" ca="1" si="49"/>
        <v>0</v>
      </c>
      <c r="AA110" s="13" t="str">
        <f t="shared" ca="1" si="50"/>
        <v>BC</v>
      </c>
      <c r="AB110" s="6">
        <f t="shared" ca="1" si="51"/>
        <v>0.09</v>
      </c>
      <c r="AC110" s="6">
        <f t="shared" ca="1" si="52"/>
        <v>0</v>
      </c>
      <c r="AD110" s="6">
        <f t="shared" ca="1" si="53"/>
        <v>0</v>
      </c>
      <c r="AE110" s="13" t="str">
        <f t="shared" ca="1" si="54"/>
        <v>GS</v>
      </c>
      <c r="AF110" s="6">
        <f t="shared" ca="1" si="55"/>
        <v>0</v>
      </c>
      <c r="AG110" s="6">
        <f t="shared" ca="1" si="56"/>
        <v>0.02</v>
      </c>
      <c r="AH110" s="6">
        <f t="shared" ca="1" si="57"/>
        <v>0</v>
      </c>
    </row>
    <row r="111" spans="1:34" x14ac:dyDescent="0.25">
      <c r="A111">
        <v>103</v>
      </c>
      <c r="B111" t="str">
        <f t="shared" ca="1" si="31"/>
        <v>20cm</v>
      </c>
      <c r="C111" s="13">
        <f t="shared" ca="1" si="58"/>
        <v>0</v>
      </c>
      <c r="D111" s="13">
        <f t="shared" ca="1" si="58"/>
        <v>0</v>
      </c>
      <c r="E111" s="13">
        <f t="shared" ca="1" si="58"/>
        <v>0</v>
      </c>
      <c r="F111" s="13">
        <f t="shared" ca="1" si="58"/>
        <v>0</v>
      </c>
      <c r="G111" s="13">
        <f t="shared" ca="1" si="59"/>
        <v>1</v>
      </c>
      <c r="H111" s="13">
        <f t="shared" ca="1" si="59"/>
        <v>0</v>
      </c>
      <c r="I111" s="13">
        <f t="shared" ca="1" si="59"/>
        <v>0</v>
      </c>
      <c r="J111" s="13">
        <f t="shared" ca="1" si="59"/>
        <v>0</v>
      </c>
      <c r="K111" s="13" t="str">
        <f t="shared" ca="1" si="34"/>
        <v>TRE</v>
      </c>
      <c r="L111" s="6">
        <f t="shared" ca="1" si="35"/>
        <v>0</v>
      </c>
      <c r="M111" s="6">
        <f t="shared" ca="1" si="36"/>
        <v>0</v>
      </c>
      <c r="N111" s="6">
        <f t="shared" ca="1" si="37"/>
        <v>0.12</v>
      </c>
      <c r="O111" s="13" t="str">
        <f t="shared" ca="1" si="38"/>
        <v>BC</v>
      </c>
      <c r="P111" s="6">
        <f t="shared" ca="1" si="39"/>
        <v>0.1</v>
      </c>
      <c r="Q111" s="6">
        <f t="shared" ca="1" si="40"/>
        <v>0</v>
      </c>
      <c r="R111" s="6">
        <f t="shared" ca="1" si="41"/>
        <v>0</v>
      </c>
      <c r="S111" s="13" t="str">
        <f t="shared" ca="1" si="42"/>
        <v>GS</v>
      </c>
      <c r="T111" s="6">
        <f t="shared" ca="1" si="43"/>
        <v>0</v>
      </c>
      <c r="U111" s="6">
        <f t="shared" ca="1" si="44"/>
        <v>0.1</v>
      </c>
      <c r="V111" s="6">
        <f t="shared" ca="1" si="45"/>
        <v>0</v>
      </c>
      <c r="W111" s="13" t="str">
        <f t="shared" ca="1" si="46"/>
        <v>BC</v>
      </c>
      <c r="X111" s="6">
        <f t="shared" ca="1" si="47"/>
        <v>0.09</v>
      </c>
      <c r="Y111" s="6">
        <f t="shared" ca="1" si="48"/>
        <v>0</v>
      </c>
      <c r="Z111" s="6">
        <f t="shared" ca="1" si="49"/>
        <v>0</v>
      </c>
      <c r="AA111" s="13" t="str">
        <f t="shared" ca="1" si="50"/>
        <v>TRE</v>
      </c>
      <c r="AB111" s="6">
        <f t="shared" ca="1" si="51"/>
        <v>0</v>
      </c>
      <c r="AC111" s="6">
        <f t="shared" ca="1" si="52"/>
        <v>0</v>
      </c>
      <c r="AD111" s="6">
        <f t="shared" ca="1" si="53"/>
        <v>0</v>
      </c>
      <c r="AE111" s="13" t="str">
        <f t="shared" ca="1" si="54"/>
        <v>BC</v>
      </c>
      <c r="AF111" s="6">
        <f t="shared" ca="1" si="55"/>
        <v>7.0000000000000007E-2</v>
      </c>
      <c r="AG111" s="6">
        <f t="shared" ca="1" si="56"/>
        <v>0</v>
      </c>
      <c r="AH111" s="6">
        <f t="shared" ca="1" si="57"/>
        <v>0</v>
      </c>
    </row>
    <row r="112" spans="1:34" x14ac:dyDescent="0.25">
      <c r="A112">
        <v>104</v>
      </c>
      <c r="B112" t="str">
        <f t="shared" ca="1" si="31"/>
        <v>5cm</v>
      </c>
      <c r="C112" s="13">
        <f t="shared" ca="1" si="58"/>
        <v>1</v>
      </c>
      <c r="D112" s="13">
        <f t="shared" ca="1" si="58"/>
        <v>0</v>
      </c>
      <c r="E112" s="13">
        <f t="shared" ca="1" si="58"/>
        <v>1</v>
      </c>
      <c r="F112" s="13">
        <f t="shared" ca="1" si="58"/>
        <v>1</v>
      </c>
      <c r="G112" s="13">
        <f t="shared" ca="1" si="59"/>
        <v>0</v>
      </c>
      <c r="H112" s="13">
        <f t="shared" ca="1" si="59"/>
        <v>0</v>
      </c>
      <c r="I112" s="13">
        <f t="shared" ca="1" si="59"/>
        <v>0</v>
      </c>
      <c r="J112" s="13">
        <f t="shared" ca="1" si="59"/>
        <v>0</v>
      </c>
      <c r="K112" s="13" t="str">
        <f t="shared" ca="1" si="34"/>
        <v>GS</v>
      </c>
      <c r="L112" s="6">
        <f t="shared" ca="1" si="35"/>
        <v>0</v>
      </c>
      <c r="M112" s="6">
        <f t="shared" ca="1" si="36"/>
        <v>0.15</v>
      </c>
      <c r="N112" s="6">
        <f t="shared" ca="1" si="37"/>
        <v>0</v>
      </c>
      <c r="O112" s="13" t="str">
        <f t="shared" ca="1" si="38"/>
        <v>TRE</v>
      </c>
      <c r="P112" s="6">
        <f t="shared" ca="1" si="39"/>
        <v>0</v>
      </c>
      <c r="Q112" s="6">
        <f t="shared" ca="1" si="40"/>
        <v>0</v>
      </c>
      <c r="R112" s="6">
        <f t="shared" ca="1" si="41"/>
        <v>0.01</v>
      </c>
      <c r="S112" s="13" t="str">
        <f t="shared" ca="1" si="42"/>
        <v>GS</v>
      </c>
      <c r="T112" s="6">
        <f t="shared" ca="1" si="43"/>
        <v>0</v>
      </c>
      <c r="U112" s="6">
        <f t="shared" ca="1" si="44"/>
        <v>0.15</v>
      </c>
      <c r="V112" s="6">
        <f t="shared" ca="1" si="45"/>
        <v>0</v>
      </c>
      <c r="W112" s="13" t="str">
        <f t="shared" ca="1" si="46"/>
        <v>GS</v>
      </c>
      <c r="X112" s="6">
        <f t="shared" ca="1" si="47"/>
        <v>0</v>
      </c>
      <c r="Y112" s="6">
        <f t="shared" ca="1" si="48"/>
        <v>0.03</v>
      </c>
      <c r="Z112" s="6">
        <f t="shared" ca="1" si="49"/>
        <v>0</v>
      </c>
      <c r="AA112" s="13" t="str">
        <f t="shared" ca="1" si="50"/>
        <v>GS</v>
      </c>
      <c r="AB112" s="6">
        <f t="shared" ca="1" si="51"/>
        <v>0</v>
      </c>
      <c r="AC112" s="6">
        <f t="shared" ca="1" si="52"/>
        <v>7.0000000000000007E-2</v>
      </c>
      <c r="AD112" s="6">
        <f t="shared" ca="1" si="53"/>
        <v>0</v>
      </c>
      <c r="AE112" s="13" t="str">
        <f t="shared" ca="1" si="54"/>
        <v>GS</v>
      </c>
      <c r="AF112" s="6">
        <f t="shared" ca="1" si="55"/>
        <v>0</v>
      </c>
      <c r="AG112" s="6">
        <f t="shared" ca="1" si="56"/>
        <v>0</v>
      </c>
      <c r="AH112" s="6">
        <f t="shared" ca="1" si="57"/>
        <v>0</v>
      </c>
    </row>
    <row r="113" spans="1:34" x14ac:dyDescent="0.25">
      <c r="A113">
        <v>105</v>
      </c>
      <c r="B113" t="str">
        <f t="shared" ca="1" si="31"/>
        <v>5cm</v>
      </c>
      <c r="C113" s="13">
        <f t="shared" ca="1" si="58"/>
        <v>0</v>
      </c>
      <c r="D113" s="13">
        <f t="shared" ca="1" si="58"/>
        <v>1</v>
      </c>
      <c r="E113" s="13">
        <f t="shared" ca="1" si="58"/>
        <v>0</v>
      </c>
      <c r="F113" s="13">
        <f t="shared" ca="1" si="58"/>
        <v>1</v>
      </c>
      <c r="G113" s="13">
        <f t="shared" ca="1" si="59"/>
        <v>0</v>
      </c>
      <c r="H113" s="13">
        <f t="shared" ca="1" si="59"/>
        <v>0</v>
      </c>
      <c r="I113" s="13">
        <f t="shared" ca="1" si="59"/>
        <v>0</v>
      </c>
      <c r="J113" s="13">
        <f t="shared" ca="1" si="59"/>
        <v>0</v>
      </c>
      <c r="K113" s="13" t="str">
        <f t="shared" ca="1" si="34"/>
        <v>TRE</v>
      </c>
      <c r="L113" s="6">
        <f t="shared" ca="1" si="35"/>
        <v>0</v>
      </c>
      <c r="M113" s="6">
        <f t="shared" ca="1" si="36"/>
        <v>0</v>
      </c>
      <c r="N113" s="6">
        <f t="shared" ca="1" si="37"/>
        <v>0.03</v>
      </c>
      <c r="O113" s="13" t="str">
        <f t="shared" ca="1" si="38"/>
        <v>BC</v>
      </c>
      <c r="P113" s="6">
        <f t="shared" ca="1" si="39"/>
        <v>0.12</v>
      </c>
      <c r="Q113" s="6">
        <f t="shared" ca="1" si="40"/>
        <v>0</v>
      </c>
      <c r="R113" s="6">
        <f t="shared" ca="1" si="41"/>
        <v>0</v>
      </c>
      <c r="S113" s="13" t="str">
        <f t="shared" ca="1" si="42"/>
        <v>GS</v>
      </c>
      <c r="T113" s="6">
        <f t="shared" ca="1" si="43"/>
        <v>0</v>
      </c>
      <c r="U113" s="6">
        <f t="shared" ca="1" si="44"/>
        <v>0.15</v>
      </c>
      <c r="V113" s="6">
        <f t="shared" ca="1" si="45"/>
        <v>0</v>
      </c>
      <c r="W113" s="13" t="str">
        <f t="shared" ca="1" si="46"/>
        <v>GS</v>
      </c>
      <c r="X113" s="6">
        <f t="shared" ca="1" si="47"/>
        <v>0</v>
      </c>
      <c r="Y113" s="6">
        <f t="shared" ca="1" si="48"/>
        <v>7.0000000000000007E-2</v>
      </c>
      <c r="Z113" s="6">
        <f t="shared" ca="1" si="49"/>
        <v>0</v>
      </c>
      <c r="AA113" s="13" t="str">
        <f t="shared" ca="1" si="50"/>
        <v>BC</v>
      </c>
      <c r="AB113" s="6">
        <f t="shared" ca="1" si="51"/>
        <v>0.13</v>
      </c>
      <c r="AC113" s="6">
        <f t="shared" ca="1" si="52"/>
        <v>0</v>
      </c>
      <c r="AD113" s="6">
        <f t="shared" ca="1" si="53"/>
        <v>0</v>
      </c>
      <c r="AE113" s="13" t="str">
        <f t="shared" ca="1" si="54"/>
        <v>TRE</v>
      </c>
      <c r="AF113" s="6">
        <f t="shared" ca="1" si="55"/>
        <v>0</v>
      </c>
      <c r="AG113" s="6">
        <f t="shared" ca="1" si="56"/>
        <v>0</v>
      </c>
      <c r="AH113" s="6">
        <f t="shared" ca="1" si="57"/>
        <v>0.04</v>
      </c>
    </row>
    <row r="114" spans="1:34" x14ac:dyDescent="0.25">
      <c r="A114">
        <v>106</v>
      </c>
      <c r="B114" t="str">
        <f t="shared" ca="1" si="31"/>
        <v>5cm</v>
      </c>
      <c r="C114" s="13">
        <f t="shared" ca="1" si="58"/>
        <v>0</v>
      </c>
      <c r="D114" s="13">
        <f t="shared" ca="1" si="58"/>
        <v>1</v>
      </c>
      <c r="E114" s="13">
        <f t="shared" ca="1" si="58"/>
        <v>1</v>
      </c>
      <c r="F114" s="13">
        <f t="shared" ca="1" si="58"/>
        <v>0</v>
      </c>
      <c r="G114" s="13">
        <f t="shared" ca="1" si="59"/>
        <v>0</v>
      </c>
      <c r="H114" s="13">
        <f t="shared" ca="1" si="59"/>
        <v>0</v>
      </c>
      <c r="I114" s="13">
        <f t="shared" ca="1" si="59"/>
        <v>0</v>
      </c>
      <c r="J114" s="13">
        <f t="shared" ca="1" si="59"/>
        <v>0</v>
      </c>
      <c r="K114" s="13" t="str">
        <f t="shared" ca="1" si="34"/>
        <v>BC</v>
      </c>
      <c r="L114" s="6">
        <f t="shared" ca="1" si="35"/>
        <v>0.15</v>
      </c>
      <c r="M114" s="6">
        <f t="shared" ca="1" si="36"/>
        <v>0</v>
      </c>
      <c r="N114" s="6">
        <f t="shared" ca="1" si="37"/>
        <v>0</v>
      </c>
      <c r="O114" s="13" t="str">
        <f t="shared" ca="1" si="38"/>
        <v>BC</v>
      </c>
      <c r="P114" s="6">
        <f t="shared" ca="1" si="39"/>
        <v>0.04</v>
      </c>
      <c r="Q114" s="6">
        <f t="shared" ca="1" si="40"/>
        <v>0</v>
      </c>
      <c r="R114" s="6">
        <f t="shared" ca="1" si="41"/>
        <v>0</v>
      </c>
      <c r="S114" s="13" t="str">
        <f t="shared" ca="1" si="42"/>
        <v>TRE</v>
      </c>
      <c r="T114" s="6">
        <f t="shared" ca="1" si="43"/>
        <v>0</v>
      </c>
      <c r="U114" s="6">
        <f t="shared" ca="1" si="44"/>
        <v>0</v>
      </c>
      <c r="V114" s="6">
        <f t="shared" ca="1" si="45"/>
        <v>0.08</v>
      </c>
      <c r="W114" s="13" t="str">
        <f t="shared" ca="1" si="46"/>
        <v>TRE</v>
      </c>
      <c r="X114" s="6">
        <f t="shared" ca="1" si="47"/>
        <v>0</v>
      </c>
      <c r="Y114" s="6">
        <f t="shared" ca="1" si="48"/>
        <v>0</v>
      </c>
      <c r="Z114" s="6">
        <f t="shared" ca="1" si="49"/>
        <v>0.02</v>
      </c>
      <c r="AA114" s="13" t="str">
        <f t="shared" ca="1" si="50"/>
        <v>BC</v>
      </c>
      <c r="AB114" s="6">
        <f t="shared" ca="1" si="51"/>
        <v>0.09</v>
      </c>
      <c r="AC114" s="6">
        <f t="shared" ca="1" si="52"/>
        <v>0</v>
      </c>
      <c r="AD114" s="6">
        <f t="shared" ca="1" si="53"/>
        <v>0</v>
      </c>
      <c r="AE114" s="13" t="str">
        <f t="shared" ca="1" si="54"/>
        <v>GS</v>
      </c>
      <c r="AF114" s="6">
        <f t="shared" ca="1" si="55"/>
        <v>0</v>
      </c>
      <c r="AG114" s="6">
        <f t="shared" ca="1" si="56"/>
        <v>0.08</v>
      </c>
      <c r="AH114" s="6">
        <f t="shared" ca="1" si="57"/>
        <v>0</v>
      </c>
    </row>
    <row r="115" spans="1:34" x14ac:dyDescent="0.25">
      <c r="A115">
        <v>107</v>
      </c>
      <c r="B115" t="str">
        <f t="shared" ca="1" si="31"/>
        <v>5cm</v>
      </c>
      <c r="C115" s="13">
        <f t="shared" ca="1" si="58"/>
        <v>1</v>
      </c>
      <c r="D115" s="13">
        <f t="shared" ca="1" si="58"/>
        <v>0</v>
      </c>
      <c r="E115" s="13">
        <f t="shared" ca="1" si="58"/>
        <v>1</v>
      </c>
      <c r="F115" s="13">
        <f t="shared" ca="1" si="58"/>
        <v>0</v>
      </c>
      <c r="G115" s="13">
        <f t="shared" ca="1" si="59"/>
        <v>0</v>
      </c>
      <c r="H115" s="13">
        <f t="shared" ca="1" si="59"/>
        <v>0</v>
      </c>
      <c r="I115" s="13">
        <f t="shared" ca="1" si="59"/>
        <v>0</v>
      </c>
      <c r="J115" s="13">
        <f t="shared" ca="1" si="59"/>
        <v>0</v>
      </c>
      <c r="K115" s="13" t="str">
        <f t="shared" ca="1" si="34"/>
        <v>BC</v>
      </c>
      <c r="L115" s="6">
        <f t="shared" ca="1" si="35"/>
        <v>0.11</v>
      </c>
      <c r="M115" s="6">
        <f t="shared" ca="1" si="36"/>
        <v>0</v>
      </c>
      <c r="N115" s="6">
        <f t="shared" ca="1" si="37"/>
        <v>0</v>
      </c>
      <c r="O115" s="13" t="str">
        <f t="shared" ca="1" si="38"/>
        <v>TRE</v>
      </c>
      <c r="P115" s="6">
        <f t="shared" ca="1" si="39"/>
        <v>0</v>
      </c>
      <c r="Q115" s="6">
        <f t="shared" ca="1" si="40"/>
        <v>0</v>
      </c>
      <c r="R115" s="6">
        <f t="shared" ca="1" si="41"/>
        <v>0.08</v>
      </c>
      <c r="S115" s="13" t="str">
        <f t="shared" ca="1" si="42"/>
        <v>TRE</v>
      </c>
      <c r="T115" s="6">
        <f t="shared" ca="1" si="43"/>
        <v>0</v>
      </c>
      <c r="U115" s="6">
        <f t="shared" ca="1" si="44"/>
        <v>0</v>
      </c>
      <c r="V115" s="6">
        <f t="shared" ca="1" si="45"/>
        <v>0.06</v>
      </c>
      <c r="W115" s="13" t="str">
        <f t="shared" ca="1" si="46"/>
        <v>BC</v>
      </c>
      <c r="X115" s="6">
        <f t="shared" ca="1" si="47"/>
        <v>0.1</v>
      </c>
      <c r="Y115" s="6">
        <f t="shared" ca="1" si="48"/>
        <v>0</v>
      </c>
      <c r="Z115" s="6">
        <f t="shared" ca="1" si="49"/>
        <v>0</v>
      </c>
      <c r="AA115" s="13" t="str">
        <f t="shared" ca="1" si="50"/>
        <v>BC</v>
      </c>
      <c r="AB115" s="6">
        <f t="shared" ca="1" si="51"/>
        <v>0.1</v>
      </c>
      <c r="AC115" s="6">
        <f t="shared" ca="1" si="52"/>
        <v>0</v>
      </c>
      <c r="AD115" s="6">
        <f t="shared" ca="1" si="53"/>
        <v>0</v>
      </c>
      <c r="AE115" s="13" t="str">
        <f t="shared" ca="1" si="54"/>
        <v>BC</v>
      </c>
      <c r="AF115" s="6">
        <f t="shared" ca="1" si="55"/>
        <v>0.13</v>
      </c>
      <c r="AG115" s="6">
        <f t="shared" ca="1" si="56"/>
        <v>0</v>
      </c>
      <c r="AH115" s="6">
        <f t="shared" ca="1" si="57"/>
        <v>0</v>
      </c>
    </row>
    <row r="116" spans="1:34" x14ac:dyDescent="0.25">
      <c r="A116">
        <v>108</v>
      </c>
      <c r="B116" t="str">
        <f t="shared" ca="1" si="31"/>
        <v>20cm</v>
      </c>
      <c r="C116" s="13">
        <f t="shared" ca="1" si="58"/>
        <v>0</v>
      </c>
      <c r="D116" s="13">
        <f t="shared" ca="1" si="58"/>
        <v>0</v>
      </c>
      <c r="E116" s="13">
        <f t="shared" ca="1" si="58"/>
        <v>0</v>
      </c>
      <c r="F116" s="13">
        <f t="shared" ca="1" si="58"/>
        <v>0</v>
      </c>
      <c r="G116" s="13">
        <f t="shared" ca="1" si="59"/>
        <v>1</v>
      </c>
      <c r="H116" s="13">
        <f t="shared" ca="1" si="59"/>
        <v>0</v>
      </c>
      <c r="I116" s="13">
        <f t="shared" ca="1" si="59"/>
        <v>1</v>
      </c>
      <c r="J116" s="13">
        <f t="shared" ca="1" si="59"/>
        <v>0</v>
      </c>
      <c r="K116" s="13" t="str">
        <f t="shared" ca="1" si="34"/>
        <v>GS</v>
      </c>
      <c r="L116" s="6">
        <f t="shared" ca="1" si="35"/>
        <v>0</v>
      </c>
      <c r="M116" s="6">
        <f t="shared" ca="1" si="36"/>
        <v>0.15</v>
      </c>
      <c r="N116" s="6">
        <f t="shared" ca="1" si="37"/>
        <v>0</v>
      </c>
      <c r="O116" s="13" t="str">
        <f t="shared" ca="1" si="38"/>
        <v>BC</v>
      </c>
      <c r="P116" s="6">
        <f t="shared" ca="1" si="39"/>
        <v>0.14000000000000001</v>
      </c>
      <c r="Q116" s="6">
        <f t="shared" ca="1" si="40"/>
        <v>0</v>
      </c>
      <c r="R116" s="6">
        <f t="shared" ca="1" si="41"/>
        <v>0</v>
      </c>
      <c r="S116" s="13" t="str">
        <f t="shared" ca="1" si="42"/>
        <v>GS</v>
      </c>
      <c r="T116" s="6">
        <f t="shared" ca="1" si="43"/>
        <v>0</v>
      </c>
      <c r="U116" s="6">
        <f t="shared" ca="1" si="44"/>
        <v>0.1</v>
      </c>
      <c r="V116" s="6">
        <f t="shared" ca="1" si="45"/>
        <v>0</v>
      </c>
      <c r="W116" s="13" t="str">
        <f t="shared" ca="1" si="46"/>
        <v>TRE</v>
      </c>
      <c r="X116" s="6">
        <f t="shared" ca="1" si="47"/>
        <v>0</v>
      </c>
      <c r="Y116" s="6">
        <f t="shared" ca="1" si="48"/>
        <v>0</v>
      </c>
      <c r="Z116" s="6">
        <f t="shared" ca="1" si="49"/>
        <v>7.0000000000000007E-2</v>
      </c>
      <c r="AA116" s="13" t="str">
        <f t="shared" ca="1" si="50"/>
        <v>GS</v>
      </c>
      <c r="AB116" s="6">
        <f t="shared" ca="1" si="51"/>
        <v>0</v>
      </c>
      <c r="AC116" s="6">
        <f t="shared" ca="1" si="52"/>
        <v>0.13</v>
      </c>
      <c r="AD116" s="6">
        <f t="shared" ca="1" si="53"/>
        <v>0</v>
      </c>
      <c r="AE116" s="13" t="str">
        <f t="shared" ca="1" si="54"/>
        <v>BC</v>
      </c>
      <c r="AF116" s="6">
        <f t="shared" ca="1" si="55"/>
        <v>0.05</v>
      </c>
      <c r="AG116" s="6">
        <f t="shared" ca="1" si="56"/>
        <v>0</v>
      </c>
      <c r="AH116" s="6">
        <f t="shared" ca="1" si="57"/>
        <v>0</v>
      </c>
    </row>
    <row r="117" spans="1:34" x14ac:dyDescent="0.25">
      <c r="A117">
        <v>109</v>
      </c>
      <c r="B117" t="str">
        <f t="shared" ca="1" si="31"/>
        <v>20cm</v>
      </c>
      <c r="C117" s="13">
        <f t="shared" ca="1" si="58"/>
        <v>0</v>
      </c>
      <c r="D117" s="13">
        <f t="shared" ca="1" si="58"/>
        <v>0</v>
      </c>
      <c r="E117" s="13">
        <f t="shared" ca="1" si="58"/>
        <v>0</v>
      </c>
      <c r="F117" s="13">
        <f t="shared" ca="1" si="58"/>
        <v>0</v>
      </c>
      <c r="G117" s="13">
        <f t="shared" ca="1" si="59"/>
        <v>1</v>
      </c>
      <c r="H117" s="13">
        <f t="shared" ca="1" si="59"/>
        <v>0</v>
      </c>
      <c r="I117" s="13">
        <f t="shared" ca="1" si="59"/>
        <v>1</v>
      </c>
      <c r="J117" s="13">
        <f t="shared" ca="1" si="59"/>
        <v>0</v>
      </c>
      <c r="K117" s="13" t="str">
        <f t="shared" ca="1" si="34"/>
        <v>GS</v>
      </c>
      <c r="L117" s="6">
        <f t="shared" ca="1" si="35"/>
        <v>0</v>
      </c>
      <c r="M117" s="6">
        <f t="shared" ca="1" si="36"/>
        <v>0</v>
      </c>
      <c r="N117" s="6">
        <f t="shared" ca="1" si="37"/>
        <v>0</v>
      </c>
      <c r="O117" s="13" t="str">
        <f t="shared" ca="1" si="38"/>
        <v>TRE</v>
      </c>
      <c r="P117" s="6">
        <f t="shared" ca="1" si="39"/>
        <v>0</v>
      </c>
      <c r="Q117" s="6">
        <f t="shared" ca="1" si="40"/>
        <v>0</v>
      </c>
      <c r="R117" s="6">
        <f t="shared" ca="1" si="41"/>
        <v>0.06</v>
      </c>
      <c r="S117" s="13" t="str">
        <f t="shared" ca="1" si="42"/>
        <v>TRE</v>
      </c>
      <c r="T117" s="6">
        <f t="shared" ca="1" si="43"/>
        <v>0</v>
      </c>
      <c r="U117" s="6">
        <f t="shared" ca="1" si="44"/>
        <v>0</v>
      </c>
      <c r="V117" s="6">
        <f t="shared" ca="1" si="45"/>
        <v>0.02</v>
      </c>
      <c r="W117" s="13" t="str">
        <f t="shared" ca="1" si="46"/>
        <v>GS</v>
      </c>
      <c r="X117" s="6">
        <f t="shared" ca="1" si="47"/>
        <v>0</v>
      </c>
      <c r="Y117" s="6">
        <f t="shared" ca="1" si="48"/>
        <v>0.06</v>
      </c>
      <c r="Z117" s="6">
        <f t="shared" ca="1" si="49"/>
        <v>0</v>
      </c>
      <c r="AA117" s="13" t="str">
        <f t="shared" ca="1" si="50"/>
        <v>GS</v>
      </c>
      <c r="AB117" s="6">
        <f t="shared" ca="1" si="51"/>
        <v>0</v>
      </c>
      <c r="AC117" s="6">
        <f t="shared" ca="1" si="52"/>
        <v>0.11</v>
      </c>
      <c r="AD117" s="6">
        <f t="shared" ca="1" si="53"/>
        <v>0</v>
      </c>
      <c r="AE117" s="13" t="str">
        <f t="shared" ca="1" si="54"/>
        <v>GS</v>
      </c>
      <c r="AF117" s="6">
        <f t="shared" ca="1" si="55"/>
        <v>0</v>
      </c>
      <c r="AG117" s="6">
        <f t="shared" ca="1" si="56"/>
        <v>0.06</v>
      </c>
      <c r="AH117" s="6">
        <f t="shared" ca="1" si="57"/>
        <v>0</v>
      </c>
    </row>
    <row r="118" spans="1:34" x14ac:dyDescent="0.25">
      <c r="A118">
        <v>110</v>
      </c>
      <c r="B118" t="str">
        <f t="shared" ca="1" si="31"/>
        <v>20cm</v>
      </c>
      <c r="C118" s="13">
        <f t="shared" ca="1" si="58"/>
        <v>0</v>
      </c>
      <c r="D118" s="13">
        <f t="shared" ca="1" si="58"/>
        <v>0</v>
      </c>
      <c r="E118" s="13">
        <f t="shared" ca="1" si="58"/>
        <v>0</v>
      </c>
      <c r="F118" s="13">
        <f t="shared" ca="1" si="58"/>
        <v>0</v>
      </c>
      <c r="G118" s="13">
        <f t="shared" ca="1" si="59"/>
        <v>0</v>
      </c>
      <c r="H118" s="13">
        <f t="shared" ca="1" si="59"/>
        <v>1</v>
      </c>
      <c r="I118" s="13">
        <f t="shared" ca="1" si="59"/>
        <v>1</v>
      </c>
      <c r="J118" s="13">
        <f t="shared" ca="1" si="59"/>
        <v>1</v>
      </c>
      <c r="K118" s="13" t="str">
        <f t="shared" ca="1" si="34"/>
        <v>GS</v>
      </c>
      <c r="L118" s="6">
        <f t="shared" ca="1" si="35"/>
        <v>0</v>
      </c>
      <c r="M118" s="6">
        <f t="shared" ca="1" si="36"/>
        <v>0.12</v>
      </c>
      <c r="N118" s="6">
        <f t="shared" ca="1" si="37"/>
        <v>0</v>
      </c>
      <c r="O118" s="13" t="str">
        <f t="shared" ca="1" si="38"/>
        <v>GS</v>
      </c>
      <c r="P118" s="6">
        <f t="shared" ca="1" si="39"/>
        <v>0</v>
      </c>
      <c r="Q118" s="6">
        <f t="shared" ca="1" si="40"/>
        <v>0.13</v>
      </c>
      <c r="R118" s="6">
        <f t="shared" ca="1" si="41"/>
        <v>0</v>
      </c>
      <c r="S118" s="13" t="str">
        <f t="shared" ca="1" si="42"/>
        <v>GS</v>
      </c>
      <c r="T118" s="6">
        <f t="shared" ca="1" si="43"/>
        <v>0</v>
      </c>
      <c r="U118" s="6">
        <f t="shared" ca="1" si="44"/>
        <v>7.0000000000000007E-2</v>
      </c>
      <c r="V118" s="6">
        <f t="shared" ca="1" si="45"/>
        <v>0</v>
      </c>
      <c r="W118" s="13" t="str">
        <f t="shared" ca="1" si="46"/>
        <v>GS</v>
      </c>
      <c r="X118" s="6">
        <f t="shared" ca="1" si="47"/>
        <v>0</v>
      </c>
      <c r="Y118" s="6">
        <f t="shared" ca="1" si="48"/>
        <v>0</v>
      </c>
      <c r="Z118" s="6">
        <f t="shared" ca="1" si="49"/>
        <v>0</v>
      </c>
      <c r="AA118" s="13" t="str">
        <f t="shared" ca="1" si="50"/>
        <v>GS</v>
      </c>
      <c r="AB118" s="6">
        <f t="shared" ca="1" si="51"/>
        <v>0</v>
      </c>
      <c r="AC118" s="6">
        <f t="shared" ca="1" si="52"/>
        <v>0.05</v>
      </c>
      <c r="AD118" s="6">
        <f t="shared" ca="1" si="53"/>
        <v>0</v>
      </c>
      <c r="AE118" s="13" t="str">
        <f t="shared" ca="1" si="54"/>
        <v>GS</v>
      </c>
      <c r="AF118" s="6">
        <f t="shared" ca="1" si="55"/>
        <v>0</v>
      </c>
      <c r="AG118" s="6">
        <f t="shared" ca="1" si="56"/>
        <v>0.04</v>
      </c>
      <c r="AH118" s="6">
        <f t="shared" ca="1" si="57"/>
        <v>0</v>
      </c>
    </row>
    <row r="119" spans="1:34" x14ac:dyDescent="0.25">
      <c r="A119">
        <v>111</v>
      </c>
      <c r="B119" t="str">
        <f t="shared" ca="1" si="31"/>
        <v>5cm</v>
      </c>
      <c r="C119" s="13">
        <f t="shared" ca="1" si="58"/>
        <v>0</v>
      </c>
      <c r="D119" s="13">
        <f t="shared" ca="1" si="58"/>
        <v>0</v>
      </c>
      <c r="E119" s="13">
        <f t="shared" ca="1" si="58"/>
        <v>0</v>
      </c>
      <c r="F119" s="13">
        <f t="shared" ca="1" si="58"/>
        <v>1</v>
      </c>
      <c r="G119" s="13">
        <f t="shared" ca="1" si="59"/>
        <v>0</v>
      </c>
      <c r="H119" s="13">
        <f t="shared" ca="1" si="59"/>
        <v>0</v>
      </c>
      <c r="I119" s="13">
        <f t="shared" ca="1" si="59"/>
        <v>0</v>
      </c>
      <c r="J119" s="13">
        <f t="shared" ca="1" si="59"/>
        <v>0</v>
      </c>
      <c r="K119" s="13" t="str">
        <f t="shared" ca="1" si="34"/>
        <v>BC</v>
      </c>
      <c r="L119" s="6">
        <f t="shared" ca="1" si="35"/>
        <v>0.12</v>
      </c>
      <c r="M119" s="6">
        <f t="shared" ca="1" si="36"/>
        <v>0</v>
      </c>
      <c r="N119" s="6">
        <f t="shared" ca="1" si="37"/>
        <v>0</v>
      </c>
      <c r="O119" s="13" t="str">
        <f t="shared" ca="1" si="38"/>
        <v>GS</v>
      </c>
      <c r="P119" s="6">
        <f t="shared" ca="1" si="39"/>
        <v>0</v>
      </c>
      <c r="Q119" s="6">
        <f t="shared" ca="1" si="40"/>
        <v>0.13</v>
      </c>
      <c r="R119" s="6">
        <f t="shared" ca="1" si="41"/>
        <v>0</v>
      </c>
      <c r="S119" s="13" t="str">
        <f t="shared" ca="1" si="42"/>
        <v>GS</v>
      </c>
      <c r="T119" s="6">
        <f t="shared" ca="1" si="43"/>
        <v>0</v>
      </c>
      <c r="U119" s="6">
        <f t="shared" ca="1" si="44"/>
        <v>0.02</v>
      </c>
      <c r="V119" s="6">
        <f t="shared" ca="1" si="45"/>
        <v>0</v>
      </c>
      <c r="W119" s="13" t="str">
        <f t="shared" ca="1" si="46"/>
        <v>TRE</v>
      </c>
      <c r="X119" s="6">
        <f t="shared" ca="1" si="47"/>
        <v>0</v>
      </c>
      <c r="Y119" s="6">
        <f t="shared" ca="1" si="48"/>
        <v>0</v>
      </c>
      <c r="Z119" s="6">
        <f t="shared" ca="1" si="49"/>
        <v>0.15</v>
      </c>
      <c r="AA119" s="13" t="str">
        <f t="shared" ca="1" si="50"/>
        <v>TRE</v>
      </c>
      <c r="AB119" s="6">
        <f t="shared" ca="1" si="51"/>
        <v>0</v>
      </c>
      <c r="AC119" s="6">
        <f t="shared" ca="1" si="52"/>
        <v>0</v>
      </c>
      <c r="AD119" s="6">
        <f t="shared" ca="1" si="53"/>
        <v>0.12</v>
      </c>
      <c r="AE119" s="13" t="str">
        <f t="shared" ca="1" si="54"/>
        <v>TRE</v>
      </c>
      <c r="AF119" s="6">
        <f t="shared" ca="1" si="55"/>
        <v>0</v>
      </c>
      <c r="AG119" s="6">
        <f t="shared" ca="1" si="56"/>
        <v>0</v>
      </c>
      <c r="AH119" s="6">
        <f t="shared" ca="1" si="57"/>
        <v>0.02</v>
      </c>
    </row>
    <row r="120" spans="1:34" x14ac:dyDescent="0.25">
      <c r="A120">
        <v>112</v>
      </c>
      <c r="B120" t="str">
        <f t="shared" ca="1" si="31"/>
        <v>5cm</v>
      </c>
      <c r="C120" s="13">
        <f t="shared" ca="1" si="58"/>
        <v>0</v>
      </c>
      <c r="D120" s="13">
        <f t="shared" ca="1" si="58"/>
        <v>0</v>
      </c>
      <c r="E120" s="13">
        <f t="shared" ca="1" si="58"/>
        <v>0</v>
      </c>
      <c r="F120" s="13">
        <f t="shared" ca="1" si="58"/>
        <v>0</v>
      </c>
      <c r="G120" s="13">
        <f t="shared" ca="1" si="59"/>
        <v>0</v>
      </c>
      <c r="H120" s="13">
        <f t="shared" ca="1" si="59"/>
        <v>0</v>
      </c>
      <c r="I120" s="13">
        <f t="shared" ca="1" si="59"/>
        <v>0</v>
      </c>
      <c r="J120" s="13">
        <f t="shared" ca="1" si="59"/>
        <v>0</v>
      </c>
      <c r="K120" s="13" t="str">
        <f t="shared" ca="1" si="34"/>
        <v>BC</v>
      </c>
      <c r="L120" s="6">
        <f t="shared" ca="1" si="35"/>
        <v>0.12</v>
      </c>
      <c r="M120" s="6">
        <f t="shared" ca="1" si="36"/>
        <v>0</v>
      </c>
      <c r="N120" s="6">
        <f t="shared" ca="1" si="37"/>
        <v>0</v>
      </c>
      <c r="O120" s="13" t="str">
        <f t="shared" ca="1" si="38"/>
        <v>GS</v>
      </c>
      <c r="P120" s="6">
        <f t="shared" ca="1" si="39"/>
        <v>0</v>
      </c>
      <c r="Q120" s="6">
        <f t="shared" ca="1" si="40"/>
        <v>0.02</v>
      </c>
      <c r="R120" s="6">
        <f t="shared" ca="1" si="41"/>
        <v>0</v>
      </c>
      <c r="S120" s="13" t="str">
        <f t="shared" ca="1" si="42"/>
        <v>GS</v>
      </c>
      <c r="T120" s="6">
        <f t="shared" ca="1" si="43"/>
        <v>0</v>
      </c>
      <c r="U120" s="6">
        <f t="shared" ca="1" si="44"/>
        <v>0.15</v>
      </c>
      <c r="V120" s="6">
        <f t="shared" ca="1" si="45"/>
        <v>0</v>
      </c>
      <c r="W120" s="13" t="str">
        <f t="shared" ca="1" si="46"/>
        <v>GS</v>
      </c>
      <c r="X120" s="6">
        <f t="shared" ca="1" si="47"/>
        <v>0</v>
      </c>
      <c r="Y120" s="6">
        <f t="shared" ca="1" si="48"/>
        <v>0.03</v>
      </c>
      <c r="Z120" s="6">
        <f t="shared" ca="1" si="49"/>
        <v>0</v>
      </c>
      <c r="AA120" s="13" t="str">
        <f t="shared" ca="1" si="50"/>
        <v>BC</v>
      </c>
      <c r="AB120" s="6">
        <f t="shared" ca="1" si="51"/>
        <v>0.04</v>
      </c>
      <c r="AC120" s="6">
        <f t="shared" ca="1" si="52"/>
        <v>0</v>
      </c>
      <c r="AD120" s="6">
        <f t="shared" ca="1" si="53"/>
        <v>0</v>
      </c>
      <c r="AE120" s="13" t="str">
        <f t="shared" ca="1" si="54"/>
        <v>BC</v>
      </c>
      <c r="AF120" s="6">
        <f t="shared" ca="1" si="55"/>
        <v>0.1</v>
      </c>
      <c r="AG120" s="6">
        <f t="shared" ca="1" si="56"/>
        <v>0</v>
      </c>
      <c r="AH120" s="6">
        <f t="shared" ca="1" si="57"/>
        <v>0</v>
      </c>
    </row>
    <row r="121" spans="1:34" x14ac:dyDescent="0.25">
      <c r="A121">
        <v>113</v>
      </c>
      <c r="B121" t="str">
        <f t="shared" ca="1" si="31"/>
        <v>5cm</v>
      </c>
      <c r="C121" s="13">
        <f t="shared" ca="1" si="58"/>
        <v>0</v>
      </c>
      <c r="D121" s="13">
        <f t="shared" ca="1" si="58"/>
        <v>0</v>
      </c>
      <c r="E121" s="13">
        <f t="shared" ca="1" si="58"/>
        <v>1</v>
      </c>
      <c r="F121" s="13">
        <f t="shared" ca="1" si="58"/>
        <v>0</v>
      </c>
      <c r="G121" s="13">
        <f t="shared" ca="1" si="59"/>
        <v>0</v>
      </c>
      <c r="H121" s="13">
        <f t="shared" ca="1" si="59"/>
        <v>0</v>
      </c>
      <c r="I121" s="13">
        <f t="shared" ca="1" si="59"/>
        <v>0</v>
      </c>
      <c r="J121" s="13">
        <f t="shared" ca="1" si="59"/>
        <v>0</v>
      </c>
      <c r="K121" s="13" t="str">
        <f t="shared" ca="1" si="34"/>
        <v>GS</v>
      </c>
      <c r="L121" s="6">
        <f t="shared" ca="1" si="35"/>
        <v>0</v>
      </c>
      <c r="M121" s="6">
        <f t="shared" ca="1" si="36"/>
        <v>0.08</v>
      </c>
      <c r="N121" s="6">
        <f t="shared" ca="1" si="37"/>
        <v>0</v>
      </c>
      <c r="O121" s="13" t="str">
        <f t="shared" ca="1" si="38"/>
        <v>GS</v>
      </c>
      <c r="P121" s="6">
        <f t="shared" ca="1" si="39"/>
        <v>0</v>
      </c>
      <c r="Q121" s="6">
        <f t="shared" ca="1" si="40"/>
        <v>0.12</v>
      </c>
      <c r="R121" s="6">
        <f t="shared" ca="1" si="41"/>
        <v>0</v>
      </c>
      <c r="S121" s="13" t="str">
        <f t="shared" ca="1" si="42"/>
        <v>GS</v>
      </c>
      <c r="T121" s="6">
        <f t="shared" ca="1" si="43"/>
        <v>0</v>
      </c>
      <c r="U121" s="6">
        <f t="shared" ca="1" si="44"/>
        <v>0.06</v>
      </c>
      <c r="V121" s="6">
        <f t="shared" ca="1" si="45"/>
        <v>0</v>
      </c>
      <c r="W121" s="13" t="str">
        <f t="shared" ca="1" si="46"/>
        <v>BC</v>
      </c>
      <c r="X121" s="6">
        <f t="shared" ca="1" si="47"/>
        <v>0.11</v>
      </c>
      <c r="Y121" s="6">
        <f t="shared" ca="1" si="48"/>
        <v>0</v>
      </c>
      <c r="Z121" s="6">
        <f t="shared" ca="1" si="49"/>
        <v>0</v>
      </c>
      <c r="AA121" s="13" t="str">
        <f t="shared" ca="1" si="50"/>
        <v>TRE</v>
      </c>
      <c r="AB121" s="6">
        <f t="shared" ca="1" si="51"/>
        <v>0</v>
      </c>
      <c r="AC121" s="6">
        <f t="shared" ca="1" si="52"/>
        <v>0</v>
      </c>
      <c r="AD121" s="6">
        <f t="shared" ca="1" si="53"/>
        <v>0.15</v>
      </c>
      <c r="AE121" s="13" t="str">
        <f t="shared" ca="1" si="54"/>
        <v>BC</v>
      </c>
      <c r="AF121" s="6">
        <f t="shared" ca="1" si="55"/>
        <v>0.06</v>
      </c>
      <c r="AG121" s="6">
        <f t="shared" ca="1" si="56"/>
        <v>0</v>
      </c>
      <c r="AH121" s="6">
        <f t="shared" ca="1" si="57"/>
        <v>0</v>
      </c>
    </row>
    <row r="122" spans="1:34" x14ac:dyDescent="0.25">
      <c r="A122">
        <v>114</v>
      </c>
      <c r="B122" t="str">
        <f t="shared" ca="1" si="31"/>
        <v>20cm</v>
      </c>
      <c r="C122" s="13">
        <f t="shared" ca="1" si="58"/>
        <v>0</v>
      </c>
      <c r="D122" s="13">
        <f t="shared" ca="1" si="58"/>
        <v>0</v>
      </c>
      <c r="E122" s="13">
        <f t="shared" ca="1" si="58"/>
        <v>0</v>
      </c>
      <c r="F122" s="13">
        <f t="shared" ca="1" si="58"/>
        <v>0</v>
      </c>
      <c r="G122" s="13">
        <f t="shared" ca="1" si="59"/>
        <v>1</v>
      </c>
      <c r="H122" s="13">
        <f t="shared" ca="1" si="59"/>
        <v>0</v>
      </c>
      <c r="I122" s="13">
        <f t="shared" ca="1" si="59"/>
        <v>0</v>
      </c>
      <c r="J122" s="13">
        <f t="shared" ca="1" si="59"/>
        <v>1</v>
      </c>
      <c r="K122" s="13" t="str">
        <f t="shared" ca="1" si="34"/>
        <v>GS</v>
      </c>
      <c r="L122" s="6">
        <f t="shared" ca="1" si="35"/>
        <v>0</v>
      </c>
      <c r="M122" s="6">
        <f t="shared" ca="1" si="36"/>
        <v>0.06</v>
      </c>
      <c r="N122" s="6">
        <f t="shared" ca="1" si="37"/>
        <v>0</v>
      </c>
      <c r="O122" s="13" t="str">
        <f t="shared" ca="1" si="38"/>
        <v>BC</v>
      </c>
      <c r="P122" s="6">
        <f t="shared" ca="1" si="39"/>
        <v>0.14000000000000001</v>
      </c>
      <c r="Q122" s="6">
        <f t="shared" ca="1" si="40"/>
        <v>0</v>
      </c>
      <c r="R122" s="6">
        <f t="shared" ca="1" si="41"/>
        <v>0</v>
      </c>
      <c r="S122" s="13" t="str">
        <f t="shared" ca="1" si="42"/>
        <v>GS</v>
      </c>
      <c r="T122" s="6">
        <f t="shared" ca="1" si="43"/>
        <v>0</v>
      </c>
      <c r="U122" s="6">
        <f t="shared" ca="1" si="44"/>
        <v>0.03</v>
      </c>
      <c r="V122" s="6">
        <f t="shared" ca="1" si="45"/>
        <v>0</v>
      </c>
      <c r="W122" s="13" t="str">
        <f t="shared" ca="1" si="46"/>
        <v>TRE</v>
      </c>
      <c r="X122" s="6">
        <f t="shared" ca="1" si="47"/>
        <v>0</v>
      </c>
      <c r="Y122" s="6">
        <f t="shared" ca="1" si="48"/>
        <v>0</v>
      </c>
      <c r="Z122" s="6">
        <f t="shared" ca="1" si="49"/>
        <v>0.05</v>
      </c>
      <c r="AA122" s="13" t="str">
        <f t="shared" ca="1" si="50"/>
        <v>TRE</v>
      </c>
      <c r="AB122" s="6">
        <f t="shared" ca="1" si="51"/>
        <v>0</v>
      </c>
      <c r="AC122" s="6">
        <f t="shared" ca="1" si="52"/>
        <v>0</v>
      </c>
      <c r="AD122" s="6">
        <f t="shared" ca="1" si="53"/>
        <v>0.1</v>
      </c>
      <c r="AE122" s="13" t="str">
        <f t="shared" ca="1" si="54"/>
        <v>TRE</v>
      </c>
      <c r="AF122" s="6">
        <f t="shared" ca="1" si="55"/>
        <v>0</v>
      </c>
      <c r="AG122" s="6">
        <f t="shared" ca="1" si="56"/>
        <v>0</v>
      </c>
      <c r="AH122" s="6">
        <f t="shared" ca="1" si="57"/>
        <v>0.04</v>
      </c>
    </row>
    <row r="123" spans="1:34" x14ac:dyDescent="0.25">
      <c r="A123">
        <v>115</v>
      </c>
      <c r="B123" t="str">
        <f t="shared" ca="1" si="31"/>
        <v>5cm</v>
      </c>
      <c r="C123" s="13">
        <f t="shared" ca="1" si="58"/>
        <v>0</v>
      </c>
      <c r="D123" s="13">
        <f t="shared" ca="1" si="58"/>
        <v>1</v>
      </c>
      <c r="E123" s="13">
        <f t="shared" ca="1" si="58"/>
        <v>1</v>
      </c>
      <c r="F123" s="13">
        <f t="shared" ca="1" si="58"/>
        <v>0</v>
      </c>
      <c r="G123" s="13">
        <f t="shared" ca="1" si="59"/>
        <v>0</v>
      </c>
      <c r="H123" s="13">
        <f t="shared" ca="1" si="59"/>
        <v>0</v>
      </c>
      <c r="I123" s="13">
        <f t="shared" ca="1" si="59"/>
        <v>0</v>
      </c>
      <c r="J123" s="13">
        <f t="shared" ca="1" si="59"/>
        <v>0</v>
      </c>
      <c r="K123" s="13" t="str">
        <f t="shared" ca="1" si="34"/>
        <v>BC</v>
      </c>
      <c r="L123" s="6">
        <f t="shared" ca="1" si="35"/>
        <v>7.0000000000000007E-2</v>
      </c>
      <c r="M123" s="6">
        <f t="shared" ca="1" si="36"/>
        <v>0</v>
      </c>
      <c r="N123" s="6">
        <f t="shared" ca="1" si="37"/>
        <v>0</v>
      </c>
      <c r="O123" s="13" t="str">
        <f t="shared" ca="1" si="38"/>
        <v>GS</v>
      </c>
      <c r="P123" s="6">
        <f t="shared" ca="1" si="39"/>
        <v>0</v>
      </c>
      <c r="Q123" s="6">
        <f t="shared" ca="1" si="40"/>
        <v>0.15</v>
      </c>
      <c r="R123" s="6">
        <f t="shared" ca="1" si="41"/>
        <v>0</v>
      </c>
      <c r="S123" s="13" t="str">
        <f t="shared" ca="1" si="42"/>
        <v>GS</v>
      </c>
      <c r="T123" s="6">
        <f t="shared" ca="1" si="43"/>
        <v>0</v>
      </c>
      <c r="U123" s="6">
        <f t="shared" ca="1" si="44"/>
        <v>0.11</v>
      </c>
      <c r="V123" s="6">
        <f t="shared" ca="1" si="45"/>
        <v>0</v>
      </c>
      <c r="W123" s="13" t="str">
        <f t="shared" ca="1" si="46"/>
        <v>TRE</v>
      </c>
      <c r="X123" s="6">
        <f t="shared" ca="1" si="47"/>
        <v>0</v>
      </c>
      <c r="Y123" s="6">
        <f t="shared" ca="1" si="48"/>
        <v>0</v>
      </c>
      <c r="Z123" s="6">
        <f t="shared" ca="1" si="49"/>
        <v>0.09</v>
      </c>
      <c r="AA123" s="13" t="str">
        <f t="shared" ca="1" si="50"/>
        <v>GS</v>
      </c>
      <c r="AB123" s="6">
        <f t="shared" ca="1" si="51"/>
        <v>0</v>
      </c>
      <c r="AC123" s="6">
        <f t="shared" ca="1" si="52"/>
        <v>0.08</v>
      </c>
      <c r="AD123" s="6">
        <f t="shared" ca="1" si="53"/>
        <v>0</v>
      </c>
      <c r="AE123" s="13" t="str">
        <f t="shared" ca="1" si="54"/>
        <v>GS</v>
      </c>
      <c r="AF123" s="6">
        <f t="shared" ca="1" si="55"/>
        <v>0</v>
      </c>
      <c r="AG123" s="6">
        <f t="shared" ca="1" si="56"/>
        <v>0.08</v>
      </c>
      <c r="AH123" s="6">
        <f t="shared" ca="1" si="57"/>
        <v>0</v>
      </c>
    </row>
    <row r="124" spans="1:34" x14ac:dyDescent="0.25">
      <c r="A124">
        <v>116</v>
      </c>
      <c r="B124" t="str">
        <f t="shared" ca="1" si="31"/>
        <v>20cm</v>
      </c>
      <c r="C124" s="13">
        <f t="shared" ca="1" si="58"/>
        <v>0</v>
      </c>
      <c r="D124" s="13">
        <f t="shared" ca="1" si="58"/>
        <v>0</v>
      </c>
      <c r="E124" s="13">
        <f t="shared" ca="1" si="58"/>
        <v>0</v>
      </c>
      <c r="F124" s="13">
        <f t="shared" ca="1" si="58"/>
        <v>0</v>
      </c>
      <c r="G124" s="13">
        <f t="shared" ca="1" si="59"/>
        <v>0</v>
      </c>
      <c r="H124" s="13">
        <f t="shared" ca="1" si="59"/>
        <v>1</v>
      </c>
      <c r="I124" s="13">
        <f t="shared" ca="1" si="59"/>
        <v>0</v>
      </c>
      <c r="J124" s="13">
        <f t="shared" ca="1" si="59"/>
        <v>1</v>
      </c>
      <c r="K124" s="13" t="str">
        <f t="shared" ca="1" si="34"/>
        <v>GS</v>
      </c>
      <c r="L124" s="6">
        <f t="shared" ca="1" si="35"/>
        <v>0</v>
      </c>
      <c r="M124" s="6">
        <f t="shared" ca="1" si="36"/>
        <v>0.01</v>
      </c>
      <c r="N124" s="6">
        <f t="shared" ca="1" si="37"/>
        <v>0</v>
      </c>
      <c r="O124" s="13" t="str">
        <f t="shared" ca="1" si="38"/>
        <v>BC</v>
      </c>
      <c r="P124" s="6">
        <f t="shared" ca="1" si="39"/>
        <v>0.14000000000000001</v>
      </c>
      <c r="Q124" s="6">
        <f t="shared" ca="1" si="40"/>
        <v>0</v>
      </c>
      <c r="R124" s="6">
        <f t="shared" ca="1" si="41"/>
        <v>0</v>
      </c>
      <c r="S124" s="13" t="str">
        <f t="shared" ca="1" si="42"/>
        <v>GS</v>
      </c>
      <c r="T124" s="6">
        <f t="shared" ca="1" si="43"/>
        <v>0</v>
      </c>
      <c r="U124" s="6">
        <f t="shared" ca="1" si="44"/>
        <v>0.02</v>
      </c>
      <c r="V124" s="6">
        <f t="shared" ca="1" si="45"/>
        <v>0</v>
      </c>
      <c r="W124" s="13" t="str">
        <f t="shared" ca="1" si="46"/>
        <v>BC</v>
      </c>
      <c r="X124" s="6">
        <f t="shared" ca="1" si="47"/>
        <v>7.0000000000000007E-2</v>
      </c>
      <c r="Y124" s="6">
        <f t="shared" ca="1" si="48"/>
        <v>0</v>
      </c>
      <c r="Z124" s="6">
        <f t="shared" ca="1" si="49"/>
        <v>0</v>
      </c>
      <c r="AA124" s="13" t="str">
        <f t="shared" ca="1" si="50"/>
        <v>GS</v>
      </c>
      <c r="AB124" s="6">
        <f t="shared" ca="1" si="51"/>
        <v>0</v>
      </c>
      <c r="AC124" s="6">
        <f t="shared" ca="1" si="52"/>
        <v>0.15</v>
      </c>
      <c r="AD124" s="6">
        <f t="shared" ca="1" si="53"/>
        <v>0</v>
      </c>
      <c r="AE124" s="13" t="str">
        <f t="shared" ca="1" si="54"/>
        <v>GS</v>
      </c>
      <c r="AF124" s="6">
        <f t="shared" ca="1" si="55"/>
        <v>0</v>
      </c>
      <c r="AG124" s="6">
        <f t="shared" ca="1" si="56"/>
        <v>0.12</v>
      </c>
      <c r="AH124" s="6">
        <f t="shared" ca="1" si="57"/>
        <v>0</v>
      </c>
    </row>
    <row r="125" spans="1:34" x14ac:dyDescent="0.25">
      <c r="A125">
        <v>117</v>
      </c>
      <c r="B125" t="str">
        <f t="shared" ca="1" si="31"/>
        <v>5cm</v>
      </c>
      <c r="C125" s="13">
        <f t="shared" ca="1" si="58"/>
        <v>1</v>
      </c>
      <c r="D125" s="13">
        <f t="shared" ca="1" si="58"/>
        <v>1</v>
      </c>
      <c r="E125" s="13">
        <f t="shared" ca="1" si="58"/>
        <v>0</v>
      </c>
      <c r="F125" s="13">
        <f t="shared" ca="1" si="58"/>
        <v>1</v>
      </c>
      <c r="G125" s="13">
        <f t="shared" ca="1" si="59"/>
        <v>0</v>
      </c>
      <c r="H125" s="13">
        <f t="shared" ca="1" si="59"/>
        <v>0</v>
      </c>
      <c r="I125" s="13">
        <f t="shared" ca="1" si="59"/>
        <v>0</v>
      </c>
      <c r="J125" s="13">
        <f t="shared" ca="1" si="59"/>
        <v>0</v>
      </c>
      <c r="K125" s="13" t="str">
        <f t="shared" ca="1" si="34"/>
        <v>GS</v>
      </c>
      <c r="L125" s="6">
        <f t="shared" ca="1" si="35"/>
        <v>0</v>
      </c>
      <c r="M125" s="6">
        <f t="shared" ca="1" si="36"/>
        <v>0.05</v>
      </c>
      <c r="N125" s="6">
        <f t="shared" ca="1" si="37"/>
        <v>0</v>
      </c>
      <c r="O125" s="13" t="str">
        <f t="shared" ca="1" si="38"/>
        <v>GS</v>
      </c>
      <c r="P125" s="6">
        <f t="shared" ca="1" si="39"/>
        <v>0</v>
      </c>
      <c r="Q125" s="6">
        <f t="shared" ca="1" si="40"/>
        <v>0.1</v>
      </c>
      <c r="R125" s="6">
        <f t="shared" ca="1" si="41"/>
        <v>0</v>
      </c>
      <c r="S125" s="13" t="str">
        <f t="shared" ca="1" si="42"/>
        <v>GS</v>
      </c>
      <c r="T125" s="6">
        <f t="shared" ca="1" si="43"/>
        <v>0</v>
      </c>
      <c r="U125" s="6">
        <f t="shared" ca="1" si="44"/>
        <v>0.11</v>
      </c>
      <c r="V125" s="6">
        <f t="shared" ca="1" si="45"/>
        <v>0</v>
      </c>
      <c r="W125" s="13" t="str">
        <f t="shared" ca="1" si="46"/>
        <v>BC</v>
      </c>
      <c r="X125" s="6">
        <f t="shared" ca="1" si="47"/>
        <v>0.01</v>
      </c>
      <c r="Y125" s="6">
        <f t="shared" ca="1" si="48"/>
        <v>0</v>
      </c>
      <c r="Z125" s="6">
        <f t="shared" ca="1" si="49"/>
        <v>0</v>
      </c>
      <c r="AA125" s="13" t="str">
        <f t="shared" ca="1" si="50"/>
        <v>GS</v>
      </c>
      <c r="AB125" s="6">
        <f t="shared" ca="1" si="51"/>
        <v>0</v>
      </c>
      <c r="AC125" s="6">
        <f t="shared" ca="1" si="52"/>
        <v>0.06</v>
      </c>
      <c r="AD125" s="6">
        <f t="shared" ca="1" si="53"/>
        <v>0</v>
      </c>
      <c r="AE125" s="13" t="str">
        <f t="shared" ca="1" si="54"/>
        <v>BC</v>
      </c>
      <c r="AF125" s="6">
        <f t="shared" ca="1" si="55"/>
        <v>0.15</v>
      </c>
      <c r="AG125" s="6">
        <f t="shared" ca="1" si="56"/>
        <v>0</v>
      </c>
      <c r="AH125" s="6">
        <f t="shared" ca="1" si="57"/>
        <v>0</v>
      </c>
    </row>
    <row r="126" spans="1:34" x14ac:dyDescent="0.25">
      <c r="A126">
        <v>118</v>
      </c>
      <c r="B126" t="str">
        <f t="shared" ca="1" si="31"/>
        <v>20cm</v>
      </c>
      <c r="C126" s="13">
        <f t="shared" ca="1" si="58"/>
        <v>0</v>
      </c>
      <c r="D126" s="13">
        <f t="shared" ca="1" si="58"/>
        <v>0</v>
      </c>
      <c r="E126" s="13">
        <f t="shared" ca="1" si="58"/>
        <v>0</v>
      </c>
      <c r="F126" s="13">
        <f t="shared" ca="1" si="58"/>
        <v>0</v>
      </c>
      <c r="G126" s="13">
        <f t="shared" ca="1" si="59"/>
        <v>0</v>
      </c>
      <c r="H126" s="13">
        <f t="shared" ca="1" si="59"/>
        <v>0</v>
      </c>
      <c r="I126" s="13">
        <f t="shared" ca="1" si="59"/>
        <v>0</v>
      </c>
      <c r="J126" s="13">
        <f t="shared" ca="1" si="59"/>
        <v>0</v>
      </c>
      <c r="K126" s="13" t="str">
        <f t="shared" ca="1" si="34"/>
        <v>BC</v>
      </c>
      <c r="L126" s="6">
        <f t="shared" ca="1" si="35"/>
        <v>0.14000000000000001</v>
      </c>
      <c r="M126" s="6">
        <f t="shared" ca="1" si="36"/>
        <v>0</v>
      </c>
      <c r="N126" s="6">
        <f t="shared" ca="1" si="37"/>
        <v>0</v>
      </c>
      <c r="O126" s="13" t="str">
        <f t="shared" ca="1" si="38"/>
        <v>GS</v>
      </c>
      <c r="P126" s="6">
        <f t="shared" ca="1" si="39"/>
        <v>0</v>
      </c>
      <c r="Q126" s="6">
        <f t="shared" ca="1" si="40"/>
        <v>0.06</v>
      </c>
      <c r="R126" s="6">
        <f t="shared" ca="1" si="41"/>
        <v>0</v>
      </c>
      <c r="S126" s="13" t="str">
        <f t="shared" ca="1" si="42"/>
        <v>GS</v>
      </c>
      <c r="T126" s="6">
        <f t="shared" ca="1" si="43"/>
        <v>0</v>
      </c>
      <c r="U126" s="6">
        <f t="shared" ca="1" si="44"/>
        <v>0.13</v>
      </c>
      <c r="V126" s="6">
        <f t="shared" ca="1" si="45"/>
        <v>0</v>
      </c>
      <c r="W126" s="13" t="str">
        <f t="shared" ca="1" si="46"/>
        <v>TRE</v>
      </c>
      <c r="X126" s="6">
        <f t="shared" ca="1" si="47"/>
        <v>0</v>
      </c>
      <c r="Y126" s="6">
        <f t="shared" ca="1" si="48"/>
        <v>0</v>
      </c>
      <c r="Z126" s="6">
        <f t="shared" ca="1" si="49"/>
        <v>7.0000000000000007E-2</v>
      </c>
      <c r="AA126" s="13" t="str">
        <f t="shared" ca="1" si="50"/>
        <v>TRE</v>
      </c>
      <c r="AB126" s="6">
        <f t="shared" ca="1" si="51"/>
        <v>0</v>
      </c>
      <c r="AC126" s="6">
        <f t="shared" ca="1" si="52"/>
        <v>0</v>
      </c>
      <c r="AD126" s="6">
        <f t="shared" ca="1" si="53"/>
        <v>0.03</v>
      </c>
      <c r="AE126" s="13" t="str">
        <f t="shared" ca="1" si="54"/>
        <v>GS</v>
      </c>
      <c r="AF126" s="6">
        <f t="shared" ca="1" si="55"/>
        <v>0</v>
      </c>
      <c r="AG126" s="6">
        <f t="shared" ca="1" si="56"/>
        <v>0.04</v>
      </c>
      <c r="AH126" s="6">
        <f t="shared" ca="1" si="57"/>
        <v>0</v>
      </c>
    </row>
    <row r="127" spans="1:34" x14ac:dyDescent="0.25">
      <c r="A127">
        <v>119</v>
      </c>
      <c r="B127" t="str">
        <f t="shared" ca="1" si="31"/>
        <v>20cm</v>
      </c>
      <c r="C127" s="13">
        <f t="shared" ca="1" si="58"/>
        <v>0</v>
      </c>
      <c r="D127" s="13">
        <f t="shared" ca="1" si="58"/>
        <v>0</v>
      </c>
      <c r="E127" s="13">
        <f t="shared" ca="1" si="58"/>
        <v>0</v>
      </c>
      <c r="F127" s="13">
        <f t="shared" ca="1" si="58"/>
        <v>0</v>
      </c>
      <c r="G127" s="13">
        <f t="shared" ca="1" si="59"/>
        <v>0</v>
      </c>
      <c r="H127" s="13">
        <f t="shared" ca="1" si="59"/>
        <v>0</v>
      </c>
      <c r="I127" s="13">
        <f t="shared" ca="1" si="59"/>
        <v>1</v>
      </c>
      <c r="J127" s="13">
        <f t="shared" ca="1" si="59"/>
        <v>0</v>
      </c>
      <c r="K127" s="13" t="str">
        <f t="shared" ca="1" si="34"/>
        <v>BC</v>
      </c>
      <c r="L127" s="6">
        <f t="shared" ca="1" si="35"/>
        <v>0.06</v>
      </c>
      <c r="M127" s="6">
        <f t="shared" ca="1" si="36"/>
        <v>0</v>
      </c>
      <c r="N127" s="6">
        <f t="shared" ca="1" si="37"/>
        <v>0</v>
      </c>
      <c r="O127" s="13" t="str">
        <f t="shared" ca="1" si="38"/>
        <v>BC</v>
      </c>
      <c r="P127" s="6">
        <f t="shared" ca="1" si="39"/>
        <v>0.08</v>
      </c>
      <c r="Q127" s="6">
        <f t="shared" ca="1" si="40"/>
        <v>0</v>
      </c>
      <c r="R127" s="6">
        <f t="shared" ca="1" si="41"/>
        <v>0</v>
      </c>
      <c r="S127" s="13" t="str">
        <f t="shared" ca="1" si="42"/>
        <v>GS</v>
      </c>
      <c r="T127" s="6">
        <f t="shared" ca="1" si="43"/>
        <v>0</v>
      </c>
      <c r="U127" s="6">
        <f t="shared" ca="1" si="44"/>
        <v>0.1</v>
      </c>
      <c r="V127" s="6">
        <f t="shared" ca="1" si="45"/>
        <v>0</v>
      </c>
      <c r="W127" s="13" t="str">
        <f t="shared" ca="1" si="46"/>
        <v>TRE</v>
      </c>
      <c r="X127" s="6">
        <f t="shared" ca="1" si="47"/>
        <v>0</v>
      </c>
      <c r="Y127" s="6">
        <f t="shared" ca="1" si="48"/>
        <v>0</v>
      </c>
      <c r="Z127" s="6">
        <f t="shared" ca="1" si="49"/>
        <v>0.15</v>
      </c>
      <c r="AA127" s="13" t="str">
        <f t="shared" ca="1" si="50"/>
        <v>BC</v>
      </c>
      <c r="AB127" s="6">
        <f t="shared" ca="1" si="51"/>
        <v>0.01</v>
      </c>
      <c r="AC127" s="6">
        <f t="shared" ca="1" si="52"/>
        <v>0</v>
      </c>
      <c r="AD127" s="6">
        <f t="shared" ca="1" si="53"/>
        <v>0</v>
      </c>
      <c r="AE127" s="13" t="str">
        <f t="shared" ca="1" si="54"/>
        <v>GS</v>
      </c>
      <c r="AF127" s="6">
        <f t="shared" ca="1" si="55"/>
        <v>0</v>
      </c>
      <c r="AG127" s="6">
        <f t="shared" ca="1" si="56"/>
        <v>0.02</v>
      </c>
      <c r="AH127" s="6">
        <f t="shared" ca="1" si="57"/>
        <v>0</v>
      </c>
    </row>
    <row r="128" spans="1:34" x14ac:dyDescent="0.25">
      <c r="A128">
        <v>120</v>
      </c>
      <c r="B128" t="str">
        <f t="shared" ca="1" si="31"/>
        <v>5cm</v>
      </c>
      <c r="C128" s="13">
        <f t="shared" ca="1" si="58"/>
        <v>0</v>
      </c>
      <c r="D128" s="13">
        <f t="shared" ca="1" si="58"/>
        <v>1</v>
      </c>
      <c r="E128" s="13">
        <f t="shared" ca="1" si="58"/>
        <v>1</v>
      </c>
      <c r="F128" s="13">
        <f t="shared" ca="1" si="58"/>
        <v>1</v>
      </c>
      <c r="G128" s="13">
        <f t="shared" ca="1" si="59"/>
        <v>0</v>
      </c>
      <c r="H128" s="13">
        <f t="shared" ca="1" si="59"/>
        <v>0</v>
      </c>
      <c r="I128" s="13">
        <f t="shared" ca="1" si="59"/>
        <v>0</v>
      </c>
      <c r="J128" s="13">
        <f t="shared" ca="1" si="59"/>
        <v>0</v>
      </c>
      <c r="K128" s="13" t="str">
        <f t="shared" ca="1" si="34"/>
        <v>BC</v>
      </c>
      <c r="L128" s="6">
        <f t="shared" ca="1" si="35"/>
        <v>0.11</v>
      </c>
      <c r="M128" s="6">
        <f t="shared" ca="1" si="36"/>
        <v>0</v>
      </c>
      <c r="N128" s="6">
        <f t="shared" ca="1" si="37"/>
        <v>0</v>
      </c>
      <c r="O128" s="13" t="str">
        <f t="shared" ca="1" si="38"/>
        <v>TRE</v>
      </c>
      <c r="P128" s="6">
        <f t="shared" ca="1" si="39"/>
        <v>0</v>
      </c>
      <c r="Q128" s="6">
        <f t="shared" ca="1" si="40"/>
        <v>0</v>
      </c>
      <c r="R128" s="6">
        <f t="shared" ca="1" si="41"/>
        <v>0.11</v>
      </c>
      <c r="S128" s="13" t="str">
        <f t="shared" ca="1" si="42"/>
        <v>TRE</v>
      </c>
      <c r="T128" s="6">
        <f t="shared" ca="1" si="43"/>
        <v>0</v>
      </c>
      <c r="U128" s="6">
        <f t="shared" ca="1" si="44"/>
        <v>0</v>
      </c>
      <c r="V128" s="6">
        <f t="shared" ca="1" si="45"/>
        <v>0.01</v>
      </c>
      <c r="W128" s="13" t="str">
        <f t="shared" ca="1" si="46"/>
        <v>GS</v>
      </c>
      <c r="X128" s="6">
        <f t="shared" ca="1" si="47"/>
        <v>0</v>
      </c>
      <c r="Y128" s="6">
        <f t="shared" ca="1" si="48"/>
        <v>0.15</v>
      </c>
      <c r="Z128" s="6">
        <f t="shared" ca="1" si="49"/>
        <v>0</v>
      </c>
      <c r="AA128" s="13" t="str">
        <f t="shared" ca="1" si="50"/>
        <v>TRE</v>
      </c>
      <c r="AB128" s="6">
        <f t="shared" ca="1" si="51"/>
        <v>0</v>
      </c>
      <c r="AC128" s="6">
        <f t="shared" ca="1" si="52"/>
        <v>0</v>
      </c>
      <c r="AD128" s="6">
        <f t="shared" ca="1" si="53"/>
        <v>0.02</v>
      </c>
      <c r="AE128" s="13" t="str">
        <f t="shared" ca="1" si="54"/>
        <v>GS</v>
      </c>
      <c r="AF128" s="6">
        <f t="shared" ca="1" si="55"/>
        <v>0</v>
      </c>
      <c r="AG128" s="6">
        <f t="shared" ca="1" si="56"/>
        <v>0.1</v>
      </c>
      <c r="AH128" s="6">
        <f t="shared" ca="1" si="57"/>
        <v>0</v>
      </c>
    </row>
    <row r="129" spans="1:34" x14ac:dyDescent="0.25">
      <c r="A129">
        <v>121</v>
      </c>
      <c r="B129" t="str">
        <f t="shared" ca="1" si="31"/>
        <v>5cm</v>
      </c>
      <c r="C129" s="13">
        <f t="shared" ca="1" si="58"/>
        <v>1</v>
      </c>
      <c r="D129" s="13">
        <f t="shared" ca="1" si="58"/>
        <v>0</v>
      </c>
      <c r="E129" s="13">
        <f t="shared" ca="1" si="58"/>
        <v>0</v>
      </c>
      <c r="F129" s="13">
        <f t="shared" ca="1" si="58"/>
        <v>0</v>
      </c>
      <c r="G129" s="13">
        <f t="shared" ca="1" si="59"/>
        <v>0</v>
      </c>
      <c r="H129" s="13">
        <f t="shared" ca="1" si="59"/>
        <v>0</v>
      </c>
      <c r="I129" s="13">
        <f t="shared" ca="1" si="59"/>
        <v>0</v>
      </c>
      <c r="J129" s="13">
        <f t="shared" ca="1" si="59"/>
        <v>0</v>
      </c>
      <c r="K129" s="13" t="str">
        <f t="shared" ca="1" si="34"/>
        <v>BC</v>
      </c>
      <c r="L129" s="6">
        <f t="shared" ca="1" si="35"/>
        <v>0.06</v>
      </c>
      <c r="M129" s="6">
        <f t="shared" ca="1" si="36"/>
        <v>0</v>
      </c>
      <c r="N129" s="6">
        <f t="shared" ca="1" si="37"/>
        <v>0</v>
      </c>
      <c r="O129" s="13" t="str">
        <f t="shared" ca="1" si="38"/>
        <v>TRE</v>
      </c>
      <c r="P129" s="6">
        <f t="shared" ca="1" si="39"/>
        <v>0</v>
      </c>
      <c r="Q129" s="6">
        <f t="shared" ca="1" si="40"/>
        <v>0</v>
      </c>
      <c r="R129" s="6">
        <f t="shared" ca="1" si="41"/>
        <v>0.1</v>
      </c>
      <c r="S129" s="13" t="str">
        <f t="shared" ca="1" si="42"/>
        <v>BC</v>
      </c>
      <c r="T129" s="6">
        <f t="shared" ca="1" si="43"/>
        <v>0.03</v>
      </c>
      <c r="U129" s="6">
        <f t="shared" ca="1" si="44"/>
        <v>0</v>
      </c>
      <c r="V129" s="6">
        <f t="shared" ca="1" si="45"/>
        <v>0</v>
      </c>
      <c r="W129" s="13" t="str">
        <f t="shared" ca="1" si="46"/>
        <v>BC</v>
      </c>
      <c r="X129" s="6">
        <f t="shared" ca="1" si="47"/>
        <v>0.14000000000000001</v>
      </c>
      <c r="Y129" s="6">
        <f t="shared" ca="1" si="48"/>
        <v>0</v>
      </c>
      <c r="Z129" s="6">
        <f t="shared" ca="1" si="49"/>
        <v>0</v>
      </c>
      <c r="AA129" s="13" t="str">
        <f t="shared" ca="1" si="50"/>
        <v>BC</v>
      </c>
      <c r="AB129" s="6">
        <f t="shared" ca="1" si="51"/>
        <v>0.09</v>
      </c>
      <c r="AC129" s="6">
        <f t="shared" ca="1" si="52"/>
        <v>0</v>
      </c>
      <c r="AD129" s="6">
        <f t="shared" ca="1" si="53"/>
        <v>0</v>
      </c>
      <c r="AE129" s="13" t="str">
        <f t="shared" ca="1" si="54"/>
        <v>GS</v>
      </c>
      <c r="AF129" s="6">
        <f t="shared" ca="1" si="55"/>
        <v>0</v>
      </c>
      <c r="AG129" s="6">
        <f t="shared" ca="1" si="56"/>
        <v>0.08</v>
      </c>
      <c r="AH129" s="6">
        <f t="shared" ca="1" si="57"/>
        <v>0</v>
      </c>
    </row>
    <row r="130" spans="1:34" x14ac:dyDescent="0.25">
      <c r="A130">
        <v>122</v>
      </c>
      <c r="B130" t="str">
        <f t="shared" ca="1" si="31"/>
        <v>5cm</v>
      </c>
      <c r="C130" s="13">
        <f t="shared" ca="1" si="58"/>
        <v>1</v>
      </c>
      <c r="D130" s="13">
        <f t="shared" ca="1" si="58"/>
        <v>1</v>
      </c>
      <c r="E130" s="13">
        <f t="shared" ca="1" si="58"/>
        <v>0</v>
      </c>
      <c r="F130" s="13">
        <f t="shared" ca="1" si="58"/>
        <v>1</v>
      </c>
      <c r="G130" s="13">
        <f t="shared" ca="1" si="59"/>
        <v>0</v>
      </c>
      <c r="H130" s="13">
        <f t="shared" ca="1" si="59"/>
        <v>0</v>
      </c>
      <c r="I130" s="13">
        <f t="shared" ca="1" si="59"/>
        <v>0</v>
      </c>
      <c r="J130" s="13">
        <f t="shared" ca="1" si="59"/>
        <v>0</v>
      </c>
      <c r="K130" s="13" t="str">
        <f t="shared" ca="1" si="34"/>
        <v>BC</v>
      </c>
      <c r="L130" s="6">
        <f t="shared" ca="1" si="35"/>
        <v>0.08</v>
      </c>
      <c r="M130" s="6">
        <f t="shared" ca="1" si="36"/>
        <v>0</v>
      </c>
      <c r="N130" s="6">
        <f t="shared" ca="1" si="37"/>
        <v>0</v>
      </c>
      <c r="O130" s="13" t="str">
        <f t="shared" ca="1" si="38"/>
        <v>GS</v>
      </c>
      <c r="P130" s="6">
        <f t="shared" ca="1" si="39"/>
        <v>0</v>
      </c>
      <c r="Q130" s="6">
        <f t="shared" ca="1" si="40"/>
        <v>0.06</v>
      </c>
      <c r="R130" s="6">
        <f t="shared" ca="1" si="41"/>
        <v>0</v>
      </c>
      <c r="S130" s="13" t="str">
        <f t="shared" ca="1" si="42"/>
        <v>BC</v>
      </c>
      <c r="T130" s="6">
        <f t="shared" ca="1" si="43"/>
        <v>0.04</v>
      </c>
      <c r="U130" s="6">
        <f t="shared" ca="1" si="44"/>
        <v>0</v>
      </c>
      <c r="V130" s="6">
        <f t="shared" ca="1" si="45"/>
        <v>0</v>
      </c>
      <c r="W130" s="13" t="str">
        <f t="shared" ca="1" si="46"/>
        <v>BC</v>
      </c>
      <c r="X130" s="6">
        <f t="shared" ca="1" si="47"/>
        <v>0.13</v>
      </c>
      <c r="Y130" s="6">
        <f t="shared" ca="1" si="48"/>
        <v>0</v>
      </c>
      <c r="Z130" s="6">
        <f t="shared" ca="1" si="49"/>
        <v>0</v>
      </c>
      <c r="AA130" s="13" t="str">
        <f t="shared" ca="1" si="50"/>
        <v>BC</v>
      </c>
      <c r="AB130" s="6">
        <f t="shared" ca="1" si="51"/>
        <v>0.02</v>
      </c>
      <c r="AC130" s="6">
        <f t="shared" ca="1" si="52"/>
        <v>0</v>
      </c>
      <c r="AD130" s="6">
        <f t="shared" ca="1" si="53"/>
        <v>0</v>
      </c>
      <c r="AE130" s="13" t="str">
        <f t="shared" ca="1" si="54"/>
        <v>BC</v>
      </c>
      <c r="AF130" s="6">
        <f t="shared" ca="1" si="55"/>
        <v>0.03</v>
      </c>
      <c r="AG130" s="6">
        <f t="shared" ca="1" si="56"/>
        <v>0</v>
      </c>
      <c r="AH130" s="6">
        <f t="shared" ca="1" si="57"/>
        <v>0</v>
      </c>
    </row>
    <row r="131" spans="1:34" x14ac:dyDescent="0.25">
      <c r="A131">
        <v>123</v>
      </c>
      <c r="B131" t="str">
        <f t="shared" ca="1" si="31"/>
        <v>5cm</v>
      </c>
      <c r="C131" s="13">
        <f t="shared" ca="1" si="58"/>
        <v>0</v>
      </c>
      <c r="D131" s="13">
        <f t="shared" ca="1" si="58"/>
        <v>0</v>
      </c>
      <c r="E131" s="13">
        <f t="shared" ca="1" si="58"/>
        <v>0</v>
      </c>
      <c r="F131" s="13">
        <f t="shared" ca="1" si="58"/>
        <v>1</v>
      </c>
      <c r="G131" s="13">
        <f t="shared" ca="1" si="59"/>
        <v>0</v>
      </c>
      <c r="H131" s="13">
        <f t="shared" ca="1" si="59"/>
        <v>0</v>
      </c>
      <c r="I131" s="13">
        <f t="shared" ca="1" si="59"/>
        <v>0</v>
      </c>
      <c r="J131" s="13">
        <f t="shared" ca="1" si="59"/>
        <v>0</v>
      </c>
      <c r="K131" s="13" t="str">
        <f t="shared" ca="1" si="34"/>
        <v>GS</v>
      </c>
      <c r="L131" s="6">
        <f t="shared" ca="1" si="35"/>
        <v>0</v>
      </c>
      <c r="M131" s="6">
        <f t="shared" ca="1" si="36"/>
        <v>0.08</v>
      </c>
      <c r="N131" s="6">
        <f t="shared" ca="1" si="37"/>
        <v>0</v>
      </c>
      <c r="O131" s="13" t="str">
        <f t="shared" ca="1" si="38"/>
        <v>TRE</v>
      </c>
      <c r="P131" s="6">
        <f t="shared" ca="1" si="39"/>
        <v>0</v>
      </c>
      <c r="Q131" s="6">
        <f t="shared" ca="1" si="40"/>
        <v>0</v>
      </c>
      <c r="R131" s="6">
        <f t="shared" ca="1" si="41"/>
        <v>0.12</v>
      </c>
      <c r="S131" s="13" t="str">
        <f t="shared" ca="1" si="42"/>
        <v>GS</v>
      </c>
      <c r="T131" s="6">
        <f t="shared" ca="1" si="43"/>
        <v>0</v>
      </c>
      <c r="U131" s="6">
        <f t="shared" ca="1" si="44"/>
        <v>0.14000000000000001</v>
      </c>
      <c r="V131" s="6">
        <f t="shared" ca="1" si="45"/>
        <v>0</v>
      </c>
      <c r="W131" s="13" t="str">
        <f t="shared" ca="1" si="46"/>
        <v>GS</v>
      </c>
      <c r="X131" s="6">
        <f t="shared" ca="1" si="47"/>
        <v>0</v>
      </c>
      <c r="Y131" s="6">
        <f t="shared" ca="1" si="48"/>
        <v>0.05</v>
      </c>
      <c r="Z131" s="6">
        <f t="shared" ca="1" si="49"/>
        <v>0</v>
      </c>
      <c r="AA131" s="13" t="str">
        <f t="shared" ca="1" si="50"/>
        <v>GS</v>
      </c>
      <c r="AB131" s="6">
        <f t="shared" ca="1" si="51"/>
        <v>0</v>
      </c>
      <c r="AC131" s="6">
        <f t="shared" ca="1" si="52"/>
        <v>0</v>
      </c>
      <c r="AD131" s="6">
        <f t="shared" ca="1" si="53"/>
        <v>0</v>
      </c>
      <c r="AE131" s="13" t="str">
        <f t="shared" ca="1" si="54"/>
        <v>BC</v>
      </c>
      <c r="AF131" s="6">
        <f t="shared" ca="1" si="55"/>
        <v>0.05</v>
      </c>
      <c r="AG131" s="6">
        <f t="shared" ca="1" si="56"/>
        <v>0</v>
      </c>
      <c r="AH131" s="6">
        <f t="shared" ca="1" si="57"/>
        <v>0</v>
      </c>
    </row>
    <row r="132" spans="1:34" x14ac:dyDescent="0.25">
      <c r="A132">
        <v>124</v>
      </c>
      <c r="B132" t="str">
        <f t="shared" ca="1" si="31"/>
        <v>20cm</v>
      </c>
      <c r="C132" s="13">
        <f t="shared" ca="1" si="58"/>
        <v>0</v>
      </c>
      <c r="D132" s="13">
        <f t="shared" ca="1" si="58"/>
        <v>0</v>
      </c>
      <c r="E132" s="13">
        <f t="shared" ca="1" si="58"/>
        <v>0</v>
      </c>
      <c r="F132" s="13">
        <f t="shared" ca="1" si="58"/>
        <v>0</v>
      </c>
      <c r="G132" s="13">
        <f t="shared" ca="1" si="59"/>
        <v>0</v>
      </c>
      <c r="H132" s="13">
        <f t="shared" ca="1" si="59"/>
        <v>1</v>
      </c>
      <c r="I132" s="13">
        <f t="shared" ca="1" si="59"/>
        <v>1</v>
      </c>
      <c r="J132" s="13">
        <f t="shared" ca="1" si="59"/>
        <v>0</v>
      </c>
      <c r="K132" s="13" t="str">
        <f t="shared" ca="1" si="34"/>
        <v>GS</v>
      </c>
      <c r="L132" s="6">
        <f t="shared" ca="1" si="35"/>
        <v>0</v>
      </c>
      <c r="M132" s="6">
        <f t="shared" ca="1" si="36"/>
        <v>0.04</v>
      </c>
      <c r="N132" s="6">
        <f t="shared" ca="1" si="37"/>
        <v>0</v>
      </c>
      <c r="O132" s="13" t="str">
        <f t="shared" ca="1" si="38"/>
        <v>GS</v>
      </c>
      <c r="P132" s="6">
        <f t="shared" ca="1" si="39"/>
        <v>0</v>
      </c>
      <c r="Q132" s="6">
        <f t="shared" ca="1" si="40"/>
        <v>0.15</v>
      </c>
      <c r="R132" s="6">
        <f t="shared" ca="1" si="41"/>
        <v>0</v>
      </c>
      <c r="S132" s="13" t="str">
        <f t="shared" ca="1" si="42"/>
        <v>GS</v>
      </c>
      <c r="T132" s="6">
        <f t="shared" ca="1" si="43"/>
        <v>0</v>
      </c>
      <c r="U132" s="6">
        <f t="shared" ca="1" si="44"/>
        <v>7.0000000000000007E-2</v>
      </c>
      <c r="V132" s="6">
        <f t="shared" ca="1" si="45"/>
        <v>0</v>
      </c>
      <c r="W132" s="13" t="str">
        <f t="shared" ca="1" si="46"/>
        <v>GS</v>
      </c>
      <c r="X132" s="6">
        <f t="shared" ca="1" si="47"/>
        <v>0</v>
      </c>
      <c r="Y132" s="6">
        <f t="shared" ca="1" si="48"/>
        <v>0.05</v>
      </c>
      <c r="Z132" s="6">
        <f t="shared" ca="1" si="49"/>
        <v>0</v>
      </c>
      <c r="AA132" s="13" t="str">
        <f t="shared" ca="1" si="50"/>
        <v>BC</v>
      </c>
      <c r="AB132" s="6">
        <f t="shared" ca="1" si="51"/>
        <v>0.03</v>
      </c>
      <c r="AC132" s="6">
        <f t="shared" ca="1" si="52"/>
        <v>0</v>
      </c>
      <c r="AD132" s="6">
        <f t="shared" ca="1" si="53"/>
        <v>0</v>
      </c>
      <c r="AE132" s="13" t="str">
        <f t="shared" ca="1" si="54"/>
        <v>GS</v>
      </c>
      <c r="AF132" s="6">
        <f t="shared" ca="1" si="55"/>
        <v>0</v>
      </c>
      <c r="AG132" s="6">
        <f t="shared" ca="1" si="56"/>
        <v>0.14000000000000001</v>
      </c>
      <c r="AH132" s="6">
        <f t="shared" ca="1" si="57"/>
        <v>0</v>
      </c>
    </row>
    <row r="133" spans="1:34" x14ac:dyDescent="0.25">
      <c r="A133">
        <v>125</v>
      </c>
      <c r="B133" t="str">
        <f t="shared" ca="1" si="31"/>
        <v>20cm</v>
      </c>
      <c r="C133" s="13">
        <f t="shared" ca="1" si="58"/>
        <v>0</v>
      </c>
      <c r="D133" s="13">
        <f t="shared" ca="1" si="58"/>
        <v>0</v>
      </c>
      <c r="E133" s="13">
        <f t="shared" ca="1" si="58"/>
        <v>0</v>
      </c>
      <c r="F133" s="13">
        <f t="shared" ca="1" si="58"/>
        <v>0</v>
      </c>
      <c r="G133" s="13">
        <f t="shared" ca="1" si="59"/>
        <v>0</v>
      </c>
      <c r="H133" s="13">
        <f t="shared" ca="1" si="59"/>
        <v>1</v>
      </c>
      <c r="I133" s="13">
        <f t="shared" ca="1" si="59"/>
        <v>0</v>
      </c>
      <c r="J133" s="13">
        <f t="shared" ca="1" si="59"/>
        <v>0</v>
      </c>
      <c r="K133" s="13" t="str">
        <f t="shared" ca="1" si="34"/>
        <v>GS</v>
      </c>
      <c r="L133" s="6">
        <f t="shared" ca="1" si="35"/>
        <v>0</v>
      </c>
      <c r="M133" s="6">
        <f t="shared" ca="1" si="36"/>
        <v>0.11</v>
      </c>
      <c r="N133" s="6">
        <f t="shared" ca="1" si="37"/>
        <v>0</v>
      </c>
      <c r="O133" s="13" t="str">
        <f t="shared" ca="1" si="38"/>
        <v>BC</v>
      </c>
      <c r="P133" s="6">
        <f t="shared" ca="1" si="39"/>
        <v>0.06</v>
      </c>
      <c r="Q133" s="6">
        <f t="shared" ca="1" si="40"/>
        <v>0</v>
      </c>
      <c r="R133" s="6">
        <f t="shared" ca="1" si="41"/>
        <v>0</v>
      </c>
      <c r="S133" s="13" t="str">
        <f t="shared" ca="1" si="42"/>
        <v>GS</v>
      </c>
      <c r="T133" s="6">
        <f t="shared" ca="1" si="43"/>
        <v>0</v>
      </c>
      <c r="U133" s="6">
        <f t="shared" ca="1" si="44"/>
        <v>0.09</v>
      </c>
      <c r="V133" s="6">
        <f t="shared" ca="1" si="45"/>
        <v>0</v>
      </c>
      <c r="W133" s="13" t="str">
        <f t="shared" ca="1" si="46"/>
        <v>TRE</v>
      </c>
      <c r="X133" s="6">
        <f t="shared" ca="1" si="47"/>
        <v>0</v>
      </c>
      <c r="Y133" s="6">
        <f t="shared" ca="1" si="48"/>
        <v>0</v>
      </c>
      <c r="Z133" s="6">
        <f t="shared" ca="1" si="49"/>
        <v>0</v>
      </c>
      <c r="AA133" s="13" t="str">
        <f t="shared" ca="1" si="50"/>
        <v>BC</v>
      </c>
      <c r="AB133" s="6">
        <f t="shared" ca="1" si="51"/>
        <v>0.09</v>
      </c>
      <c r="AC133" s="6">
        <f t="shared" ca="1" si="52"/>
        <v>0</v>
      </c>
      <c r="AD133" s="6">
        <f t="shared" ca="1" si="53"/>
        <v>0</v>
      </c>
      <c r="AE133" s="13" t="str">
        <f t="shared" ca="1" si="54"/>
        <v>GS</v>
      </c>
      <c r="AF133" s="6">
        <f t="shared" ca="1" si="55"/>
        <v>0</v>
      </c>
      <c r="AG133" s="6">
        <f t="shared" ca="1" si="56"/>
        <v>0.08</v>
      </c>
      <c r="AH133" s="6">
        <f t="shared" ca="1" si="57"/>
        <v>0</v>
      </c>
    </row>
    <row r="134" spans="1:34" x14ac:dyDescent="0.25">
      <c r="A134">
        <v>126</v>
      </c>
      <c r="B134" t="str">
        <f t="shared" ca="1" si="31"/>
        <v>20cm</v>
      </c>
      <c r="C134" s="13">
        <f t="shared" ca="1" si="58"/>
        <v>0</v>
      </c>
      <c r="D134" s="13">
        <f t="shared" ca="1" si="58"/>
        <v>0</v>
      </c>
      <c r="E134" s="13">
        <f t="shared" ca="1" si="58"/>
        <v>0</v>
      </c>
      <c r="F134" s="13">
        <f t="shared" ca="1" si="58"/>
        <v>0</v>
      </c>
      <c r="G134" s="13">
        <f t="shared" ca="1" si="59"/>
        <v>1</v>
      </c>
      <c r="H134" s="13">
        <f t="shared" ca="1" si="59"/>
        <v>0</v>
      </c>
      <c r="I134" s="13">
        <f t="shared" ca="1" si="59"/>
        <v>1</v>
      </c>
      <c r="J134" s="13">
        <f t="shared" ca="1" si="59"/>
        <v>0</v>
      </c>
      <c r="K134" s="13" t="str">
        <f t="shared" ca="1" si="34"/>
        <v>GS</v>
      </c>
      <c r="L134" s="6">
        <f t="shared" ca="1" si="35"/>
        <v>0</v>
      </c>
      <c r="M134" s="6">
        <f t="shared" ca="1" si="36"/>
        <v>0.09</v>
      </c>
      <c r="N134" s="6">
        <f t="shared" ca="1" si="37"/>
        <v>0</v>
      </c>
      <c r="O134" s="13" t="str">
        <f t="shared" ca="1" si="38"/>
        <v>TRE</v>
      </c>
      <c r="P134" s="6">
        <f t="shared" ca="1" si="39"/>
        <v>0</v>
      </c>
      <c r="Q134" s="6">
        <f t="shared" ca="1" si="40"/>
        <v>0</v>
      </c>
      <c r="R134" s="6">
        <f t="shared" ca="1" si="41"/>
        <v>0.11</v>
      </c>
      <c r="S134" s="13" t="str">
        <f t="shared" ca="1" si="42"/>
        <v>BC</v>
      </c>
      <c r="T134" s="6">
        <f t="shared" ca="1" si="43"/>
        <v>0.15</v>
      </c>
      <c r="U134" s="6">
        <f t="shared" ca="1" si="44"/>
        <v>0</v>
      </c>
      <c r="V134" s="6">
        <f t="shared" ca="1" si="45"/>
        <v>0</v>
      </c>
      <c r="W134" s="13" t="str">
        <f t="shared" ca="1" si="46"/>
        <v>TRE</v>
      </c>
      <c r="X134" s="6">
        <f t="shared" ca="1" si="47"/>
        <v>0</v>
      </c>
      <c r="Y134" s="6">
        <f t="shared" ca="1" si="48"/>
        <v>0</v>
      </c>
      <c r="Z134" s="6">
        <f t="shared" ca="1" si="49"/>
        <v>0.13</v>
      </c>
      <c r="AA134" s="13" t="str">
        <f t="shared" ca="1" si="50"/>
        <v>BC</v>
      </c>
      <c r="AB134" s="6">
        <f t="shared" ca="1" si="51"/>
        <v>0.14000000000000001</v>
      </c>
      <c r="AC134" s="6">
        <f t="shared" ca="1" si="52"/>
        <v>0</v>
      </c>
      <c r="AD134" s="6">
        <f t="shared" ca="1" si="53"/>
        <v>0</v>
      </c>
      <c r="AE134" s="13" t="str">
        <f t="shared" ca="1" si="54"/>
        <v>TRE</v>
      </c>
      <c r="AF134" s="6">
        <f t="shared" ca="1" si="55"/>
        <v>0</v>
      </c>
      <c r="AG134" s="6">
        <f t="shared" ca="1" si="56"/>
        <v>0</v>
      </c>
      <c r="AH134" s="6">
        <f t="shared" ca="1" si="57"/>
        <v>0.09</v>
      </c>
    </row>
    <row r="135" spans="1:34" x14ac:dyDescent="0.25">
      <c r="A135">
        <v>127</v>
      </c>
      <c r="B135" t="str">
        <f t="shared" ca="1" si="31"/>
        <v>5cm</v>
      </c>
      <c r="C135" s="13">
        <f t="shared" ca="1" si="58"/>
        <v>1</v>
      </c>
      <c r="D135" s="13">
        <f t="shared" ca="1" si="58"/>
        <v>0</v>
      </c>
      <c r="E135" s="13">
        <f t="shared" ca="1" si="58"/>
        <v>0</v>
      </c>
      <c r="F135" s="13">
        <f t="shared" ca="1" si="58"/>
        <v>1</v>
      </c>
      <c r="G135" s="13">
        <f t="shared" ca="1" si="59"/>
        <v>0</v>
      </c>
      <c r="H135" s="13">
        <f t="shared" ca="1" si="59"/>
        <v>0</v>
      </c>
      <c r="I135" s="13">
        <f t="shared" ca="1" si="59"/>
        <v>0</v>
      </c>
      <c r="J135" s="13">
        <f t="shared" ca="1" si="59"/>
        <v>0</v>
      </c>
      <c r="K135" s="13" t="str">
        <f t="shared" ca="1" si="34"/>
        <v>BC</v>
      </c>
      <c r="L135" s="6">
        <f t="shared" ca="1" si="35"/>
        <v>0.02</v>
      </c>
      <c r="M135" s="6">
        <f t="shared" ca="1" si="36"/>
        <v>0</v>
      </c>
      <c r="N135" s="6">
        <f t="shared" ca="1" si="37"/>
        <v>0</v>
      </c>
      <c r="O135" s="13" t="str">
        <f t="shared" ca="1" si="38"/>
        <v>BC</v>
      </c>
      <c r="P135" s="6">
        <f t="shared" ca="1" si="39"/>
        <v>0.02</v>
      </c>
      <c r="Q135" s="6">
        <f t="shared" ca="1" si="40"/>
        <v>0</v>
      </c>
      <c r="R135" s="6">
        <f t="shared" ca="1" si="41"/>
        <v>0</v>
      </c>
      <c r="S135" s="13" t="str">
        <f t="shared" ca="1" si="42"/>
        <v>BC</v>
      </c>
      <c r="T135" s="6">
        <f t="shared" ca="1" si="43"/>
        <v>0.05</v>
      </c>
      <c r="U135" s="6">
        <f t="shared" ca="1" si="44"/>
        <v>0</v>
      </c>
      <c r="V135" s="6">
        <f t="shared" ca="1" si="45"/>
        <v>0</v>
      </c>
      <c r="W135" s="13" t="str">
        <f t="shared" ca="1" si="46"/>
        <v>BC</v>
      </c>
      <c r="X135" s="6">
        <f t="shared" ca="1" si="47"/>
        <v>0.13</v>
      </c>
      <c r="Y135" s="6">
        <f t="shared" ca="1" si="48"/>
        <v>0</v>
      </c>
      <c r="Z135" s="6">
        <f t="shared" ca="1" si="49"/>
        <v>0</v>
      </c>
      <c r="AA135" s="13" t="str">
        <f t="shared" ca="1" si="50"/>
        <v>GS</v>
      </c>
      <c r="AB135" s="6">
        <f t="shared" ca="1" si="51"/>
        <v>0</v>
      </c>
      <c r="AC135" s="6">
        <f t="shared" ca="1" si="52"/>
        <v>0.04</v>
      </c>
      <c r="AD135" s="6">
        <f t="shared" ca="1" si="53"/>
        <v>0</v>
      </c>
      <c r="AE135" s="13" t="str">
        <f t="shared" ca="1" si="54"/>
        <v>TRE</v>
      </c>
      <c r="AF135" s="6">
        <f t="shared" ca="1" si="55"/>
        <v>0</v>
      </c>
      <c r="AG135" s="6">
        <f t="shared" ca="1" si="56"/>
        <v>0</v>
      </c>
      <c r="AH135" s="6">
        <f t="shared" ca="1" si="57"/>
        <v>0.12</v>
      </c>
    </row>
    <row r="136" spans="1:34" x14ac:dyDescent="0.25">
      <c r="A136">
        <v>128</v>
      </c>
      <c r="B136" t="str">
        <f t="shared" ca="1" si="31"/>
        <v>20cm</v>
      </c>
      <c r="C136" s="13">
        <f t="shared" ca="1" si="58"/>
        <v>0</v>
      </c>
      <c r="D136" s="13">
        <f t="shared" ca="1" si="58"/>
        <v>0</v>
      </c>
      <c r="E136" s="13">
        <f t="shared" ca="1" si="58"/>
        <v>0</v>
      </c>
      <c r="F136" s="13">
        <f t="shared" ca="1" si="58"/>
        <v>0</v>
      </c>
      <c r="G136" s="13">
        <f t="shared" ca="1" si="59"/>
        <v>0</v>
      </c>
      <c r="H136" s="13">
        <f t="shared" ca="1" si="59"/>
        <v>1</v>
      </c>
      <c r="I136" s="13">
        <f t="shared" ca="1" si="59"/>
        <v>0</v>
      </c>
      <c r="J136" s="13">
        <f t="shared" ca="1" si="59"/>
        <v>0</v>
      </c>
      <c r="K136" s="13" t="str">
        <f t="shared" ca="1" si="34"/>
        <v>BC</v>
      </c>
      <c r="L136" s="6">
        <f t="shared" ca="1" si="35"/>
        <v>0.1</v>
      </c>
      <c r="M136" s="6">
        <f t="shared" ca="1" si="36"/>
        <v>0</v>
      </c>
      <c r="N136" s="6">
        <f t="shared" ca="1" si="37"/>
        <v>0</v>
      </c>
      <c r="O136" s="13" t="str">
        <f t="shared" ca="1" si="38"/>
        <v>TRE</v>
      </c>
      <c r="P136" s="6">
        <f t="shared" ca="1" si="39"/>
        <v>0</v>
      </c>
      <c r="Q136" s="6">
        <f t="shared" ca="1" si="40"/>
        <v>0</v>
      </c>
      <c r="R136" s="6">
        <f t="shared" ca="1" si="41"/>
        <v>0</v>
      </c>
      <c r="S136" s="13" t="str">
        <f t="shared" ca="1" si="42"/>
        <v>GS</v>
      </c>
      <c r="T136" s="6">
        <f t="shared" ca="1" si="43"/>
        <v>0</v>
      </c>
      <c r="U136" s="6">
        <f t="shared" ca="1" si="44"/>
        <v>0.14000000000000001</v>
      </c>
      <c r="V136" s="6">
        <f t="shared" ca="1" si="45"/>
        <v>0</v>
      </c>
      <c r="W136" s="13" t="str">
        <f t="shared" ca="1" si="46"/>
        <v>BC</v>
      </c>
      <c r="X136" s="6">
        <f t="shared" ca="1" si="47"/>
        <v>0.14000000000000001</v>
      </c>
      <c r="Y136" s="6">
        <f t="shared" ca="1" si="48"/>
        <v>0</v>
      </c>
      <c r="Z136" s="6">
        <f t="shared" ca="1" si="49"/>
        <v>0</v>
      </c>
      <c r="AA136" s="13" t="str">
        <f t="shared" ca="1" si="50"/>
        <v>BC</v>
      </c>
      <c r="AB136" s="6">
        <f t="shared" ca="1" si="51"/>
        <v>7.0000000000000007E-2</v>
      </c>
      <c r="AC136" s="6">
        <f t="shared" ca="1" si="52"/>
        <v>0</v>
      </c>
      <c r="AD136" s="6">
        <f t="shared" ca="1" si="53"/>
        <v>0</v>
      </c>
      <c r="AE136" s="13" t="str">
        <f t="shared" ca="1" si="54"/>
        <v>TRE</v>
      </c>
      <c r="AF136" s="6">
        <f t="shared" ca="1" si="55"/>
        <v>0</v>
      </c>
      <c r="AG136" s="6">
        <f t="shared" ca="1" si="56"/>
        <v>0</v>
      </c>
      <c r="AH136" s="6">
        <f t="shared" ca="1" si="57"/>
        <v>0</v>
      </c>
    </row>
    <row r="137" spans="1:34" x14ac:dyDescent="0.25">
      <c r="A137">
        <v>129</v>
      </c>
      <c r="B137" t="str">
        <f t="shared" ca="1" si="31"/>
        <v>20cm</v>
      </c>
      <c r="C137" s="13">
        <f t="shared" ca="1" si="58"/>
        <v>0</v>
      </c>
      <c r="D137" s="13">
        <f t="shared" ca="1" si="58"/>
        <v>0</v>
      </c>
      <c r="E137" s="13">
        <f t="shared" ca="1" si="58"/>
        <v>0</v>
      </c>
      <c r="F137" s="13">
        <f t="shared" ca="1" si="58"/>
        <v>0</v>
      </c>
      <c r="G137" s="13">
        <f t="shared" ca="1" si="59"/>
        <v>1</v>
      </c>
      <c r="H137" s="13">
        <f t="shared" ca="1" si="59"/>
        <v>1</v>
      </c>
      <c r="I137" s="13">
        <f t="shared" ca="1" si="59"/>
        <v>0</v>
      </c>
      <c r="J137" s="13">
        <f t="shared" ca="1" si="59"/>
        <v>1</v>
      </c>
      <c r="K137" s="13" t="str">
        <f t="shared" ca="1" si="34"/>
        <v>BC</v>
      </c>
      <c r="L137" s="6">
        <f t="shared" ca="1" si="35"/>
        <v>0.09</v>
      </c>
      <c r="M137" s="6">
        <f t="shared" ca="1" si="36"/>
        <v>0</v>
      </c>
      <c r="N137" s="6">
        <f t="shared" ca="1" si="37"/>
        <v>0</v>
      </c>
      <c r="O137" s="13" t="str">
        <f t="shared" ca="1" si="38"/>
        <v>TRE</v>
      </c>
      <c r="P137" s="6">
        <f t="shared" ca="1" si="39"/>
        <v>0</v>
      </c>
      <c r="Q137" s="6">
        <f t="shared" ca="1" si="40"/>
        <v>0</v>
      </c>
      <c r="R137" s="6">
        <f t="shared" ca="1" si="41"/>
        <v>0.12</v>
      </c>
      <c r="S137" s="13" t="str">
        <f t="shared" ca="1" si="42"/>
        <v>GS</v>
      </c>
      <c r="T137" s="6">
        <f t="shared" ca="1" si="43"/>
        <v>0</v>
      </c>
      <c r="U137" s="6">
        <f t="shared" ca="1" si="44"/>
        <v>0.08</v>
      </c>
      <c r="V137" s="6">
        <f t="shared" ca="1" si="45"/>
        <v>0</v>
      </c>
      <c r="W137" s="13" t="str">
        <f t="shared" ca="1" si="46"/>
        <v>TRE</v>
      </c>
      <c r="X137" s="6">
        <f t="shared" ca="1" si="47"/>
        <v>0</v>
      </c>
      <c r="Y137" s="6">
        <f t="shared" ca="1" si="48"/>
        <v>0</v>
      </c>
      <c r="Z137" s="6">
        <f t="shared" ca="1" si="49"/>
        <v>0.01</v>
      </c>
      <c r="AA137" s="13" t="str">
        <f t="shared" ca="1" si="50"/>
        <v>GS</v>
      </c>
      <c r="AB137" s="6">
        <f t="shared" ca="1" si="51"/>
        <v>0</v>
      </c>
      <c r="AC137" s="6">
        <f t="shared" ca="1" si="52"/>
        <v>0.04</v>
      </c>
      <c r="AD137" s="6">
        <f t="shared" ca="1" si="53"/>
        <v>0</v>
      </c>
      <c r="AE137" s="13" t="str">
        <f t="shared" ca="1" si="54"/>
        <v>BC</v>
      </c>
      <c r="AF137" s="6">
        <f t="shared" ca="1" si="55"/>
        <v>0.06</v>
      </c>
      <c r="AG137" s="6">
        <f t="shared" ca="1" si="56"/>
        <v>0</v>
      </c>
      <c r="AH137" s="6">
        <f t="shared" ca="1" si="57"/>
        <v>0</v>
      </c>
    </row>
    <row r="138" spans="1:34" x14ac:dyDescent="0.25">
      <c r="A138">
        <v>130</v>
      </c>
      <c r="B138" t="str">
        <f t="shared" ref="B138:B152" ca="1" si="60">IF(RANDBETWEEN(0,1)=0,"5cm","20cm")</f>
        <v>5cm</v>
      </c>
      <c r="C138" s="13">
        <f t="shared" ca="1" si="58"/>
        <v>1</v>
      </c>
      <c r="D138" s="13">
        <f t="shared" ca="1" si="58"/>
        <v>0</v>
      </c>
      <c r="E138" s="13">
        <f t="shared" ca="1" si="58"/>
        <v>1</v>
      </c>
      <c r="F138" s="13">
        <f t="shared" ca="1" si="58"/>
        <v>1</v>
      </c>
      <c r="G138" s="13">
        <f t="shared" ca="1" si="59"/>
        <v>0</v>
      </c>
      <c r="H138" s="13">
        <f t="shared" ca="1" si="59"/>
        <v>0</v>
      </c>
      <c r="I138" s="13">
        <f t="shared" ca="1" si="59"/>
        <v>0</v>
      </c>
      <c r="J138" s="13">
        <f t="shared" ca="1" si="59"/>
        <v>0</v>
      </c>
      <c r="K138" s="13" t="str">
        <f t="shared" ref="K138:K152" ca="1" si="61">IF(RANDBETWEEN(0,2)=0,"BC",IF(RANDBETWEEN(0,2)=1,"TRE","GS"))</f>
        <v>BC</v>
      </c>
      <c r="L138" s="6">
        <f t="shared" ref="L138:L152" ca="1" si="62">IF($K138="BC",RANDBETWEEN(L$3,L$4*100),0)/100</f>
        <v>0.15</v>
      </c>
      <c r="M138" s="6">
        <f t="shared" ref="M138:M152" ca="1" si="63">IF($K138="GS",RANDBETWEEN(M$3,M$4*100),0)/100</f>
        <v>0</v>
      </c>
      <c r="N138" s="6">
        <f t="shared" ref="N138:N152" ca="1" si="64">IF($K138="TRE",RANDBETWEEN(N$3,N$4*100),0)/100</f>
        <v>0</v>
      </c>
      <c r="O138" s="13" t="str">
        <f t="shared" ref="O138:O152" ca="1" si="65">IF(RANDBETWEEN(0,2)=0,"BC",IF(RANDBETWEEN(0,2)=1,"TRE","GS"))</f>
        <v>GS</v>
      </c>
      <c r="P138" s="6">
        <f t="shared" ref="P138:P152" ca="1" si="66">IF($O138="BC",RANDBETWEEN(Q$3,Q$4*100),0)/100</f>
        <v>0</v>
      </c>
      <c r="Q138" s="6">
        <f t="shared" ref="Q138:Q152" ca="1" si="67">IF($O138="GS",RANDBETWEEN(Q$3,Q$4*100),0)/100</f>
        <v>0.12</v>
      </c>
      <c r="R138" s="6">
        <f t="shared" ref="R138:R152" ca="1" si="68">IF($O138="TRE",RANDBETWEEN(R$3,R$4*100),0)/100</f>
        <v>0</v>
      </c>
      <c r="S138" s="13" t="str">
        <f t="shared" ref="S138:S152" ca="1" si="69">IF(RANDBETWEEN(0,2)=0,"BC",IF(RANDBETWEEN(0,2)=1,"TRE","GS"))</f>
        <v>TRE</v>
      </c>
      <c r="T138" s="6">
        <f t="shared" ref="T138:T152" ca="1" si="70">IF($S138="BC",RANDBETWEEN(U$3,U$4*100),0)/100</f>
        <v>0</v>
      </c>
      <c r="U138" s="6">
        <f t="shared" ref="U138:U152" ca="1" si="71">IF($S138="GS",RANDBETWEEN(U$3,U$4*100),0)/100</f>
        <v>0</v>
      </c>
      <c r="V138" s="6">
        <f t="shared" ref="V138:V152" ca="1" si="72">IF($S138="TRE",RANDBETWEEN(V$3,V$4*100),0)/100</f>
        <v>0.1</v>
      </c>
      <c r="W138" s="13" t="str">
        <f t="shared" ref="W138:W152" ca="1" si="73">IF(RANDBETWEEN(0,2)=0,"BC",IF(RANDBETWEEN(0,2)=1,"TRE","GS"))</f>
        <v>GS</v>
      </c>
      <c r="X138" s="6">
        <f t="shared" ref="X138:X152" ca="1" si="74">IF($W138="BC",RANDBETWEEN(Y$3,Y$4*100),0)/100</f>
        <v>0</v>
      </c>
      <c r="Y138" s="6">
        <f t="shared" ref="Y138:Y152" ca="1" si="75">IF($W138="GS",RANDBETWEEN(Y$3,Y$4*100),0)/100</f>
        <v>0.06</v>
      </c>
      <c r="Z138" s="6">
        <f t="shared" ref="Z138:Z152" ca="1" si="76">IF($W138="TRE",RANDBETWEEN(Z$3,Z$4*100),0)/100</f>
        <v>0</v>
      </c>
      <c r="AA138" s="13" t="str">
        <f t="shared" ref="AA138:AA152" ca="1" si="77">IF(RANDBETWEEN(0,2)=0,"BC",IF(RANDBETWEEN(0,2)=1,"TRE","GS"))</f>
        <v>GS</v>
      </c>
      <c r="AB138" s="6">
        <f t="shared" ref="AB138:AB152" ca="1" si="78">IF($AA138="BC",RANDBETWEEN(AC$3,AC$4*100),0)/100</f>
        <v>0</v>
      </c>
      <c r="AC138" s="6">
        <f t="shared" ref="AC138:AC152" ca="1" si="79">IF($AA138="GS",RANDBETWEEN(AC$3,AC$4*100),0)/100</f>
        <v>0.12</v>
      </c>
      <c r="AD138" s="6">
        <f t="shared" ref="AD138:AD152" ca="1" si="80">IF($AA138="TRE",RANDBETWEEN(AD$3,AD$4*100),0)/100</f>
        <v>0</v>
      </c>
      <c r="AE138" s="13" t="str">
        <f t="shared" ref="AE138:AE152" ca="1" si="81">IF(RANDBETWEEN(0,2)=0,"BC",IF(RANDBETWEEN(0,2)=1,"TRE","GS"))</f>
        <v>BC</v>
      </c>
      <c r="AF138" s="6">
        <f t="shared" ref="AF138:AF152" ca="1" si="82">IF($AE138="BC",RANDBETWEEN(AG$3,AG$4*100),0)/100</f>
        <v>0.05</v>
      </c>
      <c r="AG138" s="6">
        <f t="shared" ref="AG138:AG152" ca="1" si="83">IF($AE138="GS",RANDBETWEEN(AG$3,AG$4*100),0)/100</f>
        <v>0</v>
      </c>
      <c r="AH138" s="6">
        <f t="shared" ref="AH138:AH152" ca="1" si="84">IF($AE138="TRE",RANDBETWEEN(AH$3,AH$4*100),0)/100</f>
        <v>0</v>
      </c>
    </row>
    <row r="139" spans="1:34" x14ac:dyDescent="0.25">
      <c r="A139">
        <v>131</v>
      </c>
      <c r="B139" t="str">
        <f t="shared" ca="1" si="60"/>
        <v>20cm</v>
      </c>
      <c r="C139" s="13">
        <f t="shared" ca="1" si="58"/>
        <v>0</v>
      </c>
      <c r="D139" s="13">
        <f t="shared" ca="1" si="58"/>
        <v>0</v>
      </c>
      <c r="E139" s="13">
        <f t="shared" ca="1" si="58"/>
        <v>0</v>
      </c>
      <c r="F139" s="13">
        <f t="shared" ca="1" si="58"/>
        <v>0</v>
      </c>
      <c r="G139" s="13">
        <f t="shared" ca="1" si="59"/>
        <v>0</v>
      </c>
      <c r="H139" s="13">
        <f t="shared" ca="1" si="59"/>
        <v>0</v>
      </c>
      <c r="I139" s="13">
        <f t="shared" ca="1" si="59"/>
        <v>1</v>
      </c>
      <c r="J139" s="13">
        <f t="shared" ca="1" si="59"/>
        <v>1</v>
      </c>
      <c r="K139" s="13" t="str">
        <f t="shared" ca="1" si="61"/>
        <v>TRE</v>
      </c>
      <c r="L139" s="6">
        <f t="shared" ca="1" si="62"/>
        <v>0</v>
      </c>
      <c r="M139" s="6">
        <f t="shared" ca="1" si="63"/>
        <v>0</v>
      </c>
      <c r="N139" s="6">
        <f t="shared" ca="1" si="64"/>
        <v>0.08</v>
      </c>
      <c r="O139" s="13" t="str">
        <f t="shared" ca="1" si="65"/>
        <v>BC</v>
      </c>
      <c r="P139" s="6">
        <f t="shared" ca="1" si="66"/>
        <v>7.0000000000000007E-2</v>
      </c>
      <c r="Q139" s="6">
        <f t="shared" ca="1" si="67"/>
        <v>0</v>
      </c>
      <c r="R139" s="6">
        <f t="shared" ca="1" si="68"/>
        <v>0</v>
      </c>
      <c r="S139" s="13" t="str">
        <f t="shared" ca="1" si="69"/>
        <v>BC</v>
      </c>
      <c r="T139" s="6">
        <f t="shared" ca="1" si="70"/>
        <v>0.05</v>
      </c>
      <c r="U139" s="6">
        <f t="shared" ca="1" si="71"/>
        <v>0</v>
      </c>
      <c r="V139" s="6">
        <f t="shared" ca="1" si="72"/>
        <v>0</v>
      </c>
      <c r="W139" s="13" t="str">
        <f t="shared" ca="1" si="73"/>
        <v>GS</v>
      </c>
      <c r="X139" s="6">
        <f t="shared" ca="1" si="74"/>
        <v>0</v>
      </c>
      <c r="Y139" s="6">
        <f t="shared" ca="1" si="75"/>
        <v>0.14000000000000001</v>
      </c>
      <c r="Z139" s="6">
        <f t="shared" ca="1" si="76"/>
        <v>0</v>
      </c>
      <c r="AA139" s="13" t="str">
        <f t="shared" ca="1" si="77"/>
        <v>GS</v>
      </c>
      <c r="AB139" s="6">
        <f t="shared" ca="1" si="78"/>
        <v>0</v>
      </c>
      <c r="AC139" s="6">
        <f t="shared" ca="1" si="79"/>
        <v>0.04</v>
      </c>
      <c r="AD139" s="6">
        <f t="shared" ca="1" si="80"/>
        <v>0</v>
      </c>
      <c r="AE139" s="13" t="str">
        <f t="shared" ca="1" si="81"/>
        <v>GS</v>
      </c>
      <c r="AF139" s="6">
        <f t="shared" ca="1" si="82"/>
        <v>0</v>
      </c>
      <c r="AG139" s="6">
        <f t="shared" ca="1" si="83"/>
        <v>0</v>
      </c>
      <c r="AH139" s="6">
        <f t="shared" ca="1" si="84"/>
        <v>0</v>
      </c>
    </row>
    <row r="140" spans="1:34" x14ac:dyDescent="0.25">
      <c r="A140">
        <v>132</v>
      </c>
      <c r="B140" t="str">
        <f t="shared" ca="1" si="60"/>
        <v>20cm</v>
      </c>
      <c r="C140" s="13">
        <f t="shared" ca="1" si="58"/>
        <v>0</v>
      </c>
      <c r="D140" s="13">
        <f t="shared" ca="1" si="58"/>
        <v>0</v>
      </c>
      <c r="E140" s="13">
        <f t="shared" ca="1" si="58"/>
        <v>0</v>
      </c>
      <c r="F140" s="13">
        <f t="shared" ca="1" si="58"/>
        <v>0</v>
      </c>
      <c r="G140" s="13">
        <f t="shared" ca="1" si="59"/>
        <v>0</v>
      </c>
      <c r="H140" s="13">
        <f t="shared" ca="1" si="59"/>
        <v>0</v>
      </c>
      <c r="I140" s="13">
        <f t="shared" ca="1" si="59"/>
        <v>1</v>
      </c>
      <c r="J140" s="13">
        <f t="shared" ca="1" si="59"/>
        <v>0</v>
      </c>
      <c r="K140" s="13" t="str">
        <f t="shared" ca="1" si="61"/>
        <v>GS</v>
      </c>
      <c r="L140" s="6">
        <f t="shared" ca="1" si="62"/>
        <v>0</v>
      </c>
      <c r="M140" s="6">
        <f t="shared" ca="1" si="63"/>
        <v>0.11</v>
      </c>
      <c r="N140" s="6">
        <f t="shared" ca="1" si="64"/>
        <v>0</v>
      </c>
      <c r="O140" s="13" t="str">
        <f t="shared" ca="1" si="65"/>
        <v>TRE</v>
      </c>
      <c r="P140" s="6">
        <f t="shared" ca="1" si="66"/>
        <v>0</v>
      </c>
      <c r="Q140" s="6">
        <f t="shared" ca="1" si="67"/>
        <v>0</v>
      </c>
      <c r="R140" s="6">
        <f t="shared" ca="1" si="68"/>
        <v>0.11</v>
      </c>
      <c r="S140" s="13" t="str">
        <f t="shared" ca="1" si="69"/>
        <v>BC</v>
      </c>
      <c r="T140" s="6">
        <f t="shared" ca="1" si="70"/>
        <v>0.14000000000000001</v>
      </c>
      <c r="U140" s="6">
        <f t="shared" ca="1" si="71"/>
        <v>0</v>
      </c>
      <c r="V140" s="6">
        <f t="shared" ca="1" si="72"/>
        <v>0</v>
      </c>
      <c r="W140" s="13" t="str">
        <f t="shared" ca="1" si="73"/>
        <v>BC</v>
      </c>
      <c r="X140" s="6">
        <f t="shared" ca="1" si="74"/>
        <v>0.14000000000000001</v>
      </c>
      <c r="Y140" s="6">
        <f t="shared" ca="1" si="75"/>
        <v>0</v>
      </c>
      <c r="Z140" s="6">
        <f t="shared" ca="1" si="76"/>
        <v>0</v>
      </c>
      <c r="AA140" s="13" t="str">
        <f t="shared" ca="1" si="77"/>
        <v>GS</v>
      </c>
      <c r="AB140" s="6">
        <f t="shared" ca="1" si="78"/>
        <v>0</v>
      </c>
      <c r="AC140" s="6">
        <f t="shared" ca="1" si="79"/>
        <v>0.03</v>
      </c>
      <c r="AD140" s="6">
        <f t="shared" ca="1" si="80"/>
        <v>0</v>
      </c>
      <c r="AE140" s="13" t="str">
        <f t="shared" ca="1" si="81"/>
        <v>GS</v>
      </c>
      <c r="AF140" s="6">
        <f t="shared" ca="1" si="82"/>
        <v>0</v>
      </c>
      <c r="AG140" s="6">
        <f t="shared" ca="1" si="83"/>
        <v>0.05</v>
      </c>
      <c r="AH140" s="6">
        <f t="shared" ca="1" si="84"/>
        <v>0</v>
      </c>
    </row>
    <row r="141" spans="1:34" x14ac:dyDescent="0.25">
      <c r="A141">
        <v>133</v>
      </c>
      <c r="B141" t="str">
        <f t="shared" ca="1" si="60"/>
        <v>5cm</v>
      </c>
      <c r="C141" s="13">
        <f t="shared" ca="1" si="58"/>
        <v>0</v>
      </c>
      <c r="D141" s="13">
        <f t="shared" ca="1" si="58"/>
        <v>1</v>
      </c>
      <c r="E141" s="13">
        <f t="shared" ca="1" si="58"/>
        <v>1</v>
      </c>
      <c r="F141" s="13">
        <f t="shared" ca="1" si="58"/>
        <v>1</v>
      </c>
      <c r="G141" s="13">
        <f t="shared" ca="1" si="59"/>
        <v>0</v>
      </c>
      <c r="H141" s="13">
        <f t="shared" ca="1" si="59"/>
        <v>0</v>
      </c>
      <c r="I141" s="13">
        <f t="shared" ca="1" si="59"/>
        <v>0</v>
      </c>
      <c r="J141" s="13">
        <f t="shared" ca="1" si="59"/>
        <v>0</v>
      </c>
      <c r="K141" s="13" t="str">
        <f t="shared" ca="1" si="61"/>
        <v>GS</v>
      </c>
      <c r="L141" s="6">
        <f t="shared" ca="1" si="62"/>
        <v>0</v>
      </c>
      <c r="M141" s="6">
        <f t="shared" ca="1" si="63"/>
        <v>0.04</v>
      </c>
      <c r="N141" s="6">
        <f t="shared" ca="1" si="64"/>
        <v>0</v>
      </c>
      <c r="O141" s="13" t="str">
        <f t="shared" ca="1" si="65"/>
        <v>BC</v>
      </c>
      <c r="P141" s="6">
        <f t="shared" ca="1" si="66"/>
        <v>0.15</v>
      </c>
      <c r="Q141" s="6">
        <f t="shared" ca="1" si="67"/>
        <v>0</v>
      </c>
      <c r="R141" s="6">
        <f t="shared" ca="1" si="68"/>
        <v>0</v>
      </c>
      <c r="S141" s="13" t="str">
        <f t="shared" ca="1" si="69"/>
        <v>BC</v>
      </c>
      <c r="T141" s="6">
        <f t="shared" ca="1" si="70"/>
        <v>7.0000000000000007E-2</v>
      </c>
      <c r="U141" s="6">
        <f t="shared" ca="1" si="71"/>
        <v>0</v>
      </c>
      <c r="V141" s="6">
        <f t="shared" ca="1" si="72"/>
        <v>0</v>
      </c>
      <c r="W141" s="13" t="str">
        <f t="shared" ca="1" si="73"/>
        <v>GS</v>
      </c>
      <c r="X141" s="6">
        <f t="shared" ca="1" si="74"/>
        <v>0</v>
      </c>
      <c r="Y141" s="6">
        <f t="shared" ca="1" si="75"/>
        <v>0.06</v>
      </c>
      <c r="Z141" s="6">
        <f t="shared" ca="1" si="76"/>
        <v>0</v>
      </c>
      <c r="AA141" s="13" t="str">
        <f t="shared" ca="1" si="77"/>
        <v>GS</v>
      </c>
      <c r="AB141" s="6">
        <f t="shared" ca="1" si="78"/>
        <v>0</v>
      </c>
      <c r="AC141" s="6">
        <f t="shared" ca="1" si="79"/>
        <v>0</v>
      </c>
      <c r="AD141" s="6">
        <f t="shared" ca="1" si="80"/>
        <v>0</v>
      </c>
      <c r="AE141" s="13" t="str">
        <f t="shared" ca="1" si="81"/>
        <v>GS</v>
      </c>
      <c r="AF141" s="6">
        <f t="shared" ca="1" si="82"/>
        <v>0</v>
      </c>
      <c r="AG141" s="6">
        <f t="shared" ca="1" si="83"/>
        <v>0.1</v>
      </c>
      <c r="AH141" s="6">
        <f t="shared" ca="1" si="84"/>
        <v>0</v>
      </c>
    </row>
    <row r="142" spans="1:34" x14ac:dyDescent="0.25">
      <c r="A142">
        <v>134</v>
      </c>
      <c r="B142" t="str">
        <f t="shared" ca="1" si="60"/>
        <v>20cm</v>
      </c>
      <c r="C142" s="13">
        <f t="shared" ca="1" si="58"/>
        <v>0</v>
      </c>
      <c r="D142" s="13">
        <f t="shared" ca="1" si="58"/>
        <v>0</v>
      </c>
      <c r="E142" s="13">
        <f t="shared" ca="1" si="58"/>
        <v>0</v>
      </c>
      <c r="F142" s="13">
        <f t="shared" ca="1" si="58"/>
        <v>0</v>
      </c>
      <c r="G142" s="13">
        <f t="shared" ca="1" si="59"/>
        <v>1</v>
      </c>
      <c r="H142" s="13">
        <f t="shared" ca="1" si="59"/>
        <v>1</v>
      </c>
      <c r="I142" s="13">
        <f t="shared" ca="1" si="59"/>
        <v>0</v>
      </c>
      <c r="J142" s="13">
        <f t="shared" ca="1" si="59"/>
        <v>1</v>
      </c>
      <c r="K142" s="13" t="str">
        <f t="shared" ca="1" si="61"/>
        <v>TRE</v>
      </c>
      <c r="L142" s="6">
        <f t="shared" ca="1" si="62"/>
        <v>0</v>
      </c>
      <c r="M142" s="6">
        <f t="shared" ca="1" si="63"/>
        <v>0</v>
      </c>
      <c r="N142" s="6">
        <f t="shared" ca="1" si="64"/>
        <v>0.03</v>
      </c>
      <c r="O142" s="13" t="str">
        <f t="shared" ca="1" si="65"/>
        <v>GS</v>
      </c>
      <c r="P142" s="6">
        <f t="shared" ca="1" si="66"/>
        <v>0</v>
      </c>
      <c r="Q142" s="6">
        <f t="shared" ca="1" si="67"/>
        <v>0.04</v>
      </c>
      <c r="R142" s="6">
        <f t="shared" ca="1" si="68"/>
        <v>0</v>
      </c>
      <c r="S142" s="13" t="str">
        <f t="shared" ca="1" si="69"/>
        <v>TRE</v>
      </c>
      <c r="T142" s="6">
        <f t="shared" ca="1" si="70"/>
        <v>0</v>
      </c>
      <c r="U142" s="6">
        <f t="shared" ca="1" si="71"/>
        <v>0</v>
      </c>
      <c r="V142" s="6">
        <f t="shared" ca="1" si="72"/>
        <v>0.04</v>
      </c>
      <c r="W142" s="13" t="str">
        <f t="shared" ca="1" si="73"/>
        <v>GS</v>
      </c>
      <c r="X142" s="6">
        <f t="shared" ca="1" si="74"/>
        <v>0</v>
      </c>
      <c r="Y142" s="6">
        <f t="shared" ca="1" si="75"/>
        <v>0.11</v>
      </c>
      <c r="Z142" s="6">
        <f t="shared" ca="1" si="76"/>
        <v>0</v>
      </c>
      <c r="AA142" s="13" t="str">
        <f t="shared" ca="1" si="77"/>
        <v>GS</v>
      </c>
      <c r="AB142" s="6">
        <f t="shared" ca="1" si="78"/>
        <v>0</v>
      </c>
      <c r="AC142" s="6">
        <f t="shared" ca="1" si="79"/>
        <v>0.1</v>
      </c>
      <c r="AD142" s="6">
        <f t="shared" ca="1" si="80"/>
        <v>0</v>
      </c>
      <c r="AE142" s="13" t="str">
        <f t="shared" ca="1" si="81"/>
        <v>BC</v>
      </c>
      <c r="AF142" s="6">
        <f t="shared" ca="1" si="82"/>
        <v>0.05</v>
      </c>
      <c r="AG142" s="6">
        <f t="shared" ca="1" si="83"/>
        <v>0</v>
      </c>
      <c r="AH142" s="6">
        <f t="shared" ca="1" si="84"/>
        <v>0</v>
      </c>
    </row>
    <row r="143" spans="1:34" x14ac:dyDescent="0.25">
      <c r="A143">
        <v>135</v>
      </c>
      <c r="B143" t="str">
        <f t="shared" ca="1" si="60"/>
        <v>20cm</v>
      </c>
      <c r="C143" s="13">
        <f t="shared" ca="1" si="58"/>
        <v>0</v>
      </c>
      <c r="D143" s="13">
        <f t="shared" ca="1" si="58"/>
        <v>0</v>
      </c>
      <c r="E143" s="13">
        <f t="shared" ca="1" si="58"/>
        <v>0</v>
      </c>
      <c r="F143" s="13">
        <f t="shared" ca="1" si="58"/>
        <v>0</v>
      </c>
      <c r="G143" s="13">
        <f t="shared" ca="1" si="59"/>
        <v>1</v>
      </c>
      <c r="H143" s="13">
        <f t="shared" ca="1" si="59"/>
        <v>0</v>
      </c>
      <c r="I143" s="13">
        <f t="shared" ca="1" si="59"/>
        <v>1</v>
      </c>
      <c r="J143" s="13">
        <f t="shared" ca="1" si="59"/>
        <v>0</v>
      </c>
      <c r="K143" s="13" t="str">
        <f t="shared" ca="1" si="61"/>
        <v>GS</v>
      </c>
      <c r="L143" s="6">
        <f t="shared" ca="1" si="62"/>
        <v>0</v>
      </c>
      <c r="M143" s="6">
        <f t="shared" ca="1" si="63"/>
        <v>0.03</v>
      </c>
      <c r="N143" s="6">
        <f t="shared" ca="1" si="64"/>
        <v>0</v>
      </c>
      <c r="O143" s="13" t="str">
        <f t="shared" ca="1" si="65"/>
        <v>TRE</v>
      </c>
      <c r="P143" s="6">
        <f t="shared" ca="1" si="66"/>
        <v>0</v>
      </c>
      <c r="Q143" s="6">
        <f t="shared" ca="1" si="67"/>
        <v>0</v>
      </c>
      <c r="R143" s="6">
        <f t="shared" ca="1" si="68"/>
        <v>0.08</v>
      </c>
      <c r="S143" s="13" t="str">
        <f t="shared" ca="1" si="69"/>
        <v>BC</v>
      </c>
      <c r="T143" s="6">
        <f t="shared" ca="1" si="70"/>
        <v>0.09</v>
      </c>
      <c r="U143" s="6">
        <f t="shared" ca="1" si="71"/>
        <v>0</v>
      </c>
      <c r="V143" s="6">
        <f t="shared" ca="1" si="72"/>
        <v>0</v>
      </c>
      <c r="W143" s="13" t="str">
        <f t="shared" ca="1" si="73"/>
        <v>TRE</v>
      </c>
      <c r="X143" s="6">
        <f t="shared" ca="1" si="74"/>
        <v>0</v>
      </c>
      <c r="Y143" s="6">
        <f t="shared" ca="1" si="75"/>
        <v>0</v>
      </c>
      <c r="Z143" s="6">
        <f t="shared" ca="1" si="76"/>
        <v>0.01</v>
      </c>
      <c r="AA143" s="13" t="str">
        <f t="shared" ca="1" si="77"/>
        <v>BC</v>
      </c>
      <c r="AB143" s="6">
        <f t="shared" ca="1" si="78"/>
        <v>0.15</v>
      </c>
      <c r="AC143" s="6">
        <f t="shared" ca="1" si="79"/>
        <v>0</v>
      </c>
      <c r="AD143" s="6">
        <f t="shared" ca="1" si="80"/>
        <v>0</v>
      </c>
      <c r="AE143" s="13" t="str">
        <f t="shared" ca="1" si="81"/>
        <v>TRE</v>
      </c>
      <c r="AF143" s="6">
        <f t="shared" ca="1" si="82"/>
        <v>0</v>
      </c>
      <c r="AG143" s="6">
        <f t="shared" ca="1" si="83"/>
        <v>0</v>
      </c>
      <c r="AH143" s="6">
        <f t="shared" ca="1" si="84"/>
        <v>0.09</v>
      </c>
    </row>
    <row r="144" spans="1:34" x14ac:dyDescent="0.25">
      <c r="A144">
        <v>136</v>
      </c>
      <c r="B144" t="str">
        <f t="shared" ca="1" si="60"/>
        <v>20cm</v>
      </c>
      <c r="C144" s="13">
        <f t="shared" ca="1" si="58"/>
        <v>0</v>
      </c>
      <c r="D144" s="13">
        <f t="shared" ca="1" si="58"/>
        <v>0</v>
      </c>
      <c r="E144" s="13">
        <f t="shared" ca="1" si="58"/>
        <v>0</v>
      </c>
      <c r="F144" s="13">
        <f t="shared" ca="1" si="58"/>
        <v>0</v>
      </c>
      <c r="G144" s="13">
        <f t="shared" ca="1" si="59"/>
        <v>0</v>
      </c>
      <c r="H144" s="13">
        <f t="shared" ca="1" si="59"/>
        <v>0</v>
      </c>
      <c r="I144" s="13">
        <f t="shared" ca="1" si="59"/>
        <v>1</v>
      </c>
      <c r="J144" s="13">
        <f t="shared" ca="1" si="59"/>
        <v>1</v>
      </c>
      <c r="K144" s="13" t="str">
        <f t="shared" ca="1" si="61"/>
        <v>TRE</v>
      </c>
      <c r="L144" s="6">
        <f t="shared" ca="1" si="62"/>
        <v>0</v>
      </c>
      <c r="M144" s="6">
        <f t="shared" ca="1" si="63"/>
        <v>0</v>
      </c>
      <c r="N144" s="6">
        <f t="shared" ca="1" si="64"/>
        <v>0.02</v>
      </c>
      <c r="O144" s="13" t="str">
        <f t="shared" ca="1" si="65"/>
        <v>BC</v>
      </c>
      <c r="P144" s="6">
        <f t="shared" ca="1" si="66"/>
        <v>0.03</v>
      </c>
      <c r="Q144" s="6">
        <f t="shared" ca="1" si="67"/>
        <v>0</v>
      </c>
      <c r="R144" s="6">
        <f t="shared" ca="1" si="68"/>
        <v>0</v>
      </c>
      <c r="S144" s="13" t="str">
        <f t="shared" ca="1" si="69"/>
        <v>TRE</v>
      </c>
      <c r="T144" s="6">
        <f t="shared" ca="1" si="70"/>
        <v>0</v>
      </c>
      <c r="U144" s="6">
        <f t="shared" ca="1" si="71"/>
        <v>0</v>
      </c>
      <c r="V144" s="6">
        <f t="shared" ca="1" si="72"/>
        <v>0.04</v>
      </c>
      <c r="W144" s="13" t="str">
        <f t="shared" ca="1" si="73"/>
        <v>TRE</v>
      </c>
      <c r="X144" s="6">
        <f t="shared" ca="1" si="74"/>
        <v>0</v>
      </c>
      <c r="Y144" s="6">
        <f t="shared" ca="1" si="75"/>
        <v>0</v>
      </c>
      <c r="Z144" s="6">
        <f t="shared" ca="1" si="76"/>
        <v>7.0000000000000007E-2</v>
      </c>
      <c r="AA144" s="13" t="str">
        <f t="shared" ca="1" si="77"/>
        <v>TRE</v>
      </c>
      <c r="AB144" s="6">
        <f t="shared" ca="1" si="78"/>
        <v>0</v>
      </c>
      <c r="AC144" s="6">
        <f t="shared" ca="1" si="79"/>
        <v>0</v>
      </c>
      <c r="AD144" s="6">
        <f t="shared" ca="1" si="80"/>
        <v>0.13</v>
      </c>
      <c r="AE144" s="13" t="str">
        <f t="shared" ca="1" si="81"/>
        <v>GS</v>
      </c>
      <c r="AF144" s="6">
        <f t="shared" ca="1" si="82"/>
        <v>0</v>
      </c>
      <c r="AG144" s="6">
        <f t="shared" ca="1" si="83"/>
        <v>0.12</v>
      </c>
      <c r="AH144" s="6">
        <f t="shared" ca="1" si="84"/>
        <v>0</v>
      </c>
    </row>
    <row r="145" spans="1:34" x14ac:dyDescent="0.25">
      <c r="A145">
        <v>137</v>
      </c>
      <c r="B145" t="str">
        <f t="shared" ca="1" si="60"/>
        <v>20cm</v>
      </c>
      <c r="C145" s="13">
        <f t="shared" ca="1" si="58"/>
        <v>0</v>
      </c>
      <c r="D145" s="13">
        <f t="shared" ca="1" si="58"/>
        <v>0</v>
      </c>
      <c r="E145" s="13">
        <f t="shared" ca="1" si="58"/>
        <v>0</v>
      </c>
      <c r="F145" s="13">
        <f t="shared" ca="1" si="58"/>
        <v>0</v>
      </c>
      <c r="G145" s="13">
        <f t="shared" ca="1" si="59"/>
        <v>1</v>
      </c>
      <c r="H145" s="13">
        <f t="shared" ca="1" si="59"/>
        <v>1</v>
      </c>
      <c r="I145" s="13">
        <f t="shared" ca="1" si="59"/>
        <v>1</v>
      </c>
      <c r="J145" s="13">
        <f t="shared" ca="1" si="59"/>
        <v>1</v>
      </c>
      <c r="K145" s="13" t="str">
        <f t="shared" ca="1" si="61"/>
        <v>TRE</v>
      </c>
      <c r="L145" s="6">
        <f t="shared" ca="1" si="62"/>
        <v>0</v>
      </c>
      <c r="M145" s="6">
        <f t="shared" ca="1" si="63"/>
        <v>0</v>
      </c>
      <c r="N145" s="6">
        <f t="shared" ca="1" si="64"/>
        <v>0.14000000000000001</v>
      </c>
      <c r="O145" s="13" t="str">
        <f t="shared" ca="1" si="65"/>
        <v>GS</v>
      </c>
      <c r="P145" s="6">
        <f t="shared" ca="1" si="66"/>
        <v>0</v>
      </c>
      <c r="Q145" s="6">
        <f t="shared" ca="1" si="67"/>
        <v>0.1</v>
      </c>
      <c r="R145" s="6">
        <f t="shared" ca="1" si="68"/>
        <v>0</v>
      </c>
      <c r="S145" s="13" t="str">
        <f t="shared" ca="1" si="69"/>
        <v>BC</v>
      </c>
      <c r="T145" s="6">
        <f t="shared" ca="1" si="70"/>
        <v>7.0000000000000007E-2</v>
      </c>
      <c r="U145" s="6">
        <f t="shared" ca="1" si="71"/>
        <v>0</v>
      </c>
      <c r="V145" s="6">
        <f t="shared" ca="1" si="72"/>
        <v>0</v>
      </c>
      <c r="W145" s="13" t="str">
        <f t="shared" ca="1" si="73"/>
        <v>TRE</v>
      </c>
      <c r="X145" s="6">
        <f t="shared" ca="1" si="74"/>
        <v>0</v>
      </c>
      <c r="Y145" s="6">
        <f t="shared" ca="1" si="75"/>
        <v>0</v>
      </c>
      <c r="Z145" s="6">
        <f t="shared" ca="1" si="76"/>
        <v>0.11</v>
      </c>
      <c r="AA145" s="13" t="str">
        <f t="shared" ca="1" si="77"/>
        <v>GS</v>
      </c>
      <c r="AB145" s="6">
        <f t="shared" ca="1" si="78"/>
        <v>0</v>
      </c>
      <c r="AC145" s="6">
        <f t="shared" ca="1" si="79"/>
        <v>0.14000000000000001</v>
      </c>
      <c r="AD145" s="6">
        <f t="shared" ca="1" si="80"/>
        <v>0</v>
      </c>
      <c r="AE145" s="13" t="str">
        <f t="shared" ca="1" si="81"/>
        <v>BC</v>
      </c>
      <c r="AF145" s="6">
        <f t="shared" ca="1" si="82"/>
        <v>0.15</v>
      </c>
      <c r="AG145" s="6">
        <f t="shared" ca="1" si="83"/>
        <v>0</v>
      </c>
      <c r="AH145" s="6">
        <f t="shared" ca="1" si="84"/>
        <v>0</v>
      </c>
    </row>
    <row r="146" spans="1:34" x14ac:dyDescent="0.25">
      <c r="A146">
        <v>138</v>
      </c>
      <c r="B146" t="str">
        <f t="shared" ca="1" si="60"/>
        <v>20cm</v>
      </c>
      <c r="C146" s="13">
        <f t="shared" ca="1" si="58"/>
        <v>0</v>
      </c>
      <c r="D146" s="13">
        <f t="shared" ca="1" si="58"/>
        <v>0</v>
      </c>
      <c r="E146" s="13">
        <f t="shared" ca="1" si="58"/>
        <v>0</v>
      </c>
      <c r="F146" s="13">
        <f t="shared" ca="1" si="58"/>
        <v>0</v>
      </c>
      <c r="G146" s="13">
        <f t="shared" ca="1" si="59"/>
        <v>1</v>
      </c>
      <c r="H146" s="13">
        <f t="shared" ca="1" si="59"/>
        <v>0</v>
      </c>
      <c r="I146" s="13">
        <f t="shared" ca="1" si="59"/>
        <v>0</v>
      </c>
      <c r="J146" s="13">
        <f t="shared" ca="1" si="59"/>
        <v>0</v>
      </c>
      <c r="K146" s="13" t="str">
        <f t="shared" ca="1" si="61"/>
        <v>GS</v>
      </c>
      <c r="L146" s="6">
        <f t="shared" ca="1" si="62"/>
        <v>0</v>
      </c>
      <c r="M146" s="6">
        <f t="shared" ca="1" si="63"/>
        <v>0.09</v>
      </c>
      <c r="N146" s="6">
        <f t="shared" ca="1" si="64"/>
        <v>0</v>
      </c>
      <c r="O146" s="13" t="str">
        <f t="shared" ca="1" si="65"/>
        <v>GS</v>
      </c>
      <c r="P146" s="6">
        <f t="shared" ca="1" si="66"/>
        <v>0</v>
      </c>
      <c r="Q146" s="6">
        <f t="shared" ca="1" si="67"/>
        <v>0.11</v>
      </c>
      <c r="R146" s="6">
        <f t="shared" ca="1" si="68"/>
        <v>0</v>
      </c>
      <c r="S146" s="13" t="str">
        <f t="shared" ca="1" si="69"/>
        <v>BC</v>
      </c>
      <c r="T146" s="6">
        <f t="shared" ca="1" si="70"/>
        <v>0.01</v>
      </c>
      <c r="U146" s="6">
        <f t="shared" ca="1" si="71"/>
        <v>0</v>
      </c>
      <c r="V146" s="6">
        <f t="shared" ca="1" si="72"/>
        <v>0</v>
      </c>
      <c r="W146" s="13" t="str">
        <f t="shared" ca="1" si="73"/>
        <v>BC</v>
      </c>
      <c r="X146" s="6">
        <f t="shared" ca="1" si="74"/>
        <v>7.0000000000000007E-2</v>
      </c>
      <c r="Y146" s="6">
        <f t="shared" ca="1" si="75"/>
        <v>0</v>
      </c>
      <c r="Z146" s="6">
        <f t="shared" ca="1" si="76"/>
        <v>0</v>
      </c>
      <c r="AA146" s="13" t="str">
        <f t="shared" ca="1" si="77"/>
        <v>GS</v>
      </c>
      <c r="AB146" s="6">
        <f t="shared" ca="1" si="78"/>
        <v>0</v>
      </c>
      <c r="AC146" s="6">
        <f t="shared" ca="1" si="79"/>
        <v>0.06</v>
      </c>
      <c r="AD146" s="6">
        <f t="shared" ca="1" si="80"/>
        <v>0</v>
      </c>
      <c r="AE146" s="13" t="str">
        <f t="shared" ca="1" si="81"/>
        <v>GS</v>
      </c>
      <c r="AF146" s="6">
        <f t="shared" ca="1" si="82"/>
        <v>0</v>
      </c>
      <c r="AG146" s="6">
        <f t="shared" ca="1" si="83"/>
        <v>0.11</v>
      </c>
      <c r="AH146" s="6">
        <f t="shared" ca="1" si="84"/>
        <v>0</v>
      </c>
    </row>
    <row r="147" spans="1:34" x14ac:dyDescent="0.25">
      <c r="A147">
        <v>139</v>
      </c>
      <c r="B147" t="str">
        <f t="shared" ca="1" si="60"/>
        <v>20cm</v>
      </c>
      <c r="C147" s="13">
        <f t="shared" ca="1" si="58"/>
        <v>0</v>
      </c>
      <c r="D147" s="13">
        <f t="shared" ca="1" si="58"/>
        <v>0</v>
      </c>
      <c r="E147" s="13">
        <f t="shared" ca="1" si="58"/>
        <v>0</v>
      </c>
      <c r="F147" s="13">
        <f t="shared" ca="1" si="58"/>
        <v>0</v>
      </c>
      <c r="G147" s="13">
        <f t="shared" ca="1" si="59"/>
        <v>0</v>
      </c>
      <c r="H147" s="13">
        <f t="shared" ca="1" si="59"/>
        <v>1</v>
      </c>
      <c r="I147" s="13">
        <f t="shared" ca="1" si="59"/>
        <v>1</v>
      </c>
      <c r="J147" s="13">
        <f t="shared" ca="1" si="59"/>
        <v>1</v>
      </c>
      <c r="K147" s="13" t="str">
        <f t="shared" ca="1" si="61"/>
        <v>GS</v>
      </c>
      <c r="L147" s="6">
        <f t="shared" ca="1" si="62"/>
        <v>0</v>
      </c>
      <c r="M147" s="6">
        <f t="shared" ca="1" si="63"/>
        <v>0.09</v>
      </c>
      <c r="N147" s="6">
        <f t="shared" ca="1" si="64"/>
        <v>0</v>
      </c>
      <c r="O147" s="13" t="str">
        <f t="shared" ca="1" si="65"/>
        <v>GS</v>
      </c>
      <c r="P147" s="6">
        <f t="shared" ca="1" si="66"/>
        <v>0</v>
      </c>
      <c r="Q147" s="6">
        <f t="shared" ca="1" si="67"/>
        <v>0.01</v>
      </c>
      <c r="R147" s="6">
        <f t="shared" ca="1" si="68"/>
        <v>0</v>
      </c>
      <c r="S147" s="13" t="str">
        <f t="shared" ca="1" si="69"/>
        <v>TRE</v>
      </c>
      <c r="T147" s="6">
        <f t="shared" ca="1" si="70"/>
        <v>0</v>
      </c>
      <c r="U147" s="6">
        <f t="shared" ca="1" si="71"/>
        <v>0</v>
      </c>
      <c r="V147" s="6">
        <f t="shared" ca="1" si="72"/>
        <v>0.04</v>
      </c>
      <c r="W147" s="13" t="str">
        <f t="shared" ca="1" si="73"/>
        <v>BC</v>
      </c>
      <c r="X147" s="6">
        <f t="shared" ca="1" si="74"/>
        <v>0.11</v>
      </c>
      <c r="Y147" s="6">
        <f t="shared" ca="1" si="75"/>
        <v>0</v>
      </c>
      <c r="Z147" s="6">
        <f t="shared" ca="1" si="76"/>
        <v>0</v>
      </c>
      <c r="AA147" s="13" t="str">
        <f t="shared" ca="1" si="77"/>
        <v>BC</v>
      </c>
      <c r="AB147" s="6">
        <f t="shared" ca="1" si="78"/>
        <v>7.0000000000000007E-2</v>
      </c>
      <c r="AC147" s="6">
        <f t="shared" ca="1" si="79"/>
        <v>0</v>
      </c>
      <c r="AD147" s="6">
        <f t="shared" ca="1" si="80"/>
        <v>0</v>
      </c>
      <c r="AE147" s="13" t="str">
        <f t="shared" ca="1" si="81"/>
        <v>GS</v>
      </c>
      <c r="AF147" s="6">
        <f t="shared" ca="1" si="82"/>
        <v>0</v>
      </c>
      <c r="AG147" s="6">
        <f t="shared" ca="1" si="83"/>
        <v>0.11</v>
      </c>
      <c r="AH147" s="6">
        <f t="shared" ca="1" si="84"/>
        <v>0</v>
      </c>
    </row>
    <row r="148" spans="1:34" x14ac:dyDescent="0.25">
      <c r="A148">
        <v>140</v>
      </c>
      <c r="B148" t="str">
        <f t="shared" ca="1" si="60"/>
        <v>20cm</v>
      </c>
      <c r="C148" s="13">
        <f t="shared" ca="1" si="58"/>
        <v>0</v>
      </c>
      <c r="D148" s="13">
        <f t="shared" ca="1" si="58"/>
        <v>0</v>
      </c>
      <c r="E148" s="13">
        <f t="shared" ca="1" si="58"/>
        <v>0</v>
      </c>
      <c r="F148" s="13">
        <f t="shared" ca="1" si="58"/>
        <v>0</v>
      </c>
      <c r="G148" s="13">
        <f t="shared" ca="1" si="59"/>
        <v>1</v>
      </c>
      <c r="H148" s="13">
        <f t="shared" ca="1" si="59"/>
        <v>1</v>
      </c>
      <c r="I148" s="13">
        <f t="shared" ca="1" si="59"/>
        <v>0</v>
      </c>
      <c r="J148" s="13">
        <f t="shared" ca="1" si="59"/>
        <v>0</v>
      </c>
      <c r="K148" s="13" t="str">
        <f t="shared" ca="1" si="61"/>
        <v>TRE</v>
      </c>
      <c r="L148" s="6">
        <f t="shared" ca="1" si="62"/>
        <v>0</v>
      </c>
      <c r="M148" s="6">
        <f t="shared" ca="1" si="63"/>
        <v>0</v>
      </c>
      <c r="N148" s="6">
        <f t="shared" ca="1" si="64"/>
        <v>0.12</v>
      </c>
      <c r="O148" s="13" t="str">
        <f t="shared" ca="1" si="65"/>
        <v>TRE</v>
      </c>
      <c r="P148" s="6">
        <f t="shared" ca="1" si="66"/>
        <v>0</v>
      </c>
      <c r="Q148" s="6">
        <f t="shared" ca="1" si="67"/>
        <v>0</v>
      </c>
      <c r="R148" s="6">
        <f t="shared" ca="1" si="68"/>
        <v>0.12</v>
      </c>
      <c r="S148" s="13" t="str">
        <f t="shared" ca="1" si="69"/>
        <v>GS</v>
      </c>
      <c r="T148" s="6">
        <f t="shared" ca="1" si="70"/>
        <v>0</v>
      </c>
      <c r="U148" s="6">
        <f t="shared" ca="1" si="71"/>
        <v>0</v>
      </c>
      <c r="V148" s="6">
        <f t="shared" ca="1" si="72"/>
        <v>0</v>
      </c>
      <c r="W148" s="13" t="str">
        <f t="shared" ca="1" si="73"/>
        <v>BC</v>
      </c>
      <c r="X148" s="6">
        <f t="shared" ca="1" si="74"/>
        <v>0.12</v>
      </c>
      <c r="Y148" s="6">
        <f t="shared" ca="1" si="75"/>
        <v>0</v>
      </c>
      <c r="Z148" s="6">
        <f t="shared" ca="1" si="76"/>
        <v>0</v>
      </c>
      <c r="AA148" s="13" t="str">
        <f t="shared" ca="1" si="77"/>
        <v>GS</v>
      </c>
      <c r="AB148" s="6">
        <f t="shared" ca="1" si="78"/>
        <v>0</v>
      </c>
      <c r="AC148" s="6">
        <f t="shared" ca="1" si="79"/>
        <v>0.11</v>
      </c>
      <c r="AD148" s="6">
        <f t="shared" ca="1" si="80"/>
        <v>0</v>
      </c>
      <c r="AE148" s="13" t="str">
        <f t="shared" ca="1" si="81"/>
        <v>BC</v>
      </c>
      <c r="AF148" s="6">
        <f t="shared" ca="1" si="82"/>
        <v>0.06</v>
      </c>
      <c r="AG148" s="6">
        <f t="shared" ca="1" si="83"/>
        <v>0</v>
      </c>
      <c r="AH148" s="6">
        <f t="shared" ca="1" si="84"/>
        <v>0</v>
      </c>
    </row>
    <row r="149" spans="1:34" x14ac:dyDescent="0.25">
      <c r="A149">
        <v>141</v>
      </c>
      <c r="B149" t="str">
        <f t="shared" ca="1" si="60"/>
        <v>5cm</v>
      </c>
      <c r="C149" s="13">
        <f t="shared" ca="1" si="58"/>
        <v>1</v>
      </c>
      <c r="D149" s="13">
        <f t="shared" ca="1" si="58"/>
        <v>0</v>
      </c>
      <c r="E149" s="13">
        <f t="shared" ca="1" si="58"/>
        <v>0</v>
      </c>
      <c r="F149" s="13">
        <f t="shared" ca="1" si="58"/>
        <v>0</v>
      </c>
      <c r="G149" s="13">
        <f t="shared" ca="1" si="59"/>
        <v>0</v>
      </c>
      <c r="H149" s="13">
        <f t="shared" ca="1" si="59"/>
        <v>0</v>
      </c>
      <c r="I149" s="13">
        <f t="shared" ca="1" si="59"/>
        <v>0</v>
      </c>
      <c r="J149" s="13">
        <f t="shared" ca="1" si="59"/>
        <v>0</v>
      </c>
      <c r="K149" s="13" t="str">
        <f t="shared" ca="1" si="61"/>
        <v>TRE</v>
      </c>
      <c r="L149" s="6">
        <f t="shared" ca="1" si="62"/>
        <v>0</v>
      </c>
      <c r="M149" s="6">
        <f t="shared" ca="1" si="63"/>
        <v>0</v>
      </c>
      <c r="N149" s="6">
        <f t="shared" ca="1" si="64"/>
        <v>0.11</v>
      </c>
      <c r="O149" s="13" t="str">
        <f t="shared" ca="1" si="65"/>
        <v>BC</v>
      </c>
      <c r="P149" s="6">
        <f t="shared" ca="1" si="66"/>
        <v>0.05</v>
      </c>
      <c r="Q149" s="6">
        <f t="shared" ca="1" si="67"/>
        <v>0</v>
      </c>
      <c r="R149" s="6">
        <f t="shared" ca="1" si="68"/>
        <v>0</v>
      </c>
      <c r="S149" s="13" t="str">
        <f t="shared" ca="1" si="69"/>
        <v>GS</v>
      </c>
      <c r="T149" s="6">
        <f t="shared" ca="1" si="70"/>
        <v>0</v>
      </c>
      <c r="U149" s="6">
        <f t="shared" ca="1" si="71"/>
        <v>0.12</v>
      </c>
      <c r="V149" s="6">
        <f t="shared" ca="1" si="72"/>
        <v>0</v>
      </c>
      <c r="W149" s="13" t="str">
        <f t="shared" ca="1" si="73"/>
        <v>GS</v>
      </c>
      <c r="X149" s="6">
        <f t="shared" ca="1" si="74"/>
        <v>0</v>
      </c>
      <c r="Y149" s="6">
        <f t="shared" ca="1" si="75"/>
        <v>0.1</v>
      </c>
      <c r="Z149" s="6">
        <f t="shared" ca="1" si="76"/>
        <v>0</v>
      </c>
      <c r="AA149" s="13" t="str">
        <f t="shared" ca="1" si="77"/>
        <v>GS</v>
      </c>
      <c r="AB149" s="6">
        <f t="shared" ca="1" si="78"/>
        <v>0</v>
      </c>
      <c r="AC149" s="6">
        <f t="shared" ca="1" si="79"/>
        <v>0.1</v>
      </c>
      <c r="AD149" s="6">
        <f t="shared" ca="1" si="80"/>
        <v>0</v>
      </c>
      <c r="AE149" s="13" t="str">
        <f t="shared" ca="1" si="81"/>
        <v>TRE</v>
      </c>
      <c r="AF149" s="6">
        <f t="shared" ca="1" si="82"/>
        <v>0</v>
      </c>
      <c r="AG149" s="6">
        <f t="shared" ca="1" si="83"/>
        <v>0</v>
      </c>
      <c r="AH149" s="6">
        <f t="shared" ca="1" si="84"/>
        <v>7.0000000000000007E-2</v>
      </c>
    </row>
    <row r="150" spans="1:34" x14ac:dyDescent="0.25">
      <c r="A150">
        <v>142</v>
      </c>
      <c r="B150" t="str">
        <f t="shared" ca="1" si="60"/>
        <v>5cm</v>
      </c>
      <c r="C150" s="13">
        <f t="shared" ca="1" si="58"/>
        <v>0</v>
      </c>
      <c r="D150" s="13">
        <f t="shared" ca="1" si="58"/>
        <v>0</v>
      </c>
      <c r="E150" s="13">
        <f t="shared" ca="1" si="58"/>
        <v>0</v>
      </c>
      <c r="F150" s="13">
        <f t="shared" ca="1" si="58"/>
        <v>0</v>
      </c>
      <c r="G150" s="13">
        <f t="shared" ca="1" si="59"/>
        <v>0</v>
      </c>
      <c r="H150" s="13">
        <f t="shared" ca="1" si="59"/>
        <v>0</v>
      </c>
      <c r="I150" s="13">
        <f t="shared" ca="1" si="59"/>
        <v>0</v>
      </c>
      <c r="J150" s="13">
        <f t="shared" ca="1" si="59"/>
        <v>0</v>
      </c>
      <c r="K150" s="13" t="str">
        <f t="shared" ca="1" si="61"/>
        <v>TRE</v>
      </c>
      <c r="L150" s="6">
        <f t="shared" ca="1" si="62"/>
        <v>0</v>
      </c>
      <c r="M150" s="6">
        <f t="shared" ca="1" si="63"/>
        <v>0</v>
      </c>
      <c r="N150" s="6">
        <f t="shared" ca="1" si="64"/>
        <v>0</v>
      </c>
      <c r="O150" s="13" t="str">
        <f t="shared" ca="1" si="65"/>
        <v>GS</v>
      </c>
      <c r="P150" s="6">
        <f t="shared" ca="1" si="66"/>
        <v>0</v>
      </c>
      <c r="Q150" s="6">
        <f t="shared" ca="1" si="67"/>
        <v>0.14000000000000001</v>
      </c>
      <c r="R150" s="6">
        <f t="shared" ca="1" si="68"/>
        <v>0</v>
      </c>
      <c r="S150" s="13" t="str">
        <f t="shared" ca="1" si="69"/>
        <v>BC</v>
      </c>
      <c r="T150" s="6">
        <f t="shared" ca="1" si="70"/>
        <v>7.0000000000000007E-2</v>
      </c>
      <c r="U150" s="6">
        <f t="shared" ca="1" si="71"/>
        <v>0</v>
      </c>
      <c r="V150" s="6">
        <f t="shared" ca="1" si="72"/>
        <v>0</v>
      </c>
      <c r="W150" s="13" t="str">
        <f t="shared" ca="1" si="73"/>
        <v>BC</v>
      </c>
      <c r="X150" s="6">
        <f t="shared" ca="1" si="74"/>
        <v>0.08</v>
      </c>
      <c r="Y150" s="6">
        <f t="shared" ca="1" si="75"/>
        <v>0</v>
      </c>
      <c r="Z150" s="6">
        <f t="shared" ca="1" si="76"/>
        <v>0</v>
      </c>
      <c r="AA150" s="13" t="str">
        <f t="shared" ca="1" si="77"/>
        <v>GS</v>
      </c>
      <c r="AB150" s="6">
        <f t="shared" ca="1" si="78"/>
        <v>0</v>
      </c>
      <c r="AC150" s="6">
        <f t="shared" ca="1" si="79"/>
        <v>0.04</v>
      </c>
      <c r="AD150" s="6">
        <f t="shared" ca="1" si="80"/>
        <v>0</v>
      </c>
      <c r="AE150" s="13" t="str">
        <f t="shared" ca="1" si="81"/>
        <v>GS</v>
      </c>
      <c r="AF150" s="6">
        <f t="shared" ca="1" si="82"/>
        <v>0</v>
      </c>
      <c r="AG150" s="6">
        <f t="shared" ca="1" si="83"/>
        <v>0.1</v>
      </c>
      <c r="AH150" s="6">
        <f t="shared" ca="1" si="84"/>
        <v>0</v>
      </c>
    </row>
    <row r="151" spans="1:34" x14ac:dyDescent="0.25">
      <c r="A151">
        <v>143</v>
      </c>
      <c r="B151" t="str">
        <f t="shared" ca="1" si="60"/>
        <v>5cm</v>
      </c>
      <c r="C151" s="13">
        <f t="shared" ca="1" si="58"/>
        <v>1</v>
      </c>
      <c r="D151" s="13">
        <f t="shared" ca="1" si="58"/>
        <v>0</v>
      </c>
      <c r="E151" s="13">
        <f t="shared" ca="1" si="58"/>
        <v>1</v>
      </c>
      <c r="F151" s="13">
        <f t="shared" ca="1" si="58"/>
        <v>1</v>
      </c>
      <c r="G151" s="13">
        <f t="shared" ca="1" si="59"/>
        <v>0</v>
      </c>
      <c r="H151" s="13">
        <f t="shared" ca="1" si="59"/>
        <v>0</v>
      </c>
      <c r="I151" s="13">
        <f t="shared" ca="1" si="59"/>
        <v>0</v>
      </c>
      <c r="J151" s="13">
        <f t="shared" ca="1" si="59"/>
        <v>0</v>
      </c>
      <c r="K151" s="13" t="str">
        <f t="shared" ca="1" si="61"/>
        <v>GS</v>
      </c>
      <c r="L151" s="6">
        <f t="shared" ca="1" si="62"/>
        <v>0</v>
      </c>
      <c r="M151" s="6">
        <f t="shared" ca="1" si="63"/>
        <v>0.04</v>
      </c>
      <c r="N151" s="6">
        <f t="shared" ca="1" si="64"/>
        <v>0</v>
      </c>
      <c r="O151" s="13" t="str">
        <f t="shared" ca="1" si="65"/>
        <v>BC</v>
      </c>
      <c r="P151" s="6">
        <f t="shared" ca="1" si="66"/>
        <v>0.14000000000000001</v>
      </c>
      <c r="Q151" s="6">
        <f t="shared" ca="1" si="67"/>
        <v>0</v>
      </c>
      <c r="R151" s="6">
        <f t="shared" ca="1" si="68"/>
        <v>0</v>
      </c>
      <c r="S151" s="13" t="str">
        <f t="shared" ca="1" si="69"/>
        <v>GS</v>
      </c>
      <c r="T151" s="6">
        <f t="shared" ca="1" si="70"/>
        <v>0</v>
      </c>
      <c r="U151" s="6">
        <f t="shared" ca="1" si="71"/>
        <v>0.04</v>
      </c>
      <c r="V151" s="6">
        <f t="shared" ca="1" si="72"/>
        <v>0</v>
      </c>
      <c r="W151" s="13" t="str">
        <f t="shared" ca="1" si="73"/>
        <v>TRE</v>
      </c>
      <c r="X151" s="6">
        <f t="shared" ca="1" si="74"/>
        <v>0</v>
      </c>
      <c r="Y151" s="6">
        <f t="shared" ca="1" si="75"/>
        <v>0</v>
      </c>
      <c r="Z151" s="6">
        <f t="shared" ca="1" si="76"/>
        <v>0.03</v>
      </c>
      <c r="AA151" s="13" t="str">
        <f t="shared" ca="1" si="77"/>
        <v>GS</v>
      </c>
      <c r="AB151" s="6">
        <f t="shared" ca="1" si="78"/>
        <v>0</v>
      </c>
      <c r="AC151" s="6">
        <f t="shared" ca="1" si="79"/>
        <v>0.13</v>
      </c>
      <c r="AD151" s="6">
        <f t="shared" ca="1" si="80"/>
        <v>0</v>
      </c>
      <c r="AE151" s="13" t="str">
        <f t="shared" ca="1" si="81"/>
        <v>TRE</v>
      </c>
      <c r="AF151" s="6">
        <f t="shared" ca="1" si="82"/>
        <v>0</v>
      </c>
      <c r="AG151" s="6">
        <f t="shared" ca="1" si="83"/>
        <v>0</v>
      </c>
      <c r="AH151" s="6">
        <f t="shared" ca="1" si="84"/>
        <v>0.02</v>
      </c>
    </row>
    <row r="152" spans="1:34" x14ac:dyDescent="0.25">
      <c r="A152">
        <v>144</v>
      </c>
      <c r="B152" t="str">
        <f t="shared" ca="1" si="60"/>
        <v>20cm</v>
      </c>
      <c r="C152" s="13">
        <f t="shared" ca="1" si="58"/>
        <v>0</v>
      </c>
      <c r="D152" s="13">
        <f t="shared" ca="1" si="58"/>
        <v>0</v>
      </c>
      <c r="E152" s="13">
        <f t="shared" ca="1" si="58"/>
        <v>0</v>
      </c>
      <c r="F152" s="13">
        <f t="shared" ca="1" si="58"/>
        <v>0</v>
      </c>
      <c r="G152" s="13">
        <f t="shared" ca="1" si="59"/>
        <v>0</v>
      </c>
      <c r="H152" s="13">
        <f t="shared" ca="1" si="59"/>
        <v>1</v>
      </c>
      <c r="I152" s="13">
        <f t="shared" ca="1" si="59"/>
        <v>0</v>
      </c>
      <c r="J152" s="13">
        <f t="shared" ca="1" si="59"/>
        <v>1</v>
      </c>
      <c r="K152" s="13" t="str">
        <f t="shared" ca="1" si="61"/>
        <v>BC</v>
      </c>
      <c r="L152" s="6">
        <f t="shared" ca="1" si="62"/>
        <v>0.14000000000000001</v>
      </c>
      <c r="M152" s="6">
        <f t="shared" ca="1" si="63"/>
        <v>0</v>
      </c>
      <c r="N152" s="6">
        <f t="shared" ca="1" si="64"/>
        <v>0</v>
      </c>
      <c r="O152" s="13" t="str">
        <f t="shared" ca="1" si="65"/>
        <v>GS</v>
      </c>
      <c r="P152" s="6">
        <f t="shared" ca="1" si="66"/>
        <v>0</v>
      </c>
      <c r="Q152" s="6">
        <f t="shared" ca="1" si="67"/>
        <v>7.0000000000000007E-2</v>
      </c>
      <c r="R152" s="6">
        <f t="shared" ca="1" si="68"/>
        <v>0</v>
      </c>
      <c r="S152" s="13" t="str">
        <f t="shared" ca="1" si="69"/>
        <v>BC</v>
      </c>
      <c r="T152" s="6">
        <f t="shared" ca="1" si="70"/>
        <v>0.1</v>
      </c>
      <c r="U152" s="6">
        <f t="shared" ca="1" si="71"/>
        <v>0</v>
      </c>
      <c r="V152" s="6">
        <f t="shared" ca="1" si="72"/>
        <v>0</v>
      </c>
      <c r="W152" s="13" t="str">
        <f t="shared" ca="1" si="73"/>
        <v>GS</v>
      </c>
      <c r="X152" s="6">
        <f t="shared" ca="1" si="74"/>
        <v>0</v>
      </c>
      <c r="Y152" s="6">
        <f t="shared" ca="1" si="75"/>
        <v>0.08</v>
      </c>
      <c r="Z152" s="6">
        <f t="shared" ca="1" si="76"/>
        <v>0</v>
      </c>
      <c r="AA152" s="13" t="str">
        <f t="shared" ca="1" si="77"/>
        <v>BC</v>
      </c>
      <c r="AB152" s="6">
        <f t="shared" ca="1" si="78"/>
        <v>0</v>
      </c>
      <c r="AC152" s="6">
        <f t="shared" ca="1" si="79"/>
        <v>0</v>
      </c>
      <c r="AD152" s="6">
        <f t="shared" ca="1" si="80"/>
        <v>0</v>
      </c>
      <c r="AE152" s="13" t="str">
        <f t="shared" ca="1" si="81"/>
        <v>BC</v>
      </c>
      <c r="AF152" s="6">
        <f t="shared" ca="1" si="82"/>
        <v>0.14000000000000001</v>
      </c>
      <c r="AG152" s="6">
        <f t="shared" ca="1" si="83"/>
        <v>0</v>
      </c>
      <c r="AH152" s="6">
        <f t="shared" ca="1" si="84"/>
        <v>0</v>
      </c>
    </row>
  </sheetData>
  <mergeCells count="6">
    <mergeCell ref="AF2:AH2"/>
    <mergeCell ref="L2:N2"/>
    <mergeCell ref="P2:R2"/>
    <mergeCell ref="T2:V2"/>
    <mergeCell ref="X2:Z2"/>
    <mergeCell ref="AB2:A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D8AE-7F84-42B6-9A3E-5AA8D4654862}">
  <dimension ref="A1"/>
  <sheetViews>
    <sheetView workbookViewId="0">
      <selection activeCell="H25" sqref="H25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435A-703A-4895-B26D-1F17A86BF482}">
  <dimension ref="A1:O38"/>
  <sheetViews>
    <sheetView workbookViewId="0">
      <selection activeCell="E12" sqref="E12"/>
    </sheetView>
  </sheetViews>
  <sheetFormatPr defaultRowHeight="15" x14ac:dyDescent="0.25"/>
  <cols>
    <col min="1" max="1" width="12.42578125" bestFit="1" customWidth="1"/>
    <col min="2" max="3" width="12.42578125" customWidth="1"/>
  </cols>
  <sheetData>
    <row r="1" spans="1:15" x14ac:dyDescent="0.25">
      <c r="B1" t="s">
        <v>73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</row>
    <row r="2" spans="1:15" x14ac:dyDescent="0.25">
      <c r="A2" t="s">
        <v>25</v>
      </c>
      <c r="D2">
        <v>1.53</v>
      </c>
      <c r="E2">
        <v>0.8</v>
      </c>
      <c r="F2">
        <v>0.88</v>
      </c>
      <c r="G2">
        <v>1.61</v>
      </c>
      <c r="H2">
        <v>0.54</v>
      </c>
      <c r="I2">
        <v>1.8</v>
      </c>
      <c r="J2">
        <v>0.47000000000000003</v>
      </c>
      <c r="K2">
        <v>0.67</v>
      </c>
      <c r="L2">
        <v>0.74</v>
      </c>
      <c r="M2">
        <v>0.7</v>
      </c>
      <c r="N2">
        <v>0.63</v>
      </c>
    </row>
    <row r="3" spans="1:15" x14ac:dyDescent="0.25">
      <c r="A3" t="s">
        <v>26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</row>
    <row r="4" spans="1:15" x14ac:dyDescent="0.25">
      <c r="A4" t="s">
        <v>27</v>
      </c>
      <c r="D4">
        <v>100</v>
      </c>
      <c r="E4">
        <v>100</v>
      </c>
      <c r="F4">
        <v>100</v>
      </c>
      <c r="G4">
        <v>100</v>
      </c>
      <c r="H4">
        <v>80</v>
      </c>
      <c r="I4">
        <v>4</v>
      </c>
      <c r="J4">
        <v>70</v>
      </c>
      <c r="K4">
        <v>77</v>
      </c>
      <c r="L4">
        <v>76</v>
      </c>
      <c r="M4">
        <v>69</v>
      </c>
      <c r="N4">
        <v>55</v>
      </c>
    </row>
    <row r="5" spans="1:15" x14ac:dyDescent="0.25">
      <c r="A5" t="s">
        <v>28</v>
      </c>
      <c r="B5">
        <v>0.01</v>
      </c>
      <c r="C5">
        <v>1.4999999999999999E-2</v>
      </c>
    </row>
    <row r="6" spans="1:15" x14ac:dyDescent="0.25">
      <c r="A6" t="s">
        <v>29</v>
      </c>
      <c r="B6">
        <v>0.1</v>
      </c>
      <c r="C6">
        <v>0.4</v>
      </c>
    </row>
    <row r="7" spans="1:15" x14ac:dyDescent="0.25">
      <c r="A7" t="s">
        <v>30</v>
      </c>
      <c r="B7">
        <v>1</v>
      </c>
      <c r="C7">
        <v>3</v>
      </c>
    </row>
    <row r="8" spans="1:15" x14ac:dyDescent="0.25">
      <c r="A8" t="s">
        <v>31</v>
      </c>
      <c r="B8">
        <v>3</v>
      </c>
      <c r="C8">
        <v>6</v>
      </c>
    </row>
    <row r="9" spans="1:15" x14ac:dyDescent="0.25">
      <c r="E9" s="69" t="s">
        <v>25</v>
      </c>
      <c r="F9" s="69"/>
      <c r="G9" s="69"/>
      <c r="H9" s="69"/>
      <c r="I9" s="69"/>
      <c r="J9" s="69"/>
      <c r="K9" s="69"/>
      <c r="L9" s="69"/>
      <c r="M9" s="69"/>
      <c r="N9" s="69"/>
      <c r="O9" s="69"/>
    </row>
    <row r="10" spans="1:15" x14ac:dyDescent="0.25">
      <c r="A10" t="s">
        <v>71</v>
      </c>
      <c r="E10" t="s">
        <v>32</v>
      </c>
      <c r="F10" t="s">
        <v>33</v>
      </c>
      <c r="G10" t="s">
        <v>34</v>
      </c>
      <c r="H10" t="s">
        <v>35</v>
      </c>
      <c r="I10" t="s">
        <v>36</v>
      </c>
      <c r="J10" t="s">
        <v>37</v>
      </c>
      <c r="K10" t="s">
        <v>38</v>
      </c>
      <c r="L10" t="s">
        <v>39</v>
      </c>
      <c r="M10" t="s">
        <v>40</v>
      </c>
      <c r="N10" t="s">
        <v>41</v>
      </c>
      <c r="O10" t="s">
        <v>42</v>
      </c>
    </row>
    <row r="11" spans="1:15" x14ac:dyDescent="0.25">
      <c r="A11" t="s">
        <v>72</v>
      </c>
      <c r="D11" t="s">
        <v>43</v>
      </c>
      <c r="E11">
        <v>1.53</v>
      </c>
      <c r="F11">
        <v>0.8</v>
      </c>
      <c r="G11">
        <v>0.88</v>
      </c>
      <c r="H11">
        <v>1.61</v>
      </c>
      <c r="I11">
        <v>0.54</v>
      </c>
      <c r="J11">
        <v>1.8</v>
      </c>
      <c r="K11">
        <v>0.47000000000000003</v>
      </c>
      <c r="L11">
        <v>0.67</v>
      </c>
      <c r="M11">
        <v>0.74</v>
      </c>
      <c r="N11">
        <v>0.7</v>
      </c>
      <c r="O11">
        <v>0.63</v>
      </c>
    </row>
    <row r="12" spans="1:15" x14ac:dyDescent="0.25">
      <c r="D12" t="s">
        <v>44</v>
      </c>
    </row>
    <row r="13" spans="1:15" x14ac:dyDescent="0.25">
      <c r="D13" t="s">
        <v>45</v>
      </c>
    </row>
    <row r="14" spans="1:15" x14ac:dyDescent="0.25">
      <c r="D14" t="s">
        <v>46</v>
      </c>
    </row>
    <row r="15" spans="1:15" x14ac:dyDescent="0.25">
      <c r="D15" t="s">
        <v>47</v>
      </c>
    </row>
    <row r="16" spans="1:15" x14ac:dyDescent="0.25">
      <c r="D16" t="s">
        <v>48</v>
      </c>
    </row>
    <row r="17" spans="4:4" x14ac:dyDescent="0.25">
      <c r="D17" t="s">
        <v>49</v>
      </c>
    </row>
    <row r="18" spans="4:4" x14ac:dyDescent="0.25">
      <c r="D18" t="s">
        <v>50</v>
      </c>
    </row>
    <row r="19" spans="4:4" x14ac:dyDescent="0.25">
      <c r="D19" t="s">
        <v>51</v>
      </c>
    </row>
    <row r="20" spans="4:4" x14ac:dyDescent="0.25">
      <c r="D20" t="s">
        <v>52</v>
      </c>
    </row>
    <row r="21" spans="4:4" x14ac:dyDescent="0.25">
      <c r="D21" t="s">
        <v>53</v>
      </c>
    </row>
    <row r="22" spans="4:4" x14ac:dyDescent="0.25">
      <c r="D22" t="s">
        <v>54</v>
      </c>
    </row>
    <row r="23" spans="4:4" x14ac:dyDescent="0.25">
      <c r="D23" t="s">
        <v>55</v>
      </c>
    </row>
    <row r="24" spans="4:4" x14ac:dyDescent="0.25">
      <c r="D24" t="s">
        <v>56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59</v>
      </c>
    </row>
    <row r="28" spans="4:4" x14ac:dyDescent="0.25">
      <c r="D28" t="s">
        <v>60</v>
      </c>
    </row>
    <row r="29" spans="4:4" x14ac:dyDescent="0.25">
      <c r="D29" t="s">
        <v>61</v>
      </c>
    </row>
    <row r="30" spans="4:4" x14ac:dyDescent="0.25">
      <c r="D30" t="s">
        <v>62</v>
      </c>
    </row>
    <row r="31" spans="4:4" x14ac:dyDescent="0.25">
      <c r="D31" t="s">
        <v>63</v>
      </c>
    </row>
    <row r="32" spans="4:4" x14ac:dyDescent="0.25">
      <c r="D32" t="s">
        <v>64</v>
      </c>
    </row>
    <row r="33" spans="4:4" x14ac:dyDescent="0.25">
      <c r="D33" t="s">
        <v>65</v>
      </c>
    </row>
    <row r="34" spans="4:4" x14ac:dyDescent="0.25">
      <c r="D34" t="s">
        <v>66</v>
      </c>
    </row>
    <row r="35" spans="4:4" x14ac:dyDescent="0.25">
      <c r="D35" t="s">
        <v>67</v>
      </c>
    </row>
    <row r="36" spans="4:4" x14ac:dyDescent="0.25">
      <c r="D36" t="s">
        <v>68</v>
      </c>
    </row>
    <row r="37" spans="4:4" x14ac:dyDescent="0.25">
      <c r="D37" t="s">
        <v>69</v>
      </c>
    </row>
    <row r="38" spans="4:4" x14ac:dyDescent="0.25">
      <c r="D38" t="s">
        <v>70</v>
      </c>
    </row>
  </sheetData>
  <mergeCells count="1">
    <mergeCell ref="E9:O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MC_input</vt:lpstr>
      <vt:lpstr>WithAreas</vt:lpstr>
      <vt:lpstr>WithAreasNew</vt:lpstr>
      <vt:lpstr>Sheet2</vt:lpstr>
      <vt:lpstr>Version_3_Aimp_BC</vt:lpstr>
      <vt:lpstr>WithPercent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Aleksander Haukland Paus</dc:creator>
  <cp:lastModifiedBy>Astha Bista</cp:lastModifiedBy>
  <dcterms:created xsi:type="dcterms:W3CDTF">2025-02-07T13:42:44Z</dcterms:created>
  <dcterms:modified xsi:type="dcterms:W3CDTF">2025-07-29T09:23:26Z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2025-02-07T14:02:38Z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1203324e-dd69-46c4-a7e4-1f77816757b4</vt:lpwstr>
  </property>
  <property fmtid="{D5CDD505-2E9C-101B-9397-08002B2CF9AE}" pid="8" name="MSIP_Label_d0484126-3486-41a9-802e-7f1e2277276c_ContentBits">
    <vt:lpwstr>0</vt:lpwstr>
  </property>
</Properties>
</file>