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va365-my.sharepoint.com/personal/astha_bista_niva_no/Documents/Documents/GitHub/SWMM_MOO/10_Analysis/1001_Correlation_Analysis/"/>
    </mc:Choice>
  </mc:AlternateContent>
  <xr:revisionPtr revIDLastSave="391" documentId="8_{3CAD2F97-B12C-48E9-8361-5F39D8C73C95}" xr6:coauthVersionLast="47" xr6:coauthVersionMax="47" xr10:uidLastSave="{210354BF-FE3A-4371-980D-B79A06B91A21}"/>
  <bookViews>
    <workbookView xWindow="-120" yWindow="-120" windowWidth="38640" windowHeight="21240" activeTab="5" xr2:uid="{04574D90-AFAC-4171-844B-CD260C2512F0}"/>
  </bookViews>
  <sheets>
    <sheet name="Sheet1" sheetId="1" r:id="rId1"/>
    <sheet name="Normalized_max_min" sheetId="4" r:id="rId2"/>
    <sheet name="Sheet3" sheetId="5" r:id="rId3"/>
    <sheet name="Sheet2" sheetId="3" r:id="rId4"/>
    <sheet name="Sheet4" sheetId="6" r:id="rId5"/>
    <sheet name="correlation_table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5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7" i="5" s="1"/>
  <c r="F28" i="1"/>
  <c r="F29" i="1"/>
  <c r="F30" i="1"/>
  <c r="F31" i="1"/>
  <c r="F32" i="1"/>
  <c r="F33" i="1"/>
  <c r="F34" i="1"/>
  <c r="F35" i="1"/>
  <c r="F35" i="5" s="1"/>
  <c r="F36" i="1"/>
  <c r="F37" i="1"/>
  <c r="F38" i="1"/>
  <c r="F39" i="1"/>
  <c r="F40" i="1"/>
  <c r="F41" i="1"/>
  <c r="F42" i="1"/>
  <c r="F43" i="1"/>
  <c r="F43" i="5" s="1"/>
  <c r="F44" i="1"/>
  <c r="F45" i="1"/>
  <c r="F46" i="1"/>
  <c r="F47" i="1"/>
  <c r="F48" i="1"/>
  <c r="F49" i="1"/>
  <c r="F50" i="1"/>
  <c r="F51" i="1"/>
  <c r="F51" i="5" s="1"/>
  <c r="F52" i="1"/>
  <c r="F53" i="1"/>
  <c r="F54" i="1"/>
  <c r="F55" i="1"/>
  <c r="F56" i="1"/>
  <c r="F57" i="1"/>
  <c r="F58" i="1"/>
  <c r="F59" i="1"/>
  <c r="F59" i="5" s="1"/>
  <c r="F60" i="1"/>
  <c r="F61" i="1"/>
  <c r="F62" i="1"/>
  <c r="F63" i="1"/>
  <c r="F64" i="1"/>
  <c r="F65" i="1"/>
  <c r="F66" i="1"/>
  <c r="F67" i="1"/>
  <c r="F67" i="5" s="1"/>
  <c r="F68" i="1"/>
  <c r="F69" i="1"/>
  <c r="F70" i="1"/>
  <c r="F71" i="1"/>
  <c r="F72" i="1"/>
  <c r="F73" i="1"/>
  <c r="F74" i="1"/>
  <c r="F75" i="1"/>
  <c r="F75" i="5" s="1"/>
  <c r="F76" i="1"/>
  <c r="F77" i="1"/>
  <c r="F78" i="1"/>
  <c r="F79" i="1"/>
  <c r="F80" i="1"/>
  <c r="F81" i="1"/>
  <c r="F82" i="1"/>
  <c r="F83" i="1"/>
  <c r="F83" i="5" s="1"/>
  <c r="F84" i="1"/>
  <c r="F85" i="1"/>
  <c r="F86" i="1"/>
  <c r="F87" i="1"/>
  <c r="F88" i="1"/>
  <c r="F89" i="1"/>
  <c r="F90" i="1"/>
  <c r="F91" i="1"/>
  <c r="F91" i="5" s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5" i="5" s="1"/>
  <c r="F116" i="1"/>
  <c r="F117" i="1"/>
  <c r="F118" i="1"/>
  <c r="F119" i="1"/>
  <c r="F120" i="1"/>
  <c r="F121" i="1"/>
  <c r="F122" i="1"/>
  <c r="F123" i="1"/>
  <c r="F123" i="5" s="1"/>
  <c r="F124" i="1"/>
  <c r="F125" i="1"/>
  <c r="F126" i="1"/>
  <c r="F127" i="1"/>
  <c r="F128" i="1"/>
  <c r="F129" i="1"/>
  <c r="F130" i="1"/>
  <c r="F131" i="1"/>
  <c r="F131" i="5" s="1"/>
  <c r="F132" i="1"/>
  <c r="F133" i="1"/>
  <c r="F134" i="1"/>
  <c r="F135" i="1"/>
  <c r="F136" i="1"/>
  <c r="F137" i="1"/>
  <c r="F138" i="1"/>
  <c r="F139" i="1"/>
  <c r="F139" i="5" s="1"/>
  <c r="F140" i="1"/>
  <c r="F141" i="1"/>
  <c r="F142" i="1"/>
  <c r="F143" i="1"/>
  <c r="F144" i="1"/>
  <c r="F145" i="1"/>
  <c r="F146" i="1"/>
  <c r="F147" i="1"/>
  <c r="F147" i="5" s="1"/>
  <c r="F148" i="1"/>
  <c r="F149" i="1"/>
  <c r="F150" i="1"/>
  <c r="F151" i="1"/>
  <c r="F152" i="1"/>
  <c r="F3" i="1"/>
  <c r="F99" i="5"/>
  <c r="T54" i="1"/>
  <c r="T38" i="1"/>
  <c r="R132" i="1"/>
  <c r="R5" i="1"/>
  <c r="R142" i="1"/>
  <c r="T78" i="1"/>
  <c r="T9" i="1"/>
  <c r="T86" i="1"/>
  <c r="T22" i="1"/>
  <c r="T14" i="1"/>
  <c r="U25" i="1"/>
  <c r="U126" i="1"/>
  <c r="T142" i="1"/>
  <c r="S137" i="1"/>
  <c r="T129" i="1"/>
  <c r="T123" i="1"/>
  <c r="R42" i="1"/>
  <c r="R144" i="1"/>
  <c r="U29" i="1"/>
  <c r="R10" i="1"/>
  <c r="R152" i="1"/>
  <c r="R89" i="1"/>
  <c r="R48" i="1"/>
  <c r="R80" i="1"/>
  <c r="R96" i="1"/>
  <c r="T55" i="1"/>
  <c r="Q22" i="1"/>
  <c r="Q9" i="1"/>
  <c r="R98" i="1"/>
  <c r="T149" i="1"/>
  <c r="T85" i="1"/>
  <c r="T53" i="1"/>
  <c r="T19" i="1"/>
  <c r="R108" i="1"/>
  <c r="R21" i="1"/>
  <c r="T67" i="1"/>
  <c r="R8" i="1"/>
  <c r="S127" i="1"/>
  <c r="R88" i="1"/>
  <c r="R112" i="1"/>
  <c r="R107" i="1"/>
  <c r="U108" i="1"/>
  <c r="S27" i="1"/>
  <c r="T125" i="1"/>
  <c r="S149" i="1"/>
  <c r="T11" i="1"/>
  <c r="S85" i="1"/>
  <c r="R148" i="1"/>
  <c r="T151" i="1"/>
  <c r="T107" i="1"/>
  <c r="T43" i="1"/>
  <c r="R146" i="1"/>
  <c r="R99" i="1"/>
  <c r="T75" i="1"/>
  <c r="T124" i="1"/>
  <c r="S92" i="1"/>
  <c r="T92" i="1"/>
  <c r="T143" i="1"/>
  <c r="T79" i="1"/>
  <c r="T47" i="1"/>
  <c r="T74" i="1"/>
  <c r="S74" i="1"/>
  <c r="T42" i="1"/>
  <c r="S96" i="1"/>
  <c r="T96" i="1"/>
  <c r="S64" i="1"/>
  <c r="T4" i="1"/>
  <c r="T82" i="1"/>
  <c r="S82" i="1"/>
  <c r="T18" i="1"/>
  <c r="T99" i="1"/>
  <c r="S36" i="1"/>
  <c r="T36" i="1"/>
  <c r="T146" i="1"/>
  <c r="T72" i="1"/>
  <c r="T148" i="1"/>
  <c r="S116" i="1"/>
  <c r="T52" i="1"/>
  <c r="S20" i="1"/>
  <c r="T20" i="1"/>
  <c r="T135" i="1"/>
  <c r="T130" i="1"/>
  <c r="T98" i="1"/>
  <c r="S98" i="1"/>
  <c r="T109" i="1"/>
  <c r="T77" i="1"/>
  <c r="T45" i="1"/>
  <c r="T13" i="1"/>
  <c r="T56" i="1"/>
  <c r="S24" i="1"/>
  <c r="T24" i="1"/>
  <c r="T68" i="1"/>
  <c r="T104" i="1"/>
  <c r="S104" i="1"/>
  <c r="S76" i="1"/>
  <c r="T76" i="1"/>
  <c r="S44" i="1"/>
  <c r="T44" i="1"/>
  <c r="T63" i="1"/>
  <c r="T31" i="1"/>
  <c r="T122" i="1"/>
  <c r="S122" i="1"/>
  <c r="T26" i="1"/>
  <c r="T101" i="1"/>
  <c r="T69" i="1"/>
  <c r="S112" i="1"/>
  <c r="S80" i="1"/>
  <c r="T80" i="1"/>
  <c r="S48" i="1"/>
  <c r="T132" i="1"/>
  <c r="T114" i="1"/>
  <c r="S136" i="1"/>
  <c r="Q146" i="1"/>
  <c r="Q98" i="1"/>
  <c r="Q66" i="1"/>
  <c r="T97" i="1"/>
  <c r="U77" i="1"/>
  <c r="R7" i="1"/>
  <c r="R62" i="1"/>
  <c r="S9" i="1"/>
  <c r="S31" i="1"/>
  <c r="T62" i="1"/>
  <c r="S107" i="1"/>
  <c r="R36" i="1"/>
  <c r="Q10" i="1"/>
  <c r="U121" i="1"/>
  <c r="S94" i="1"/>
  <c r="T118" i="1"/>
  <c r="Q105" i="1"/>
  <c r="S150" i="1"/>
  <c r="Q113" i="1"/>
  <c r="T17" i="1"/>
  <c r="U97" i="1"/>
  <c r="U51" i="1"/>
  <c r="U53" i="1"/>
  <c r="U116" i="1"/>
  <c r="S75" i="1"/>
  <c r="Q76" i="1"/>
  <c r="Q11" i="1"/>
  <c r="R76" i="1"/>
  <c r="U65" i="1"/>
  <c r="U38" i="1"/>
  <c r="U43" i="1"/>
  <c r="R54" i="1"/>
  <c r="Q20" i="1"/>
  <c r="U76" i="1"/>
  <c r="Q133" i="1"/>
  <c r="U87" i="1"/>
  <c r="Q50" i="1"/>
  <c r="Q18" i="1"/>
  <c r="S145" i="1"/>
  <c r="Q17" i="1"/>
  <c r="Q96" i="1"/>
  <c r="Q91" i="1"/>
  <c r="Q145" i="1"/>
  <c r="S30" i="1"/>
  <c r="S14" i="1"/>
  <c r="U7" i="1"/>
  <c r="U143" i="1"/>
  <c r="S41" i="1"/>
  <c r="U10" i="1"/>
  <c r="U145" i="1"/>
  <c r="Q62" i="1"/>
  <c r="U89" i="1"/>
  <c r="U17" i="1"/>
  <c r="R28" i="1"/>
  <c r="S78" i="1"/>
  <c r="S93" i="1"/>
  <c r="Q130" i="1"/>
  <c r="U55" i="1"/>
  <c r="U26" i="1"/>
  <c r="Q122" i="1"/>
  <c r="Q90" i="1"/>
  <c r="Q58" i="1"/>
  <c r="Q26" i="1"/>
  <c r="U64" i="1"/>
  <c r="U34" i="1"/>
  <c r="U98" i="1"/>
  <c r="U95" i="1"/>
  <c r="Q136" i="1"/>
  <c r="Q14" i="1"/>
  <c r="Q82" i="1"/>
  <c r="S142" i="1"/>
  <c r="R29" i="1"/>
  <c r="S51" i="1"/>
  <c r="U41" i="1"/>
  <c r="U32" i="1"/>
  <c r="U119" i="1"/>
  <c r="Q137" i="1"/>
  <c r="U52" i="1"/>
  <c r="U33" i="1"/>
  <c r="Q134" i="1"/>
  <c r="U37" i="1"/>
  <c r="R14" i="1"/>
  <c r="R145" i="1"/>
  <c r="U106" i="1"/>
  <c r="S22" i="1"/>
  <c r="U141" i="1"/>
  <c r="U27" i="1"/>
  <c r="Q70" i="1"/>
  <c r="Q54" i="1"/>
  <c r="U114" i="1"/>
  <c r="T25" i="1"/>
  <c r="U125" i="1"/>
  <c r="S19" i="1"/>
  <c r="U49" i="1"/>
  <c r="U92" i="1"/>
  <c r="U124" i="1"/>
  <c r="U140" i="1"/>
  <c r="R79" i="1"/>
  <c r="U117" i="1"/>
  <c r="U133" i="1"/>
  <c r="U149" i="1"/>
  <c r="U57" i="1"/>
  <c r="U93" i="1"/>
  <c r="Q36" i="1"/>
  <c r="U23" i="1"/>
  <c r="T46" i="1"/>
  <c r="T35" i="1"/>
  <c r="U11" i="1"/>
  <c r="R85" i="1"/>
  <c r="Q56" i="1"/>
  <c r="U85" i="1"/>
  <c r="Q89" i="1"/>
  <c r="Q110" i="1"/>
  <c r="U84" i="1"/>
  <c r="S11" i="1"/>
  <c r="S101" i="1"/>
  <c r="U146" i="1"/>
  <c r="U71" i="1"/>
  <c r="U113" i="1"/>
  <c r="U74" i="1"/>
  <c r="S61" i="1"/>
  <c r="R59" i="1"/>
  <c r="T21" i="1"/>
  <c r="U31" i="1"/>
  <c r="Q94" i="1"/>
  <c r="U67" i="1"/>
  <c r="Q7" i="1"/>
  <c r="Q71" i="1"/>
  <c r="R17" i="1"/>
  <c r="R33" i="1"/>
  <c r="R49" i="1"/>
  <c r="S55" i="1"/>
  <c r="Q15" i="1"/>
  <c r="U60" i="1"/>
  <c r="Q13" i="1"/>
  <c r="R151" i="1"/>
  <c r="Q120" i="1"/>
  <c r="R45" i="1"/>
  <c r="R67" i="1"/>
  <c r="U135" i="1"/>
  <c r="Q59" i="1"/>
  <c r="Q123" i="1"/>
  <c r="S59" i="1"/>
  <c r="S126" i="1"/>
  <c r="Q28" i="1"/>
  <c r="Q92" i="1"/>
  <c r="S99" i="1"/>
  <c r="U144" i="1"/>
  <c r="Q31" i="1"/>
  <c r="Q95" i="1"/>
  <c r="Q128" i="1"/>
  <c r="R19" i="1"/>
  <c r="R35" i="1"/>
  <c r="R51" i="1"/>
  <c r="Q67" i="1"/>
  <c r="Q131" i="1"/>
  <c r="S65" i="1"/>
  <c r="U22" i="1"/>
  <c r="U86" i="1"/>
  <c r="R6" i="1"/>
  <c r="R70" i="1"/>
  <c r="U24" i="1"/>
  <c r="Q29" i="1"/>
  <c r="Q126" i="1"/>
  <c r="Q39" i="1"/>
  <c r="Q103" i="1"/>
  <c r="Q8" i="1"/>
  <c r="Q72" i="1"/>
  <c r="R9" i="1"/>
  <c r="R25" i="1"/>
  <c r="S91" i="1"/>
  <c r="U123" i="1"/>
  <c r="Q75" i="1"/>
  <c r="Q139" i="1"/>
  <c r="U46" i="1"/>
  <c r="Q37" i="1"/>
  <c r="S81" i="1"/>
  <c r="U148" i="1"/>
  <c r="R137" i="1"/>
  <c r="Q16" i="1"/>
  <c r="Q80" i="1"/>
  <c r="Q144" i="1"/>
  <c r="S53" i="1"/>
  <c r="R69" i="1"/>
  <c r="S141" i="1"/>
  <c r="U109" i="1"/>
  <c r="R39" i="1"/>
  <c r="U20" i="1"/>
  <c r="U36" i="1"/>
  <c r="T152" i="1"/>
  <c r="R97" i="1"/>
  <c r="R119" i="1"/>
  <c r="R141" i="1"/>
  <c r="Q24" i="1"/>
  <c r="R37" i="1"/>
  <c r="S63" i="1"/>
  <c r="R75" i="1"/>
  <c r="S139" i="1"/>
  <c r="S95" i="1"/>
  <c r="S89" i="1"/>
  <c r="U54" i="1"/>
  <c r="U50" i="1"/>
  <c r="U4" i="1"/>
  <c r="Q124" i="1"/>
  <c r="Q53" i="1"/>
  <c r="R87" i="1"/>
  <c r="Q86" i="1"/>
  <c r="U120" i="1"/>
  <c r="Q63" i="1"/>
  <c r="Q127" i="1"/>
  <c r="R101" i="1"/>
  <c r="R11" i="1"/>
  <c r="R27" i="1"/>
  <c r="R43" i="1"/>
  <c r="S49" i="1"/>
  <c r="R63" i="1"/>
  <c r="Q35" i="1"/>
  <c r="Q99" i="1"/>
  <c r="H3" i="5"/>
  <c r="L3" i="5"/>
  <c r="P4" i="1"/>
  <c r="Q4" i="1"/>
  <c r="R4" i="1"/>
  <c r="S4" i="1"/>
  <c r="P5" i="1"/>
  <c r="Q5" i="1"/>
  <c r="S5" i="1"/>
  <c r="T5" i="1"/>
  <c r="U5" i="1"/>
  <c r="P6" i="1"/>
  <c r="Q6" i="1"/>
  <c r="S6" i="1"/>
  <c r="T6" i="1"/>
  <c r="U6" i="1"/>
  <c r="P7" i="1"/>
  <c r="S7" i="1"/>
  <c r="T7" i="1"/>
  <c r="P8" i="1"/>
  <c r="S8" i="1"/>
  <c r="T8" i="1"/>
  <c r="U8" i="1"/>
  <c r="P9" i="1"/>
  <c r="U9" i="1"/>
  <c r="P10" i="1"/>
  <c r="S10" i="1"/>
  <c r="T10" i="1"/>
  <c r="P11" i="1"/>
  <c r="P12" i="1"/>
  <c r="Q12" i="1"/>
  <c r="R12" i="1"/>
  <c r="S12" i="1"/>
  <c r="T12" i="1"/>
  <c r="U12" i="1"/>
  <c r="P13" i="1"/>
  <c r="R13" i="1"/>
  <c r="S13" i="1"/>
  <c r="U13" i="1"/>
  <c r="P14" i="1"/>
  <c r="U14" i="1"/>
  <c r="P15" i="1"/>
  <c r="R15" i="1"/>
  <c r="S15" i="1"/>
  <c r="T15" i="1"/>
  <c r="U15" i="1"/>
  <c r="P16" i="1"/>
  <c r="R16" i="1"/>
  <c r="S16" i="1"/>
  <c r="T16" i="1"/>
  <c r="U16" i="1"/>
  <c r="P17" i="1"/>
  <c r="S17" i="1"/>
  <c r="P18" i="1"/>
  <c r="R18" i="1"/>
  <c r="S18" i="1"/>
  <c r="U18" i="1"/>
  <c r="P19" i="1"/>
  <c r="Q19" i="1"/>
  <c r="U19" i="1"/>
  <c r="P20" i="1"/>
  <c r="R20" i="1"/>
  <c r="P21" i="1"/>
  <c r="Q21" i="1"/>
  <c r="S21" i="1"/>
  <c r="U21" i="1"/>
  <c r="P22" i="1"/>
  <c r="R22" i="1"/>
  <c r="P23" i="1"/>
  <c r="Q23" i="1"/>
  <c r="R23" i="1"/>
  <c r="S23" i="1"/>
  <c r="T23" i="1"/>
  <c r="P24" i="1"/>
  <c r="R24" i="1"/>
  <c r="P25" i="1"/>
  <c r="Q25" i="1"/>
  <c r="S25" i="1"/>
  <c r="P26" i="1"/>
  <c r="R26" i="1"/>
  <c r="S26" i="1"/>
  <c r="P27" i="1"/>
  <c r="Q27" i="1"/>
  <c r="T27" i="1"/>
  <c r="P28" i="1"/>
  <c r="S28" i="1"/>
  <c r="T28" i="1"/>
  <c r="U28" i="1"/>
  <c r="P29" i="1"/>
  <c r="S29" i="1"/>
  <c r="T29" i="1"/>
  <c r="P30" i="1"/>
  <c r="Q30" i="1"/>
  <c r="R30" i="1"/>
  <c r="T30" i="1"/>
  <c r="U30" i="1"/>
  <c r="P31" i="1"/>
  <c r="R31" i="1"/>
  <c r="P32" i="1"/>
  <c r="Q32" i="1"/>
  <c r="R32" i="1"/>
  <c r="S32" i="1"/>
  <c r="T32" i="1"/>
  <c r="P33" i="1"/>
  <c r="Q33" i="1"/>
  <c r="S33" i="1"/>
  <c r="T33" i="1"/>
  <c r="P34" i="1"/>
  <c r="Q34" i="1"/>
  <c r="R34" i="1"/>
  <c r="S34" i="1"/>
  <c r="T34" i="1"/>
  <c r="P35" i="1"/>
  <c r="S35" i="1"/>
  <c r="U35" i="1"/>
  <c r="P36" i="1"/>
  <c r="P37" i="1"/>
  <c r="S37" i="1"/>
  <c r="T37" i="1"/>
  <c r="P38" i="1"/>
  <c r="Q38" i="1"/>
  <c r="R38" i="1"/>
  <c r="S38" i="1"/>
  <c r="P39" i="1"/>
  <c r="S39" i="1"/>
  <c r="T39" i="1"/>
  <c r="U39" i="1"/>
  <c r="P40" i="1"/>
  <c r="Q40" i="1"/>
  <c r="R40" i="1"/>
  <c r="S40" i="1"/>
  <c r="T40" i="1"/>
  <c r="U40" i="1"/>
  <c r="P41" i="1"/>
  <c r="Q41" i="1"/>
  <c r="R41" i="1"/>
  <c r="T41" i="1"/>
  <c r="P42" i="1"/>
  <c r="Q42" i="1"/>
  <c r="S42" i="1"/>
  <c r="U42" i="1"/>
  <c r="P43" i="1"/>
  <c r="Q43" i="1"/>
  <c r="S43" i="1"/>
  <c r="P44" i="1"/>
  <c r="Q44" i="1"/>
  <c r="R44" i="1"/>
  <c r="U44" i="1"/>
  <c r="P45" i="1"/>
  <c r="Q45" i="1"/>
  <c r="S45" i="1"/>
  <c r="U45" i="1"/>
  <c r="P46" i="1"/>
  <c r="Q46" i="1"/>
  <c r="R46" i="1"/>
  <c r="S46" i="1"/>
  <c r="P47" i="1"/>
  <c r="Q47" i="1"/>
  <c r="R47" i="1"/>
  <c r="S47" i="1"/>
  <c r="U47" i="1"/>
  <c r="P48" i="1"/>
  <c r="Q48" i="1"/>
  <c r="T48" i="1"/>
  <c r="U48" i="1"/>
  <c r="P49" i="1"/>
  <c r="Q49" i="1"/>
  <c r="T49" i="1"/>
  <c r="P50" i="1"/>
  <c r="R50" i="1"/>
  <c r="S50" i="1"/>
  <c r="T50" i="1"/>
  <c r="P51" i="1"/>
  <c r="Q51" i="1"/>
  <c r="T51" i="1"/>
  <c r="P52" i="1"/>
  <c r="Q52" i="1"/>
  <c r="R52" i="1"/>
  <c r="S52" i="1"/>
  <c r="P53" i="1"/>
  <c r="R53" i="1"/>
  <c r="P54" i="1"/>
  <c r="S54" i="1"/>
  <c r="P55" i="1"/>
  <c r="Q55" i="1"/>
  <c r="R55" i="1"/>
  <c r="P56" i="1"/>
  <c r="R56" i="1"/>
  <c r="S56" i="1"/>
  <c r="U56" i="1"/>
  <c r="P57" i="1"/>
  <c r="Q57" i="1"/>
  <c r="R57" i="1"/>
  <c r="S57" i="1"/>
  <c r="T57" i="1"/>
  <c r="P58" i="1"/>
  <c r="R58" i="1"/>
  <c r="S58" i="1"/>
  <c r="T58" i="1"/>
  <c r="U58" i="1"/>
  <c r="P59" i="1"/>
  <c r="T59" i="1"/>
  <c r="U59" i="1"/>
  <c r="P60" i="1"/>
  <c r="Q60" i="1"/>
  <c r="R60" i="1"/>
  <c r="S60" i="1"/>
  <c r="T60" i="1"/>
  <c r="P61" i="1"/>
  <c r="Q61" i="1"/>
  <c r="R61" i="1"/>
  <c r="T61" i="1"/>
  <c r="U61" i="1"/>
  <c r="P62" i="1"/>
  <c r="S62" i="1"/>
  <c r="U62" i="1"/>
  <c r="P63" i="1"/>
  <c r="U63" i="1"/>
  <c r="P64" i="1"/>
  <c r="Q64" i="1"/>
  <c r="R64" i="1"/>
  <c r="T64" i="1"/>
  <c r="P65" i="1"/>
  <c r="Q65" i="1"/>
  <c r="R65" i="1"/>
  <c r="T65" i="1"/>
  <c r="P66" i="1"/>
  <c r="R66" i="1"/>
  <c r="S66" i="1"/>
  <c r="T66" i="1"/>
  <c r="U66" i="1"/>
  <c r="P67" i="1"/>
  <c r="S67" i="1"/>
  <c r="P68" i="1"/>
  <c r="Q68" i="1"/>
  <c r="R68" i="1"/>
  <c r="S68" i="1"/>
  <c r="U68" i="1"/>
  <c r="P69" i="1"/>
  <c r="Q69" i="1"/>
  <c r="S69" i="1"/>
  <c r="U69" i="1"/>
  <c r="P70" i="1"/>
  <c r="S70" i="1"/>
  <c r="T70" i="1"/>
  <c r="U70" i="1"/>
  <c r="P71" i="1"/>
  <c r="R71" i="1"/>
  <c r="S71" i="1"/>
  <c r="T71" i="1"/>
  <c r="P72" i="1"/>
  <c r="R72" i="1"/>
  <c r="S72" i="1"/>
  <c r="U72" i="1"/>
  <c r="P73" i="1"/>
  <c r="Q73" i="1"/>
  <c r="R73" i="1"/>
  <c r="S73" i="1"/>
  <c r="T73" i="1"/>
  <c r="U73" i="1"/>
  <c r="P74" i="1"/>
  <c r="Q74" i="1"/>
  <c r="R74" i="1"/>
  <c r="P75" i="1"/>
  <c r="U75" i="1"/>
  <c r="P76" i="1"/>
  <c r="P77" i="1"/>
  <c r="Q77" i="1"/>
  <c r="R77" i="1"/>
  <c r="S77" i="1"/>
  <c r="P78" i="1"/>
  <c r="Q78" i="1"/>
  <c r="R78" i="1"/>
  <c r="U78" i="1"/>
  <c r="P79" i="1"/>
  <c r="Q79" i="1"/>
  <c r="S79" i="1"/>
  <c r="U79" i="1"/>
  <c r="P80" i="1"/>
  <c r="U80" i="1"/>
  <c r="P81" i="1"/>
  <c r="Q81" i="1"/>
  <c r="R81" i="1"/>
  <c r="T81" i="1"/>
  <c r="U81" i="1"/>
  <c r="P82" i="1"/>
  <c r="R82" i="1"/>
  <c r="U82" i="1"/>
  <c r="P83" i="1"/>
  <c r="Q83" i="1"/>
  <c r="R83" i="1"/>
  <c r="S83" i="1"/>
  <c r="T83" i="1"/>
  <c r="U83" i="1"/>
  <c r="P84" i="1"/>
  <c r="Q84" i="1"/>
  <c r="R84" i="1"/>
  <c r="S84" i="1"/>
  <c r="T84" i="1"/>
  <c r="P85" i="1"/>
  <c r="Q85" i="1"/>
  <c r="P86" i="1"/>
  <c r="R86" i="1"/>
  <c r="S86" i="1"/>
  <c r="P87" i="1"/>
  <c r="Q87" i="1"/>
  <c r="S87" i="1"/>
  <c r="T87" i="1"/>
  <c r="P88" i="1"/>
  <c r="Q88" i="1"/>
  <c r="S88" i="1"/>
  <c r="T88" i="1"/>
  <c r="U88" i="1"/>
  <c r="P89" i="1"/>
  <c r="T89" i="1"/>
  <c r="P90" i="1"/>
  <c r="R90" i="1"/>
  <c r="S90" i="1"/>
  <c r="T90" i="1"/>
  <c r="U90" i="1"/>
  <c r="P91" i="1"/>
  <c r="R91" i="1"/>
  <c r="T91" i="1"/>
  <c r="U91" i="1"/>
  <c r="P92" i="1"/>
  <c r="R92" i="1"/>
  <c r="P93" i="1"/>
  <c r="Q93" i="1"/>
  <c r="R93" i="1"/>
  <c r="T93" i="1"/>
  <c r="P94" i="1"/>
  <c r="R94" i="1"/>
  <c r="T94" i="1"/>
  <c r="U94" i="1"/>
  <c r="P95" i="1"/>
  <c r="R95" i="1"/>
  <c r="T95" i="1"/>
  <c r="P96" i="1"/>
  <c r="U96" i="1"/>
  <c r="P97" i="1"/>
  <c r="Q97" i="1"/>
  <c r="S97" i="1"/>
  <c r="P98" i="1"/>
  <c r="P99" i="1"/>
  <c r="U99" i="1"/>
  <c r="P100" i="1"/>
  <c r="Q100" i="1"/>
  <c r="R100" i="1"/>
  <c r="S100" i="1"/>
  <c r="T100" i="1"/>
  <c r="U100" i="1"/>
  <c r="P101" i="1"/>
  <c r="Q101" i="1"/>
  <c r="U101" i="1"/>
  <c r="P102" i="1"/>
  <c r="Q102" i="1"/>
  <c r="R102" i="1"/>
  <c r="S102" i="1"/>
  <c r="T102" i="1"/>
  <c r="U102" i="1"/>
  <c r="P103" i="1"/>
  <c r="R103" i="1"/>
  <c r="S103" i="1"/>
  <c r="T103" i="1"/>
  <c r="U103" i="1"/>
  <c r="P104" i="1"/>
  <c r="Q104" i="1"/>
  <c r="R104" i="1"/>
  <c r="U104" i="1"/>
  <c r="P105" i="1"/>
  <c r="R105" i="1"/>
  <c r="S105" i="1"/>
  <c r="T105" i="1"/>
  <c r="U105" i="1"/>
  <c r="P106" i="1"/>
  <c r="Q106" i="1"/>
  <c r="R106" i="1"/>
  <c r="S106" i="1"/>
  <c r="T106" i="1"/>
  <c r="P107" i="1"/>
  <c r="Q107" i="1"/>
  <c r="U107" i="1"/>
  <c r="P108" i="1"/>
  <c r="Q108" i="1"/>
  <c r="S108" i="1"/>
  <c r="T108" i="1"/>
  <c r="P109" i="1"/>
  <c r="Q109" i="1"/>
  <c r="R109" i="1"/>
  <c r="S109" i="1"/>
  <c r="P110" i="1"/>
  <c r="R110" i="1"/>
  <c r="S110" i="1"/>
  <c r="T110" i="1"/>
  <c r="U110" i="1"/>
  <c r="P111" i="1"/>
  <c r="Q111" i="1"/>
  <c r="R111" i="1"/>
  <c r="S111" i="1"/>
  <c r="T111" i="1"/>
  <c r="U111" i="1"/>
  <c r="P112" i="1"/>
  <c r="Q112" i="1"/>
  <c r="T112" i="1"/>
  <c r="U112" i="1"/>
  <c r="P113" i="1"/>
  <c r="R113" i="1"/>
  <c r="S113" i="1"/>
  <c r="T113" i="1"/>
  <c r="P114" i="1"/>
  <c r="Q114" i="1"/>
  <c r="R114" i="1"/>
  <c r="S114" i="1"/>
  <c r="P115" i="1"/>
  <c r="Q115" i="1"/>
  <c r="R115" i="1"/>
  <c r="S115" i="1"/>
  <c r="T115" i="1"/>
  <c r="U115" i="1"/>
  <c r="P116" i="1"/>
  <c r="Q116" i="1"/>
  <c r="R116" i="1"/>
  <c r="T116" i="1"/>
  <c r="P117" i="1"/>
  <c r="Q117" i="1"/>
  <c r="R117" i="1"/>
  <c r="S117" i="1"/>
  <c r="T117" i="1"/>
  <c r="P118" i="1"/>
  <c r="Q118" i="1"/>
  <c r="R118" i="1"/>
  <c r="S118" i="1"/>
  <c r="U118" i="1"/>
  <c r="P119" i="1"/>
  <c r="Q119" i="1"/>
  <c r="S119" i="1"/>
  <c r="T119" i="1"/>
  <c r="P120" i="1"/>
  <c r="R120" i="1"/>
  <c r="S120" i="1"/>
  <c r="T120" i="1"/>
  <c r="P121" i="1"/>
  <c r="Q121" i="1"/>
  <c r="R121" i="1"/>
  <c r="S121" i="1"/>
  <c r="T121" i="1"/>
  <c r="P122" i="1"/>
  <c r="R122" i="1"/>
  <c r="U122" i="1"/>
  <c r="P123" i="1"/>
  <c r="R123" i="1"/>
  <c r="S123" i="1"/>
  <c r="P124" i="1"/>
  <c r="R124" i="1"/>
  <c r="S124" i="1"/>
  <c r="P125" i="1"/>
  <c r="Q125" i="1"/>
  <c r="R125" i="1"/>
  <c r="S125" i="1"/>
  <c r="P126" i="1"/>
  <c r="R126" i="1"/>
  <c r="T126" i="1"/>
  <c r="P127" i="1"/>
  <c r="R127" i="1"/>
  <c r="T127" i="1"/>
  <c r="U127" i="1"/>
  <c r="P128" i="1"/>
  <c r="R128" i="1"/>
  <c r="S128" i="1"/>
  <c r="T128" i="1"/>
  <c r="U128" i="1"/>
  <c r="P129" i="1"/>
  <c r="Q129" i="1"/>
  <c r="R129" i="1"/>
  <c r="S129" i="1"/>
  <c r="U129" i="1"/>
  <c r="P130" i="1"/>
  <c r="R130" i="1"/>
  <c r="S130" i="1"/>
  <c r="U130" i="1"/>
  <c r="P131" i="1"/>
  <c r="R131" i="1"/>
  <c r="S131" i="1"/>
  <c r="T131" i="1"/>
  <c r="U131" i="1"/>
  <c r="P132" i="1"/>
  <c r="Q132" i="1"/>
  <c r="S132" i="1"/>
  <c r="U132" i="1"/>
  <c r="P133" i="1"/>
  <c r="R133" i="1"/>
  <c r="S133" i="1"/>
  <c r="T133" i="1"/>
  <c r="P134" i="1"/>
  <c r="R134" i="1"/>
  <c r="S134" i="1"/>
  <c r="T134" i="1"/>
  <c r="U134" i="1"/>
  <c r="P135" i="1"/>
  <c r="Q135" i="1"/>
  <c r="R135" i="1"/>
  <c r="S135" i="1"/>
  <c r="P136" i="1"/>
  <c r="R136" i="1"/>
  <c r="T136" i="1"/>
  <c r="U136" i="1"/>
  <c r="P137" i="1"/>
  <c r="T137" i="1"/>
  <c r="U137" i="1"/>
  <c r="P138" i="1"/>
  <c r="Q138" i="1"/>
  <c r="R138" i="1"/>
  <c r="S138" i="1"/>
  <c r="T138" i="1"/>
  <c r="U138" i="1"/>
  <c r="P139" i="1"/>
  <c r="R139" i="1"/>
  <c r="T139" i="1"/>
  <c r="U139" i="1"/>
  <c r="P140" i="1"/>
  <c r="Q140" i="1"/>
  <c r="R140" i="1"/>
  <c r="S140" i="1"/>
  <c r="T140" i="1"/>
  <c r="P141" i="1"/>
  <c r="Q141" i="1"/>
  <c r="T141" i="1"/>
  <c r="P142" i="1"/>
  <c r="Q142" i="1"/>
  <c r="U142" i="1"/>
  <c r="P143" i="1"/>
  <c r="Q143" i="1"/>
  <c r="R143" i="1"/>
  <c r="S143" i="1"/>
  <c r="P144" i="1"/>
  <c r="S144" i="1"/>
  <c r="T144" i="1"/>
  <c r="P145" i="1"/>
  <c r="T145" i="1"/>
  <c r="P146" i="1"/>
  <c r="S146" i="1"/>
  <c r="P147" i="1"/>
  <c r="Q147" i="1"/>
  <c r="R147" i="1"/>
  <c r="S147" i="1"/>
  <c r="T147" i="1"/>
  <c r="U147" i="1"/>
  <c r="P148" i="1"/>
  <c r="Q148" i="1"/>
  <c r="S148" i="1"/>
  <c r="P149" i="1"/>
  <c r="Q149" i="1"/>
  <c r="R149" i="1"/>
  <c r="P150" i="1"/>
  <c r="Q150" i="1"/>
  <c r="R150" i="1"/>
  <c r="T150" i="1"/>
  <c r="U150" i="1"/>
  <c r="P151" i="1"/>
  <c r="Q151" i="1"/>
  <c r="S151" i="1"/>
  <c r="U151" i="1"/>
  <c r="P152" i="1"/>
  <c r="Q152" i="1"/>
  <c r="S152" i="1"/>
  <c r="U152" i="1"/>
  <c r="Q3" i="1"/>
  <c r="P3" i="5" s="1"/>
  <c r="R3" i="1"/>
  <c r="Q3" i="5" s="1"/>
  <c r="S3" i="1"/>
  <c r="R3" i="5" s="1"/>
  <c r="T3" i="1"/>
  <c r="S3" i="5" s="1"/>
  <c r="U3" i="1"/>
  <c r="T3" i="5" s="1"/>
  <c r="P3" i="1"/>
  <c r="O3" i="5" s="1"/>
  <c r="Q2" i="1"/>
  <c r="R2" i="1"/>
  <c r="S2" i="1"/>
  <c r="T2" i="1"/>
  <c r="U2" i="1"/>
  <c r="P2" i="1"/>
  <c r="H4" i="5"/>
  <c r="H9" i="2" s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B3" i="1"/>
  <c r="B3" i="5" s="1"/>
  <c r="G3" i="1"/>
  <c r="G3" i="5" s="1"/>
  <c r="G4" i="1"/>
  <c r="G5" i="1"/>
  <c r="G6" i="1"/>
  <c r="G7" i="1"/>
  <c r="G8" i="1"/>
  <c r="G9" i="1"/>
  <c r="G10" i="1"/>
  <c r="G11" i="1"/>
  <c r="G11" i="5" s="1"/>
  <c r="G12" i="1"/>
  <c r="G13" i="1"/>
  <c r="G14" i="1"/>
  <c r="G15" i="1"/>
  <c r="G16" i="1"/>
  <c r="G17" i="1"/>
  <c r="G18" i="1"/>
  <c r="G19" i="1"/>
  <c r="G19" i="5" s="1"/>
  <c r="G20" i="1"/>
  <c r="G21" i="1"/>
  <c r="G22" i="1"/>
  <c r="G23" i="1"/>
  <c r="G24" i="1"/>
  <c r="G25" i="1"/>
  <c r="G26" i="1"/>
  <c r="G27" i="1"/>
  <c r="G27" i="5" s="1"/>
  <c r="G28" i="1"/>
  <c r="G29" i="1"/>
  <c r="G30" i="1"/>
  <c r="G31" i="1"/>
  <c r="G32" i="1"/>
  <c r="G33" i="1"/>
  <c r="G34" i="1"/>
  <c r="G35" i="1"/>
  <c r="G35" i="5" s="1"/>
  <c r="G36" i="1"/>
  <c r="G37" i="1"/>
  <c r="G38" i="1"/>
  <c r="G39" i="1"/>
  <c r="G40" i="1"/>
  <c r="G41" i="1"/>
  <c r="G42" i="1"/>
  <c r="G43" i="1"/>
  <c r="G43" i="5" s="1"/>
  <c r="G44" i="1"/>
  <c r="G45" i="1"/>
  <c r="G46" i="1"/>
  <c r="G47" i="1"/>
  <c r="G48" i="1"/>
  <c r="G49" i="1"/>
  <c r="G50" i="1"/>
  <c r="G51" i="1"/>
  <c r="G51" i="5" s="1"/>
  <c r="G52" i="1"/>
  <c r="G53" i="1"/>
  <c r="G54" i="1"/>
  <c r="G55" i="1"/>
  <c r="G56" i="1"/>
  <c r="G57" i="1"/>
  <c r="G58" i="1"/>
  <c r="G59" i="1"/>
  <c r="G59" i="5" s="1"/>
  <c r="G60" i="1"/>
  <c r="G61" i="1"/>
  <c r="G62" i="1"/>
  <c r="G63" i="1"/>
  <c r="G64" i="1"/>
  <c r="G65" i="1"/>
  <c r="G66" i="1"/>
  <c r="G67" i="1"/>
  <c r="G67" i="5" s="1"/>
  <c r="G68" i="1"/>
  <c r="G69" i="1"/>
  <c r="G70" i="1"/>
  <c r="G71" i="1"/>
  <c r="G72" i="1"/>
  <c r="G73" i="1"/>
  <c r="G74" i="1"/>
  <c r="G75" i="1"/>
  <c r="G75" i="5" s="1"/>
  <c r="G76" i="1"/>
  <c r="G77" i="1"/>
  <c r="G78" i="1"/>
  <c r="G79" i="1"/>
  <c r="G80" i="1"/>
  <c r="G81" i="1"/>
  <c r="G82" i="1"/>
  <c r="G83" i="1"/>
  <c r="G83" i="5" s="1"/>
  <c r="G84" i="1"/>
  <c r="G85" i="1"/>
  <c r="G86" i="1"/>
  <c r="G87" i="1"/>
  <c r="G88" i="1"/>
  <c r="G89" i="1"/>
  <c r="G90" i="1"/>
  <c r="G91" i="1"/>
  <c r="G91" i="5" s="1"/>
  <c r="G92" i="1"/>
  <c r="G93" i="1"/>
  <c r="G94" i="1"/>
  <c r="G95" i="1"/>
  <c r="G96" i="1"/>
  <c r="G97" i="1"/>
  <c r="G98" i="1"/>
  <c r="G99" i="1"/>
  <c r="G99" i="5" s="1"/>
  <c r="G100" i="1"/>
  <c r="G101" i="1"/>
  <c r="G102" i="1"/>
  <c r="G103" i="1"/>
  <c r="G104" i="1"/>
  <c r="G105" i="1"/>
  <c r="G106" i="1"/>
  <c r="G107" i="1"/>
  <c r="G107" i="5" s="1"/>
  <c r="G108" i="1"/>
  <c r="G109" i="1"/>
  <c r="G110" i="1"/>
  <c r="G111" i="1"/>
  <c r="G112" i="1"/>
  <c r="G113" i="1"/>
  <c r="G114" i="1"/>
  <c r="G115" i="1"/>
  <c r="G115" i="5" s="1"/>
  <c r="G116" i="1"/>
  <c r="G117" i="1"/>
  <c r="G118" i="1"/>
  <c r="G119" i="1"/>
  <c r="G120" i="1"/>
  <c r="G121" i="1"/>
  <c r="G122" i="1"/>
  <c r="G123" i="1"/>
  <c r="G123" i="5" s="1"/>
  <c r="G124" i="1"/>
  <c r="G125" i="1"/>
  <c r="G126" i="1"/>
  <c r="G127" i="1"/>
  <c r="G128" i="1"/>
  <c r="G129" i="1"/>
  <c r="G130" i="1"/>
  <c r="G131" i="1"/>
  <c r="G131" i="5" s="1"/>
  <c r="G132" i="1"/>
  <c r="G133" i="1"/>
  <c r="G134" i="1"/>
  <c r="G135" i="1"/>
  <c r="G136" i="1"/>
  <c r="G137" i="1"/>
  <c r="G138" i="1"/>
  <c r="G139" i="1"/>
  <c r="G139" i="5" s="1"/>
  <c r="G140" i="1"/>
  <c r="G141" i="1"/>
  <c r="G142" i="1"/>
  <c r="G143" i="1"/>
  <c r="G144" i="1"/>
  <c r="G145" i="1"/>
  <c r="G146" i="1"/>
  <c r="G147" i="1"/>
  <c r="G147" i="5" s="1"/>
  <c r="G148" i="1"/>
  <c r="G149" i="1"/>
  <c r="G150" i="1"/>
  <c r="G151" i="1"/>
  <c r="G152" i="1"/>
  <c r="F3" i="5"/>
  <c r="F74" i="5"/>
  <c r="F107" i="5"/>
  <c r="C3" i="1"/>
  <c r="C3" i="5" s="1"/>
  <c r="D3" i="1"/>
  <c r="D3" i="5" s="1"/>
  <c r="E3" i="1"/>
  <c r="E3" i="5" s="1"/>
  <c r="B4" i="1"/>
  <c r="B4" i="5" s="1"/>
  <c r="C4" i="1"/>
  <c r="D4" i="1"/>
  <c r="E4" i="1"/>
  <c r="B5" i="1"/>
  <c r="C5" i="1"/>
  <c r="C5" i="5" s="1"/>
  <c r="D5" i="1"/>
  <c r="D5" i="5" s="1"/>
  <c r="E5" i="1"/>
  <c r="E5" i="5" s="1"/>
  <c r="B6" i="1"/>
  <c r="B6" i="5" s="1"/>
  <c r="C6" i="1"/>
  <c r="D6" i="1"/>
  <c r="E6" i="1"/>
  <c r="B7" i="1"/>
  <c r="C7" i="1"/>
  <c r="C7" i="5" s="1"/>
  <c r="D7" i="1"/>
  <c r="D7" i="5" s="1"/>
  <c r="E7" i="1"/>
  <c r="E7" i="5" s="1"/>
  <c r="B8" i="1"/>
  <c r="B8" i="5" s="1"/>
  <c r="C8" i="1"/>
  <c r="D8" i="1"/>
  <c r="E8" i="1"/>
  <c r="B9" i="1"/>
  <c r="C9" i="1"/>
  <c r="C9" i="5" s="1"/>
  <c r="D9" i="1"/>
  <c r="D9" i="5" s="1"/>
  <c r="E9" i="1"/>
  <c r="E9" i="5" s="1"/>
  <c r="B10" i="1"/>
  <c r="B10" i="5" s="1"/>
  <c r="C10" i="1"/>
  <c r="D10" i="1"/>
  <c r="E10" i="1"/>
  <c r="B11" i="1"/>
  <c r="C11" i="1"/>
  <c r="C11" i="5" s="1"/>
  <c r="D11" i="1"/>
  <c r="D11" i="5" s="1"/>
  <c r="E11" i="1"/>
  <c r="E11" i="5" s="1"/>
  <c r="B12" i="1"/>
  <c r="B12" i="5" s="1"/>
  <c r="C12" i="1"/>
  <c r="D12" i="1"/>
  <c r="E12" i="1"/>
  <c r="B13" i="1"/>
  <c r="C13" i="1"/>
  <c r="C13" i="5" s="1"/>
  <c r="D13" i="1"/>
  <c r="D13" i="5" s="1"/>
  <c r="E13" i="1"/>
  <c r="E13" i="5" s="1"/>
  <c r="B14" i="1"/>
  <c r="B14" i="5" s="1"/>
  <c r="C14" i="1"/>
  <c r="D14" i="1"/>
  <c r="E14" i="1"/>
  <c r="B15" i="1"/>
  <c r="C15" i="1"/>
  <c r="C15" i="5" s="1"/>
  <c r="D15" i="1"/>
  <c r="D15" i="5" s="1"/>
  <c r="E15" i="1"/>
  <c r="E15" i="5" s="1"/>
  <c r="B16" i="1"/>
  <c r="B16" i="5" s="1"/>
  <c r="C16" i="1"/>
  <c r="D16" i="1"/>
  <c r="E16" i="1"/>
  <c r="B17" i="1"/>
  <c r="C17" i="1"/>
  <c r="C17" i="5" s="1"/>
  <c r="D17" i="1"/>
  <c r="D17" i="5" s="1"/>
  <c r="E17" i="1"/>
  <c r="E17" i="5" s="1"/>
  <c r="B18" i="1"/>
  <c r="B18" i="5" s="1"/>
  <c r="C18" i="1"/>
  <c r="D18" i="1"/>
  <c r="E18" i="1"/>
  <c r="B19" i="1"/>
  <c r="C19" i="1"/>
  <c r="C19" i="5" s="1"/>
  <c r="D19" i="1"/>
  <c r="D19" i="5" s="1"/>
  <c r="E19" i="1"/>
  <c r="E19" i="5" s="1"/>
  <c r="B20" i="1"/>
  <c r="B20" i="5" s="1"/>
  <c r="C20" i="1"/>
  <c r="D20" i="1"/>
  <c r="E20" i="1"/>
  <c r="B21" i="1"/>
  <c r="C21" i="1"/>
  <c r="C21" i="5" s="1"/>
  <c r="D21" i="1"/>
  <c r="D21" i="5" s="1"/>
  <c r="E21" i="1"/>
  <c r="E21" i="5" s="1"/>
  <c r="B22" i="1"/>
  <c r="B22" i="5" s="1"/>
  <c r="C22" i="1"/>
  <c r="D22" i="1"/>
  <c r="E22" i="1"/>
  <c r="B23" i="1"/>
  <c r="C23" i="1"/>
  <c r="C23" i="5" s="1"/>
  <c r="D23" i="1"/>
  <c r="D23" i="5" s="1"/>
  <c r="E23" i="1"/>
  <c r="E23" i="5" s="1"/>
  <c r="B24" i="1"/>
  <c r="B24" i="5" s="1"/>
  <c r="C24" i="1"/>
  <c r="D24" i="1"/>
  <c r="E24" i="1"/>
  <c r="B25" i="1"/>
  <c r="C25" i="1"/>
  <c r="C25" i="5" s="1"/>
  <c r="D25" i="1"/>
  <c r="D25" i="5" s="1"/>
  <c r="E25" i="1"/>
  <c r="E25" i="5" s="1"/>
  <c r="B26" i="1"/>
  <c r="B26" i="5" s="1"/>
  <c r="C26" i="1"/>
  <c r="D26" i="1"/>
  <c r="E26" i="1"/>
  <c r="B27" i="1"/>
  <c r="C27" i="1"/>
  <c r="C27" i="5" s="1"/>
  <c r="D27" i="1"/>
  <c r="D27" i="5" s="1"/>
  <c r="E27" i="1"/>
  <c r="E27" i="5" s="1"/>
  <c r="B28" i="1"/>
  <c r="B28" i="5" s="1"/>
  <c r="C28" i="1"/>
  <c r="D28" i="1"/>
  <c r="E28" i="1"/>
  <c r="B29" i="1"/>
  <c r="C29" i="1"/>
  <c r="C29" i="5" s="1"/>
  <c r="D29" i="1"/>
  <c r="D29" i="5" s="1"/>
  <c r="E29" i="1"/>
  <c r="E29" i="5" s="1"/>
  <c r="B30" i="1"/>
  <c r="B30" i="5" s="1"/>
  <c r="C30" i="1"/>
  <c r="D30" i="1"/>
  <c r="E30" i="1"/>
  <c r="B31" i="1"/>
  <c r="C31" i="1"/>
  <c r="C31" i="5" s="1"/>
  <c r="D31" i="1"/>
  <c r="D31" i="5" s="1"/>
  <c r="E31" i="1"/>
  <c r="E31" i="5" s="1"/>
  <c r="B32" i="1"/>
  <c r="B32" i="5" s="1"/>
  <c r="C32" i="1"/>
  <c r="D32" i="1"/>
  <c r="E32" i="1"/>
  <c r="B33" i="1"/>
  <c r="C33" i="1"/>
  <c r="C33" i="5" s="1"/>
  <c r="D33" i="1"/>
  <c r="D33" i="5" s="1"/>
  <c r="E33" i="1"/>
  <c r="E33" i="5" s="1"/>
  <c r="B34" i="1"/>
  <c r="B34" i="5" s="1"/>
  <c r="C34" i="1"/>
  <c r="D34" i="1"/>
  <c r="E34" i="1"/>
  <c r="B35" i="1"/>
  <c r="C35" i="1"/>
  <c r="C35" i="5" s="1"/>
  <c r="D35" i="1"/>
  <c r="D35" i="5" s="1"/>
  <c r="E35" i="1"/>
  <c r="E35" i="5" s="1"/>
  <c r="B36" i="1"/>
  <c r="B36" i="5" s="1"/>
  <c r="C36" i="1"/>
  <c r="D36" i="1"/>
  <c r="E36" i="1"/>
  <c r="B37" i="1"/>
  <c r="C37" i="1"/>
  <c r="C37" i="5" s="1"/>
  <c r="D37" i="1"/>
  <c r="D37" i="5" s="1"/>
  <c r="E37" i="1"/>
  <c r="E37" i="5" s="1"/>
  <c r="B38" i="1"/>
  <c r="B38" i="5" s="1"/>
  <c r="C38" i="1"/>
  <c r="D38" i="1"/>
  <c r="E38" i="1"/>
  <c r="B39" i="1"/>
  <c r="C39" i="1"/>
  <c r="C39" i="5" s="1"/>
  <c r="D39" i="1"/>
  <c r="D39" i="5" s="1"/>
  <c r="E39" i="1"/>
  <c r="E39" i="5" s="1"/>
  <c r="B40" i="1"/>
  <c r="B40" i="5" s="1"/>
  <c r="C40" i="1"/>
  <c r="D40" i="1"/>
  <c r="E40" i="1"/>
  <c r="B41" i="1"/>
  <c r="C41" i="1"/>
  <c r="C41" i="5" s="1"/>
  <c r="D41" i="1"/>
  <c r="D41" i="5" s="1"/>
  <c r="E41" i="1"/>
  <c r="E41" i="5" s="1"/>
  <c r="B42" i="1"/>
  <c r="B42" i="5" s="1"/>
  <c r="C42" i="1"/>
  <c r="D42" i="1"/>
  <c r="E42" i="1"/>
  <c r="B43" i="1"/>
  <c r="C43" i="1"/>
  <c r="C43" i="5" s="1"/>
  <c r="D43" i="1"/>
  <c r="D43" i="5" s="1"/>
  <c r="E43" i="1"/>
  <c r="E43" i="5" s="1"/>
  <c r="B44" i="1"/>
  <c r="B44" i="5" s="1"/>
  <c r="C44" i="1"/>
  <c r="D44" i="1"/>
  <c r="E44" i="1"/>
  <c r="B45" i="1"/>
  <c r="C45" i="1"/>
  <c r="C45" i="5" s="1"/>
  <c r="D45" i="1"/>
  <c r="D45" i="5" s="1"/>
  <c r="E45" i="1"/>
  <c r="E45" i="5" s="1"/>
  <c r="B46" i="1"/>
  <c r="B46" i="5" s="1"/>
  <c r="C46" i="1"/>
  <c r="D46" i="1"/>
  <c r="E46" i="1"/>
  <c r="B47" i="1"/>
  <c r="C47" i="1"/>
  <c r="C47" i="5" s="1"/>
  <c r="D47" i="1"/>
  <c r="D47" i="5" s="1"/>
  <c r="E47" i="1"/>
  <c r="E47" i="5" s="1"/>
  <c r="B48" i="1"/>
  <c r="B48" i="5" s="1"/>
  <c r="C48" i="1"/>
  <c r="D48" i="1"/>
  <c r="E48" i="1"/>
  <c r="B49" i="1"/>
  <c r="C49" i="1"/>
  <c r="C49" i="5" s="1"/>
  <c r="D49" i="1"/>
  <c r="D49" i="5" s="1"/>
  <c r="E49" i="1"/>
  <c r="E49" i="5" s="1"/>
  <c r="B50" i="1"/>
  <c r="B50" i="5" s="1"/>
  <c r="C50" i="1"/>
  <c r="D50" i="1"/>
  <c r="E50" i="1"/>
  <c r="B51" i="1"/>
  <c r="C51" i="1"/>
  <c r="C51" i="5" s="1"/>
  <c r="D51" i="1"/>
  <c r="D51" i="5" s="1"/>
  <c r="E51" i="1"/>
  <c r="E51" i="5" s="1"/>
  <c r="B52" i="1"/>
  <c r="B52" i="5" s="1"/>
  <c r="C52" i="1"/>
  <c r="D52" i="1"/>
  <c r="E52" i="1"/>
  <c r="B53" i="1"/>
  <c r="C53" i="1"/>
  <c r="C53" i="5" s="1"/>
  <c r="D53" i="1"/>
  <c r="D53" i="5" s="1"/>
  <c r="E53" i="1"/>
  <c r="E53" i="5" s="1"/>
  <c r="B54" i="1"/>
  <c r="B54" i="5" s="1"/>
  <c r="C54" i="1"/>
  <c r="D54" i="1"/>
  <c r="E54" i="1"/>
  <c r="B55" i="1"/>
  <c r="C55" i="1"/>
  <c r="C55" i="5" s="1"/>
  <c r="D55" i="1"/>
  <c r="D55" i="5" s="1"/>
  <c r="E55" i="1"/>
  <c r="E55" i="5" s="1"/>
  <c r="B56" i="1"/>
  <c r="B56" i="5" s="1"/>
  <c r="C56" i="1"/>
  <c r="D56" i="1"/>
  <c r="E56" i="1"/>
  <c r="B57" i="1"/>
  <c r="C57" i="1"/>
  <c r="C57" i="5" s="1"/>
  <c r="D57" i="1"/>
  <c r="D57" i="5" s="1"/>
  <c r="E57" i="1"/>
  <c r="E57" i="5" s="1"/>
  <c r="B58" i="1"/>
  <c r="B58" i="5" s="1"/>
  <c r="C58" i="1"/>
  <c r="D58" i="1"/>
  <c r="E58" i="1"/>
  <c r="B59" i="1"/>
  <c r="C59" i="1"/>
  <c r="C59" i="5" s="1"/>
  <c r="D59" i="1"/>
  <c r="D59" i="5" s="1"/>
  <c r="E59" i="1"/>
  <c r="E59" i="5" s="1"/>
  <c r="B60" i="1"/>
  <c r="B60" i="5" s="1"/>
  <c r="C60" i="1"/>
  <c r="D60" i="1"/>
  <c r="E60" i="1"/>
  <c r="B61" i="1"/>
  <c r="C61" i="1"/>
  <c r="C61" i="5" s="1"/>
  <c r="D61" i="1"/>
  <c r="D61" i="5" s="1"/>
  <c r="E61" i="1"/>
  <c r="E61" i="5" s="1"/>
  <c r="B62" i="1"/>
  <c r="B62" i="5" s="1"/>
  <c r="C62" i="1"/>
  <c r="D62" i="1"/>
  <c r="E62" i="1"/>
  <c r="B63" i="1"/>
  <c r="C63" i="1"/>
  <c r="C63" i="5" s="1"/>
  <c r="D63" i="1"/>
  <c r="D63" i="5" s="1"/>
  <c r="E63" i="1"/>
  <c r="E63" i="5" s="1"/>
  <c r="B64" i="1"/>
  <c r="B64" i="5" s="1"/>
  <c r="C64" i="1"/>
  <c r="D64" i="1"/>
  <c r="E64" i="1"/>
  <c r="B65" i="1"/>
  <c r="C65" i="1"/>
  <c r="C65" i="5" s="1"/>
  <c r="D65" i="1"/>
  <c r="D65" i="5" s="1"/>
  <c r="E65" i="1"/>
  <c r="E65" i="5" s="1"/>
  <c r="B66" i="1"/>
  <c r="B66" i="5" s="1"/>
  <c r="C66" i="1"/>
  <c r="D66" i="1"/>
  <c r="E66" i="1"/>
  <c r="B67" i="1"/>
  <c r="C67" i="1"/>
  <c r="C67" i="5" s="1"/>
  <c r="D67" i="1"/>
  <c r="D67" i="5" s="1"/>
  <c r="E67" i="1"/>
  <c r="E67" i="5" s="1"/>
  <c r="B68" i="1"/>
  <c r="B68" i="5" s="1"/>
  <c r="C68" i="1"/>
  <c r="D68" i="1"/>
  <c r="E68" i="1"/>
  <c r="B69" i="1"/>
  <c r="C69" i="1"/>
  <c r="C69" i="5" s="1"/>
  <c r="D69" i="1"/>
  <c r="D69" i="5" s="1"/>
  <c r="E69" i="1"/>
  <c r="E69" i="5" s="1"/>
  <c r="B70" i="1"/>
  <c r="B70" i="5" s="1"/>
  <c r="C70" i="1"/>
  <c r="D70" i="1"/>
  <c r="E70" i="1"/>
  <c r="B71" i="1"/>
  <c r="C71" i="1"/>
  <c r="C71" i="5" s="1"/>
  <c r="D71" i="1"/>
  <c r="D71" i="5" s="1"/>
  <c r="E71" i="1"/>
  <c r="E71" i="5" s="1"/>
  <c r="B72" i="1"/>
  <c r="B72" i="5" s="1"/>
  <c r="C72" i="1"/>
  <c r="D72" i="1"/>
  <c r="E72" i="1"/>
  <c r="B73" i="1"/>
  <c r="C73" i="1"/>
  <c r="C73" i="5" s="1"/>
  <c r="D73" i="1"/>
  <c r="D73" i="5" s="1"/>
  <c r="E73" i="1"/>
  <c r="E73" i="5" s="1"/>
  <c r="B74" i="1"/>
  <c r="B74" i="5" s="1"/>
  <c r="C74" i="1"/>
  <c r="D74" i="1"/>
  <c r="E74" i="1"/>
  <c r="B75" i="1"/>
  <c r="C75" i="1"/>
  <c r="C75" i="5" s="1"/>
  <c r="D75" i="1"/>
  <c r="D75" i="5" s="1"/>
  <c r="E75" i="1"/>
  <c r="E75" i="5" s="1"/>
  <c r="B76" i="1"/>
  <c r="B76" i="5" s="1"/>
  <c r="C76" i="1"/>
  <c r="D76" i="1"/>
  <c r="E76" i="1"/>
  <c r="B77" i="1"/>
  <c r="C77" i="1"/>
  <c r="C77" i="5" s="1"/>
  <c r="D77" i="1"/>
  <c r="D77" i="5" s="1"/>
  <c r="E77" i="1"/>
  <c r="E77" i="5" s="1"/>
  <c r="B78" i="1"/>
  <c r="B78" i="5" s="1"/>
  <c r="C78" i="1"/>
  <c r="D78" i="1"/>
  <c r="E78" i="1"/>
  <c r="B79" i="1"/>
  <c r="C79" i="1"/>
  <c r="C79" i="5" s="1"/>
  <c r="D79" i="1"/>
  <c r="D79" i="5" s="1"/>
  <c r="E79" i="1"/>
  <c r="E79" i="5" s="1"/>
  <c r="B80" i="1"/>
  <c r="B80" i="5" s="1"/>
  <c r="C80" i="1"/>
  <c r="D80" i="1"/>
  <c r="E80" i="1"/>
  <c r="B81" i="1"/>
  <c r="C81" i="1"/>
  <c r="C81" i="5" s="1"/>
  <c r="D81" i="1"/>
  <c r="D81" i="5" s="1"/>
  <c r="E81" i="1"/>
  <c r="E81" i="5" s="1"/>
  <c r="B82" i="1"/>
  <c r="B82" i="5" s="1"/>
  <c r="C82" i="1"/>
  <c r="D82" i="1"/>
  <c r="E82" i="1"/>
  <c r="B83" i="1"/>
  <c r="C83" i="1"/>
  <c r="C83" i="5" s="1"/>
  <c r="D83" i="1"/>
  <c r="D83" i="5" s="1"/>
  <c r="E83" i="1"/>
  <c r="E83" i="5" s="1"/>
  <c r="B84" i="1"/>
  <c r="B84" i="5" s="1"/>
  <c r="C84" i="1"/>
  <c r="D84" i="1"/>
  <c r="E84" i="1"/>
  <c r="B85" i="1"/>
  <c r="C85" i="1"/>
  <c r="C85" i="5" s="1"/>
  <c r="D85" i="1"/>
  <c r="D85" i="5" s="1"/>
  <c r="E85" i="1"/>
  <c r="E85" i="5" s="1"/>
  <c r="B86" i="1"/>
  <c r="B86" i="5" s="1"/>
  <c r="C86" i="1"/>
  <c r="D86" i="1"/>
  <c r="E86" i="1"/>
  <c r="B87" i="1"/>
  <c r="C87" i="1"/>
  <c r="C87" i="5" s="1"/>
  <c r="D87" i="1"/>
  <c r="D87" i="5" s="1"/>
  <c r="E87" i="1"/>
  <c r="E87" i="5" s="1"/>
  <c r="B88" i="1"/>
  <c r="B88" i="5" s="1"/>
  <c r="C88" i="1"/>
  <c r="D88" i="1"/>
  <c r="E88" i="1"/>
  <c r="B89" i="1"/>
  <c r="C89" i="1"/>
  <c r="C89" i="5" s="1"/>
  <c r="D89" i="1"/>
  <c r="D89" i="5" s="1"/>
  <c r="E89" i="1"/>
  <c r="E89" i="5" s="1"/>
  <c r="B90" i="1"/>
  <c r="B90" i="5" s="1"/>
  <c r="C90" i="1"/>
  <c r="D90" i="1"/>
  <c r="E90" i="1"/>
  <c r="B91" i="1"/>
  <c r="C91" i="1"/>
  <c r="C91" i="5" s="1"/>
  <c r="D91" i="1"/>
  <c r="D91" i="5" s="1"/>
  <c r="E91" i="1"/>
  <c r="E91" i="5" s="1"/>
  <c r="B92" i="1"/>
  <c r="B92" i="5" s="1"/>
  <c r="C92" i="1"/>
  <c r="D92" i="1"/>
  <c r="E92" i="1"/>
  <c r="B93" i="1"/>
  <c r="C93" i="1"/>
  <c r="C93" i="5" s="1"/>
  <c r="D93" i="1"/>
  <c r="D93" i="5" s="1"/>
  <c r="E93" i="1"/>
  <c r="E93" i="5" s="1"/>
  <c r="B94" i="1"/>
  <c r="B94" i="5" s="1"/>
  <c r="C94" i="1"/>
  <c r="D94" i="1"/>
  <c r="E94" i="1"/>
  <c r="B95" i="1"/>
  <c r="C95" i="1"/>
  <c r="C95" i="5" s="1"/>
  <c r="D95" i="1"/>
  <c r="D95" i="5" s="1"/>
  <c r="E95" i="1"/>
  <c r="E95" i="5" s="1"/>
  <c r="B96" i="1"/>
  <c r="B96" i="5" s="1"/>
  <c r="C96" i="1"/>
  <c r="D96" i="1"/>
  <c r="E96" i="1"/>
  <c r="B97" i="1"/>
  <c r="C97" i="1"/>
  <c r="C97" i="5" s="1"/>
  <c r="D97" i="1"/>
  <c r="D97" i="5" s="1"/>
  <c r="E97" i="1"/>
  <c r="E97" i="5" s="1"/>
  <c r="B98" i="1"/>
  <c r="B98" i="5" s="1"/>
  <c r="C98" i="1"/>
  <c r="D98" i="1"/>
  <c r="E98" i="1"/>
  <c r="B99" i="1"/>
  <c r="C99" i="1"/>
  <c r="C99" i="5" s="1"/>
  <c r="D99" i="1"/>
  <c r="D99" i="5" s="1"/>
  <c r="E99" i="1"/>
  <c r="E99" i="5" s="1"/>
  <c r="B100" i="1"/>
  <c r="B100" i="5" s="1"/>
  <c r="C100" i="1"/>
  <c r="D100" i="1"/>
  <c r="E100" i="1"/>
  <c r="B101" i="1"/>
  <c r="C101" i="1"/>
  <c r="C101" i="5" s="1"/>
  <c r="D101" i="1"/>
  <c r="D101" i="5" s="1"/>
  <c r="E101" i="1"/>
  <c r="E101" i="5" s="1"/>
  <c r="B102" i="1"/>
  <c r="B102" i="5" s="1"/>
  <c r="C102" i="1"/>
  <c r="D102" i="1"/>
  <c r="E102" i="1"/>
  <c r="B103" i="1"/>
  <c r="C103" i="1"/>
  <c r="C103" i="5" s="1"/>
  <c r="D103" i="1"/>
  <c r="D103" i="5" s="1"/>
  <c r="E103" i="1"/>
  <c r="E103" i="5" s="1"/>
  <c r="B104" i="1"/>
  <c r="B104" i="5" s="1"/>
  <c r="C104" i="1"/>
  <c r="D104" i="1"/>
  <c r="E104" i="1"/>
  <c r="B105" i="1"/>
  <c r="C105" i="1"/>
  <c r="C105" i="5" s="1"/>
  <c r="D105" i="1"/>
  <c r="D105" i="5" s="1"/>
  <c r="E105" i="1"/>
  <c r="E105" i="5" s="1"/>
  <c r="B106" i="1"/>
  <c r="B106" i="5" s="1"/>
  <c r="C106" i="1"/>
  <c r="D106" i="1"/>
  <c r="E106" i="1"/>
  <c r="B107" i="1"/>
  <c r="C107" i="1"/>
  <c r="C107" i="5" s="1"/>
  <c r="D107" i="1"/>
  <c r="D107" i="5" s="1"/>
  <c r="E107" i="1"/>
  <c r="E107" i="5" s="1"/>
  <c r="B108" i="1"/>
  <c r="B108" i="5" s="1"/>
  <c r="C108" i="1"/>
  <c r="D108" i="1"/>
  <c r="E108" i="1"/>
  <c r="B109" i="1"/>
  <c r="C109" i="1"/>
  <c r="C109" i="5" s="1"/>
  <c r="D109" i="1"/>
  <c r="D109" i="5" s="1"/>
  <c r="E109" i="1"/>
  <c r="E109" i="5" s="1"/>
  <c r="B110" i="1"/>
  <c r="B110" i="5" s="1"/>
  <c r="C110" i="1"/>
  <c r="D110" i="1"/>
  <c r="E110" i="1"/>
  <c r="B111" i="1"/>
  <c r="C111" i="1"/>
  <c r="C111" i="5" s="1"/>
  <c r="D111" i="1"/>
  <c r="D111" i="5" s="1"/>
  <c r="E111" i="1"/>
  <c r="E111" i="5" s="1"/>
  <c r="B112" i="1"/>
  <c r="B112" i="5" s="1"/>
  <c r="C112" i="1"/>
  <c r="D112" i="1"/>
  <c r="E112" i="1"/>
  <c r="B113" i="1"/>
  <c r="C113" i="1"/>
  <c r="C113" i="5" s="1"/>
  <c r="D113" i="1"/>
  <c r="D113" i="5" s="1"/>
  <c r="E113" i="1"/>
  <c r="E113" i="5" s="1"/>
  <c r="B114" i="1"/>
  <c r="B114" i="5" s="1"/>
  <c r="C114" i="1"/>
  <c r="D114" i="1"/>
  <c r="E114" i="1"/>
  <c r="B115" i="1"/>
  <c r="C115" i="1"/>
  <c r="C115" i="5" s="1"/>
  <c r="D115" i="1"/>
  <c r="D115" i="5" s="1"/>
  <c r="E115" i="1"/>
  <c r="E115" i="5" s="1"/>
  <c r="B116" i="1"/>
  <c r="B116" i="5" s="1"/>
  <c r="C116" i="1"/>
  <c r="D116" i="1"/>
  <c r="E116" i="1"/>
  <c r="B117" i="1"/>
  <c r="C117" i="1"/>
  <c r="C117" i="5" s="1"/>
  <c r="D117" i="1"/>
  <c r="D117" i="5" s="1"/>
  <c r="E117" i="1"/>
  <c r="E117" i="5" s="1"/>
  <c r="B118" i="1"/>
  <c r="B118" i="5" s="1"/>
  <c r="C118" i="1"/>
  <c r="D118" i="1"/>
  <c r="E118" i="1"/>
  <c r="B119" i="1"/>
  <c r="C119" i="1"/>
  <c r="C119" i="5" s="1"/>
  <c r="D119" i="1"/>
  <c r="D119" i="5" s="1"/>
  <c r="E119" i="1"/>
  <c r="E119" i="5" s="1"/>
  <c r="B120" i="1"/>
  <c r="B120" i="5" s="1"/>
  <c r="C120" i="1"/>
  <c r="D120" i="1"/>
  <c r="E120" i="1"/>
  <c r="B121" i="1"/>
  <c r="C121" i="1"/>
  <c r="C121" i="5" s="1"/>
  <c r="D121" i="1"/>
  <c r="D121" i="5" s="1"/>
  <c r="E121" i="1"/>
  <c r="E121" i="5" s="1"/>
  <c r="B122" i="1"/>
  <c r="B122" i="5" s="1"/>
  <c r="C122" i="1"/>
  <c r="D122" i="1"/>
  <c r="E122" i="1"/>
  <c r="B123" i="1"/>
  <c r="C123" i="1"/>
  <c r="C123" i="5" s="1"/>
  <c r="D123" i="1"/>
  <c r="D123" i="5" s="1"/>
  <c r="E123" i="1"/>
  <c r="E123" i="5" s="1"/>
  <c r="B124" i="1"/>
  <c r="B124" i="5" s="1"/>
  <c r="C124" i="1"/>
  <c r="D124" i="1"/>
  <c r="E124" i="1"/>
  <c r="B125" i="1"/>
  <c r="C125" i="1"/>
  <c r="C125" i="5" s="1"/>
  <c r="D125" i="1"/>
  <c r="D125" i="5" s="1"/>
  <c r="E125" i="1"/>
  <c r="E125" i="5" s="1"/>
  <c r="B126" i="1"/>
  <c r="B126" i="5" s="1"/>
  <c r="C126" i="1"/>
  <c r="D126" i="1"/>
  <c r="E126" i="1"/>
  <c r="B127" i="1"/>
  <c r="C127" i="1"/>
  <c r="C127" i="5" s="1"/>
  <c r="D127" i="1"/>
  <c r="D127" i="5" s="1"/>
  <c r="E127" i="1"/>
  <c r="E127" i="5" s="1"/>
  <c r="B128" i="1"/>
  <c r="B128" i="5" s="1"/>
  <c r="C128" i="1"/>
  <c r="D128" i="1"/>
  <c r="E128" i="1"/>
  <c r="B129" i="1"/>
  <c r="C129" i="1"/>
  <c r="C129" i="5" s="1"/>
  <c r="D129" i="1"/>
  <c r="D129" i="5" s="1"/>
  <c r="E129" i="1"/>
  <c r="E129" i="5" s="1"/>
  <c r="B130" i="1"/>
  <c r="B130" i="5" s="1"/>
  <c r="C130" i="1"/>
  <c r="D130" i="1"/>
  <c r="E130" i="1"/>
  <c r="B131" i="1"/>
  <c r="C131" i="1"/>
  <c r="C131" i="5" s="1"/>
  <c r="D131" i="1"/>
  <c r="D131" i="5" s="1"/>
  <c r="E131" i="1"/>
  <c r="E131" i="5" s="1"/>
  <c r="B132" i="1"/>
  <c r="B132" i="5" s="1"/>
  <c r="C132" i="1"/>
  <c r="D132" i="1"/>
  <c r="E132" i="1"/>
  <c r="B133" i="1"/>
  <c r="C133" i="1"/>
  <c r="C133" i="5" s="1"/>
  <c r="D133" i="1"/>
  <c r="D133" i="5" s="1"/>
  <c r="E133" i="1"/>
  <c r="E133" i="5" s="1"/>
  <c r="B134" i="1"/>
  <c r="B134" i="5" s="1"/>
  <c r="C134" i="1"/>
  <c r="D134" i="1"/>
  <c r="E134" i="1"/>
  <c r="B135" i="1"/>
  <c r="C135" i="1"/>
  <c r="C135" i="5" s="1"/>
  <c r="D135" i="1"/>
  <c r="D135" i="5" s="1"/>
  <c r="E135" i="1"/>
  <c r="E135" i="5" s="1"/>
  <c r="B136" i="1"/>
  <c r="B136" i="5" s="1"/>
  <c r="C136" i="1"/>
  <c r="D136" i="1"/>
  <c r="E136" i="1"/>
  <c r="B137" i="1"/>
  <c r="C137" i="1"/>
  <c r="C137" i="5" s="1"/>
  <c r="D137" i="1"/>
  <c r="D137" i="5" s="1"/>
  <c r="E137" i="1"/>
  <c r="E137" i="5" s="1"/>
  <c r="B138" i="1"/>
  <c r="B138" i="5" s="1"/>
  <c r="C138" i="1"/>
  <c r="D138" i="1"/>
  <c r="E138" i="1"/>
  <c r="B139" i="1"/>
  <c r="C139" i="1"/>
  <c r="C139" i="5" s="1"/>
  <c r="D139" i="1"/>
  <c r="D139" i="5" s="1"/>
  <c r="E139" i="1"/>
  <c r="E139" i="5" s="1"/>
  <c r="B140" i="1"/>
  <c r="B140" i="5" s="1"/>
  <c r="C140" i="1"/>
  <c r="D140" i="1"/>
  <c r="E140" i="1"/>
  <c r="B141" i="1"/>
  <c r="C141" i="1"/>
  <c r="C141" i="5" s="1"/>
  <c r="D141" i="1"/>
  <c r="D141" i="5" s="1"/>
  <c r="E141" i="1"/>
  <c r="E141" i="5" s="1"/>
  <c r="B142" i="1"/>
  <c r="B142" i="5" s="1"/>
  <c r="C142" i="1"/>
  <c r="D142" i="1"/>
  <c r="E142" i="1"/>
  <c r="B143" i="1"/>
  <c r="C143" i="1"/>
  <c r="C143" i="5" s="1"/>
  <c r="D143" i="1"/>
  <c r="D143" i="5" s="1"/>
  <c r="E143" i="1"/>
  <c r="E143" i="5" s="1"/>
  <c r="B144" i="1"/>
  <c r="B144" i="5" s="1"/>
  <c r="C144" i="1"/>
  <c r="D144" i="1"/>
  <c r="E144" i="1"/>
  <c r="B145" i="1"/>
  <c r="C145" i="1"/>
  <c r="C145" i="5" s="1"/>
  <c r="D145" i="1"/>
  <c r="D145" i="5" s="1"/>
  <c r="E145" i="1"/>
  <c r="E145" i="5" s="1"/>
  <c r="B146" i="1"/>
  <c r="B146" i="5" s="1"/>
  <c r="C146" i="1"/>
  <c r="D146" i="1"/>
  <c r="E146" i="1"/>
  <c r="B147" i="1"/>
  <c r="C147" i="1"/>
  <c r="C147" i="5" s="1"/>
  <c r="D147" i="1"/>
  <c r="D147" i="5" s="1"/>
  <c r="E147" i="1"/>
  <c r="E147" i="5" s="1"/>
  <c r="B148" i="1"/>
  <c r="B148" i="5" s="1"/>
  <c r="C148" i="1"/>
  <c r="D148" i="1"/>
  <c r="E148" i="1"/>
  <c r="B149" i="1"/>
  <c r="C149" i="1"/>
  <c r="C149" i="5" s="1"/>
  <c r="D149" i="1"/>
  <c r="D149" i="5" s="1"/>
  <c r="E149" i="1"/>
  <c r="E149" i="5" s="1"/>
  <c r="B150" i="1"/>
  <c r="B150" i="5" s="1"/>
  <c r="C150" i="1"/>
  <c r="D150" i="1"/>
  <c r="E150" i="1"/>
  <c r="B151" i="1"/>
  <c r="C151" i="1"/>
  <c r="C151" i="5" s="1"/>
  <c r="D151" i="1"/>
  <c r="D151" i="5" s="1"/>
  <c r="E151" i="1"/>
  <c r="E151" i="5" s="1"/>
  <c r="B152" i="1"/>
  <c r="B152" i="5" s="1"/>
  <c r="C152" i="1"/>
  <c r="D152" i="1"/>
  <c r="E152" i="1"/>
  <c r="F19" i="5" l="1"/>
  <c r="F11" i="5"/>
  <c r="B147" i="5"/>
  <c r="B143" i="5"/>
  <c r="B139" i="5"/>
  <c r="B137" i="5"/>
  <c r="B135" i="5"/>
  <c r="B115" i="5"/>
  <c r="B113" i="5"/>
  <c r="B111" i="5"/>
  <c r="B141" i="5"/>
  <c r="B131" i="5"/>
  <c r="B127" i="5"/>
  <c r="B123" i="5"/>
  <c r="B119" i="5"/>
  <c r="B117" i="5"/>
  <c r="B151" i="5"/>
  <c r="B149" i="5"/>
  <c r="B145" i="5"/>
  <c r="B133" i="5"/>
  <c r="B129" i="5"/>
  <c r="B125" i="5"/>
  <c r="B121" i="5"/>
  <c r="F138" i="5"/>
  <c r="F98" i="5"/>
  <c r="F145" i="5"/>
  <c r="F137" i="5"/>
  <c r="F129" i="5"/>
  <c r="F121" i="5"/>
  <c r="F113" i="5"/>
  <c r="F105" i="5"/>
  <c r="F97" i="5"/>
  <c r="F89" i="5"/>
  <c r="F81" i="5"/>
  <c r="F73" i="5"/>
  <c r="F65" i="5"/>
  <c r="F57" i="5"/>
  <c r="F106" i="5"/>
  <c r="E130" i="5"/>
  <c r="F146" i="5"/>
  <c r="F114" i="5"/>
  <c r="F82" i="5"/>
  <c r="E152" i="5"/>
  <c r="E142" i="5"/>
  <c r="E136" i="5"/>
  <c r="E128" i="5"/>
  <c r="E118" i="5"/>
  <c r="E116" i="5"/>
  <c r="E114" i="5"/>
  <c r="E112" i="5"/>
  <c r="E110" i="5"/>
  <c r="E106" i="5"/>
  <c r="E102" i="5"/>
  <c r="E98" i="5"/>
  <c r="E94" i="5"/>
  <c r="E86" i="5"/>
  <c r="E80" i="5"/>
  <c r="E76" i="5"/>
  <c r="E60" i="5"/>
  <c r="E56" i="5"/>
  <c r="E54" i="5"/>
  <c r="E44" i="5"/>
  <c r="E42" i="5"/>
  <c r="E40" i="5"/>
  <c r="E36" i="5"/>
  <c r="F151" i="5"/>
  <c r="F143" i="5"/>
  <c r="D150" i="5"/>
  <c r="D148" i="5"/>
  <c r="D146" i="5"/>
  <c r="D144" i="5"/>
  <c r="D138" i="5"/>
  <c r="D134" i="5"/>
  <c r="D130" i="5"/>
  <c r="D126" i="5"/>
  <c r="D102" i="5"/>
  <c r="D98" i="5"/>
  <c r="D84" i="5"/>
  <c r="D82" i="5"/>
  <c r="D80" i="5"/>
  <c r="D78" i="5"/>
  <c r="D76" i="5"/>
  <c r="D74" i="5"/>
  <c r="D72" i="5"/>
  <c r="M3" i="4"/>
  <c r="F122" i="5"/>
  <c r="F90" i="5"/>
  <c r="E148" i="5"/>
  <c r="E144" i="5"/>
  <c r="E138" i="5"/>
  <c r="E132" i="5"/>
  <c r="E126" i="5"/>
  <c r="E122" i="5"/>
  <c r="E120" i="5"/>
  <c r="E108" i="5"/>
  <c r="E104" i="5"/>
  <c r="E100" i="5"/>
  <c r="E96" i="5"/>
  <c r="E92" i="5"/>
  <c r="E90" i="5"/>
  <c r="E84" i="5"/>
  <c r="E82" i="5"/>
  <c r="E78" i="5"/>
  <c r="E74" i="5"/>
  <c r="E72" i="5"/>
  <c r="E70" i="5"/>
  <c r="E68" i="5"/>
  <c r="E66" i="5"/>
  <c r="E64" i="5"/>
  <c r="E62" i="5"/>
  <c r="E58" i="5"/>
  <c r="E52" i="5"/>
  <c r="E50" i="5"/>
  <c r="E48" i="5"/>
  <c r="E46" i="5"/>
  <c r="E38" i="5"/>
  <c r="F135" i="5"/>
  <c r="D152" i="5"/>
  <c r="D142" i="5"/>
  <c r="D140" i="5"/>
  <c r="D136" i="5"/>
  <c r="D132" i="5"/>
  <c r="D128" i="5"/>
  <c r="D124" i="5"/>
  <c r="D122" i="5"/>
  <c r="D120" i="5"/>
  <c r="D118" i="5"/>
  <c r="D116" i="5"/>
  <c r="D114" i="5"/>
  <c r="D112" i="5"/>
  <c r="D110" i="5"/>
  <c r="D108" i="5"/>
  <c r="D106" i="5"/>
  <c r="D104" i="5"/>
  <c r="D100" i="5"/>
  <c r="D96" i="5"/>
  <c r="D94" i="5"/>
  <c r="D92" i="5"/>
  <c r="D90" i="5"/>
  <c r="D88" i="5"/>
  <c r="D86" i="5"/>
  <c r="F149" i="5"/>
  <c r="F141" i="5"/>
  <c r="F133" i="5"/>
  <c r="F125" i="5"/>
  <c r="F117" i="5"/>
  <c r="F109" i="5"/>
  <c r="F101" i="5"/>
  <c r="F130" i="5"/>
  <c r="E150" i="5"/>
  <c r="E146" i="5"/>
  <c r="E140" i="5"/>
  <c r="E134" i="5"/>
  <c r="E124" i="5"/>
  <c r="E88" i="5"/>
  <c r="G146" i="5"/>
  <c r="G138" i="5"/>
  <c r="G130" i="5"/>
  <c r="G122" i="5"/>
  <c r="G114" i="5"/>
  <c r="G106" i="5"/>
  <c r="E34" i="5"/>
  <c r="E32" i="5"/>
  <c r="E30" i="5"/>
  <c r="E28" i="5"/>
  <c r="E26" i="5"/>
  <c r="E24" i="5"/>
  <c r="E22" i="5"/>
  <c r="E20" i="5"/>
  <c r="E18" i="5"/>
  <c r="E16" i="5"/>
  <c r="E14" i="5"/>
  <c r="E12" i="5"/>
  <c r="E10" i="5"/>
  <c r="E8" i="5"/>
  <c r="E6" i="5"/>
  <c r="E4" i="5"/>
  <c r="D70" i="5"/>
  <c r="D68" i="5"/>
  <c r="D66" i="5"/>
  <c r="D64" i="5"/>
  <c r="D62" i="5"/>
  <c r="D60" i="5"/>
  <c r="D58" i="5"/>
  <c r="D56" i="5"/>
  <c r="D54" i="5"/>
  <c r="D52" i="5"/>
  <c r="D50" i="5"/>
  <c r="G98" i="5"/>
  <c r="G90" i="5"/>
  <c r="G82" i="5"/>
  <c r="G74" i="5"/>
  <c r="B109" i="5"/>
  <c r="B107" i="5"/>
  <c r="G145" i="5"/>
  <c r="G137" i="5"/>
  <c r="G129" i="5"/>
  <c r="G121" i="5"/>
  <c r="G113" i="5"/>
  <c r="G105" i="5"/>
  <c r="G97" i="5"/>
  <c r="G89" i="5"/>
  <c r="G81" i="5"/>
  <c r="G73" i="5"/>
  <c r="G65" i="5"/>
  <c r="G57" i="5"/>
  <c r="G152" i="5"/>
  <c r="G144" i="5"/>
  <c r="G136" i="5"/>
  <c r="G128" i="5"/>
  <c r="G120" i="5"/>
  <c r="G112" i="5"/>
  <c r="G104" i="5"/>
  <c r="G96" i="5"/>
  <c r="G88" i="5"/>
  <c r="G80" i="5"/>
  <c r="F49" i="5"/>
  <c r="F41" i="5"/>
  <c r="F33" i="5"/>
  <c r="F25" i="5"/>
  <c r="F17" i="5"/>
  <c r="F9" i="5"/>
  <c r="G151" i="5"/>
  <c r="G143" i="5"/>
  <c r="G135" i="5"/>
  <c r="G127" i="5"/>
  <c r="G119" i="5"/>
  <c r="G111" i="5"/>
  <c r="G103" i="5"/>
  <c r="G95" i="5"/>
  <c r="G87" i="5"/>
  <c r="G79" i="5"/>
  <c r="G71" i="5"/>
  <c r="G63" i="5"/>
  <c r="G55" i="5"/>
  <c r="B105" i="5"/>
  <c r="B103" i="5"/>
  <c r="B101" i="5"/>
  <c r="B99" i="5"/>
  <c r="B97" i="5"/>
  <c r="B95" i="5"/>
  <c r="B93" i="5"/>
  <c r="B91" i="5"/>
  <c r="B89" i="5"/>
  <c r="B87" i="5"/>
  <c r="B85" i="5"/>
  <c r="B83" i="5"/>
  <c r="B81" i="5"/>
  <c r="B79" i="5"/>
  <c r="B77" i="5"/>
  <c r="B75" i="5"/>
  <c r="B73" i="5"/>
  <c r="B71" i="5"/>
  <c r="B69" i="5"/>
  <c r="B67" i="5"/>
  <c r="B65" i="5"/>
  <c r="B63" i="5"/>
  <c r="B61" i="5"/>
  <c r="B59" i="5"/>
  <c r="B57" i="5"/>
  <c r="B55" i="5"/>
  <c r="B53" i="5"/>
  <c r="B51" i="5"/>
  <c r="B49" i="5"/>
  <c r="B47" i="5"/>
  <c r="B45" i="5"/>
  <c r="B43" i="5"/>
  <c r="B41" i="5"/>
  <c r="B39" i="5"/>
  <c r="B37" i="5"/>
  <c r="B35" i="5"/>
  <c r="B33" i="5"/>
  <c r="B31" i="5"/>
  <c r="B29" i="5"/>
  <c r="B27" i="5"/>
  <c r="B25" i="5"/>
  <c r="B23" i="5"/>
  <c r="B21" i="5"/>
  <c r="B19" i="5"/>
  <c r="B17" i="5"/>
  <c r="B15" i="5"/>
  <c r="B13" i="5"/>
  <c r="B11" i="5"/>
  <c r="B9" i="5"/>
  <c r="B7" i="5"/>
  <c r="B5" i="5"/>
  <c r="G150" i="5"/>
  <c r="G142" i="5"/>
  <c r="G134" i="5"/>
  <c r="G126" i="5"/>
  <c r="G118" i="5"/>
  <c r="G110" i="5"/>
  <c r="G94" i="5"/>
  <c r="G86" i="5"/>
  <c r="G78" i="5"/>
  <c r="G70" i="5"/>
  <c r="G62" i="5"/>
  <c r="G54" i="5"/>
  <c r="G46" i="5"/>
  <c r="G30" i="5"/>
  <c r="G149" i="5"/>
  <c r="G141" i="5"/>
  <c r="G133" i="5"/>
  <c r="G125" i="5"/>
  <c r="G117" i="5"/>
  <c r="G109" i="5"/>
  <c r="G101" i="5"/>
  <c r="G93" i="5"/>
  <c r="G85" i="5"/>
  <c r="G77" i="5"/>
  <c r="G69" i="5"/>
  <c r="D48" i="5"/>
  <c r="D46" i="5"/>
  <c r="D44" i="5"/>
  <c r="D42" i="5"/>
  <c r="D40" i="5"/>
  <c r="D38" i="5"/>
  <c r="D36" i="5"/>
  <c r="D34" i="5"/>
  <c r="D32" i="5"/>
  <c r="D30" i="5"/>
  <c r="G148" i="5"/>
  <c r="G140" i="5"/>
  <c r="G132" i="5"/>
  <c r="G124" i="5"/>
  <c r="G116" i="5"/>
  <c r="G108" i="5"/>
  <c r="G100" i="5"/>
  <c r="F152" i="5"/>
  <c r="F144" i="5"/>
  <c r="F136" i="5"/>
  <c r="F128" i="5"/>
  <c r="F120" i="5"/>
  <c r="F112" i="5"/>
  <c r="F104" i="5"/>
  <c r="F96" i="5"/>
  <c r="F88" i="5"/>
  <c r="F80" i="5"/>
  <c r="F72" i="5"/>
  <c r="F64" i="5"/>
  <c r="F56" i="5"/>
  <c r="G22" i="5"/>
  <c r="G14" i="5"/>
  <c r="G6" i="5"/>
  <c r="G102" i="5"/>
  <c r="F127" i="5"/>
  <c r="F119" i="5"/>
  <c r="F111" i="5"/>
  <c r="F103" i="5"/>
  <c r="F95" i="5"/>
  <c r="F87" i="5"/>
  <c r="F79" i="5"/>
  <c r="F71" i="5"/>
  <c r="F63" i="5"/>
  <c r="F55" i="5"/>
  <c r="F47" i="5"/>
  <c r="F39" i="5"/>
  <c r="F31" i="5"/>
  <c r="F23" i="5"/>
  <c r="F15" i="5"/>
  <c r="F7" i="5"/>
  <c r="D28" i="5"/>
  <c r="D26" i="5"/>
  <c r="D24" i="5"/>
  <c r="D22" i="5"/>
  <c r="D20" i="5"/>
  <c r="D18" i="5"/>
  <c r="D16" i="5"/>
  <c r="D14" i="5"/>
  <c r="D12" i="5"/>
  <c r="D10" i="5"/>
  <c r="D8" i="5"/>
  <c r="D6" i="5"/>
  <c r="D4" i="5"/>
  <c r="F150" i="5"/>
  <c r="F142" i="5"/>
  <c r="F134" i="5"/>
  <c r="F126" i="5"/>
  <c r="F118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F6" i="5"/>
  <c r="C152" i="5"/>
  <c r="C150" i="5"/>
  <c r="C148" i="5"/>
  <c r="C146" i="5"/>
  <c r="C144" i="5"/>
  <c r="C142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4" i="5"/>
  <c r="C52" i="5"/>
  <c r="C50" i="5"/>
  <c r="C48" i="5"/>
  <c r="C46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C10" i="5"/>
  <c r="C8" i="5"/>
  <c r="C6" i="5"/>
  <c r="C4" i="5"/>
  <c r="F93" i="5"/>
  <c r="F85" i="5"/>
  <c r="F77" i="5"/>
  <c r="F69" i="5"/>
  <c r="F61" i="5"/>
  <c r="F53" i="5"/>
  <c r="F45" i="5"/>
  <c r="F37" i="5"/>
  <c r="F29" i="5"/>
  <c r="F21" i="5"/>
  <c r="F13" i="5"/>
  <c r="F5" i="5"/>
  <c r="G38" i="5"/>
  <c r="F148" i="5"/>
  <c r="F140" i="5"/>
  <c r="F132" i="5"/>
  <c r="F124" i="5"/>
  <c r="F116" i="5"/>
  <c r="F108" i="5"/>
  <c r="F100" i="5"/>
  <c r="F92" i="5"/>
  <c r="F84" i="5"/>
  <c r="F76" i="5"/>
  <c r="F68" i="5"/>
  <c r="F60" i="5"/>
  <c r="F52" i="5"/>
  <c r="F44" i="5"/>
  <c r="F36" i="5"/>
  <c r="F28" i="5"/>
  <c r="F20" i="5"/>
  <c r="F12" i="5"/>
  <c r="F4" i="5"/>
  <c r="G66" i="5"/>
  <c r="G49" i="5"/>
  <c r="G41" i="5"/>
  <c r="F66" i="5"/>
  <c r="F58" i="5"/>
  <c r="F50" i="5"/>
  <c r="F42" i="5"/>
  <c r="F34" i="5"/>
  <c r="F26" i="5"/>
  <c r="F18" i="5"/>
  <c r="F10" i="5"/>
  <c r="G72" i="5"/>
  <c r="G64" i="5"/>
  <c r="G92" i="5"/>
  <c r="G84" i="5"/>
  <c r="G76" i="5"/>
  <c r="G68" i="5"/>
  <c r="G60" i="5"/>
  <c r="G52" i="5"/>
  <c r="G44" i="5"/>
  <c r="G36" i="5"/>
  <c r="G28" i="5"/>
  <c r="G20" i="5"/>
  <c r="G12" i="5"/>
  <c r="G4" i="5"/>
  <c r="G58" i="5"/>
  <c r="G50" i="5"/>
  <c r="G42" i="5"/>
  <c r="G34" i="5"/>
  <c r="G26" i="5"/>
  <c r="G18" i="5"/>
  <c r="G10" i="5"/>
  <c r="G33" i="5"/>
  <c r="G25" i="5"/>
  <c r="G17" i="5"/>
  <c r="G9" i="5"/>
  <c r="G56" i="5"/>
  <c r="G48" i="5"/>
  <c r="G40" i="5"/>
  <c r="G32" i="5"/>
  <c r="G24" i="5"/>
  <c r="G16" i="5"/>
  <c r="G8" i="5"/>
  <c r="G47" i="5"/>
  <c r="G39" i="5"/>
  <c r="G31" i="5"/>
  <c r="G23" i="5"/>
  <c r="G15" i="5"/>
  <c r="G7" i="5"/>
  <c r="F48" i="5"/>
  <c r="F40" i="5"/>
  <c r="F32" i="5"/>
  <c r="F24" i="5"/>
  <c r="F16" i="5"/>
  <c r="F8" i="5"/>
  <c r="G61" i="5"/>
  <c r="G53" i="5"/>
  <c r="G45" i="5"/>
  <c r="G37" i="5"/>
  <c r="G29" i="5"/>
  <c r="G21" i="5"/>
  <c r="G13" i="5"/>
  <c r="G5" i="5"/>
  <c r="D4" i="2" l="1"/>
  <c r="F3" i="2"/>
  <c r="G7" i="2"/>
  <c r="H4" i="2"/>
  <c r="F6" i="2"/>
  <c r="F5" i="2"/>
  <c r="E4" i="2"/>
  <c r="H8" i="2"/>
  <c r="D3" i="2"/>
  <c r="G3" i="2"/>
  <c r="C3" i="2"/>
  <c r="G6" i="2"/>
  <c r="H7" i="2"/>
  <c r="H3" i="2"/>
  <c r="G5" i="2"/>
  <c r="E3" i="2"/>
  <c r="H6" i="2"/>
  <c r="F4" i="2"/>
  <c r="G4" i="2"/>
  <c r="G8" i="2"/>
  <c r="E6" i="2"/>
  <c r="H5" i="2"/>
  <c r="C4" i="2"/>
  <c r="B3" i="2"/>
  <c r="F7" i="2"/>
  <c r="D5" i="2"/>
  <c r="E5" i="2"/>
  <c r="N4" i="1"/>
  <c r="M4" i="5" s="1"/>
  <c r="N5" i="1"/>
  <c r="M5" i="5" s="1"/>
  <c r="N6" i="1"/>
  <c r="M6" i="5" s="1"/>
  <c r="N7" i="1"/>
  <c r="M7" i="5" s="1"/>
  <c r="N8" i="1"/>
  <c r="M8" i="5" s="1"/>
  <c r="N9" i="1"/>
  <c r="M9" i="5" s="1"/>
  <c r="N10" i="1"/>
  <c r="M10" i="5" s="1"/>
  <c r="N11" i="1"/>
  <c r="M11" i="5" s="1"/>
  <c r="N12" i="1"/>
  <c r="M12" i="5" s="1"/>
  <c r="N13" i="1"/>
  <c r="M13" i="5" s="1"/>
  <c r="N14" i="1"/>
  <c r="M14" i="5" s="1"/>
  <c r="N15" i="1"/>
  <c r="M15" i="5" s="1"/>
  <c r="N16" i="1"/>
  <c r="M16" i="5" s="1"/>
  <c r="N17" i="1"/>
  <c r="M17" i="5" s="1"/>
  <c r="N18" i="1"/>
  <c r="M18" i="5" s="1"/>
  <c r="N19" i="1"/>
  <c r="M19" i="5" s="1"/>
  <c r="N20" i="1"/>
  <c r="M20" i="5" s="1"/>
  <c r="N21" i="1"/>
  <c r="M21" i="5" s="1"/>
  <c r="N22" i="1"/>
  <c r="M22" i="5" s="1"/>
  <c r="N23" i="1"/>
  <c r="M23" i="5" s="1"/>
  <c r="N24" i="1"/>
  <c r="M24" i="5" s="1"/>
  <c r="N25" i="1"/>
  <c r="M25" i="5" s="1"/>
  <c r="N26" i="1"/>
  <c r="M26" i="5" s="1"/>
  <c r="N27" i="1"/>
  <c r="M27" i="5" s="1"/>
  <c r="N28" i="1"/>
  <c r="M28" i="5" s="1"/>
  <c r="N29" i="1"/>
  <c r="M29" i="5" s="1"/>
  <c r="N30" i="1"/>
  <c r="M30" i="5" s="1"/>
  <c r="N31" i="1"/>
  <c r="M31" i="5" s="1"/>
  <c r="N32" i="1"/>
  <c r="M32" i="5" s="1"/>
  <c r="N33" i="1"/>
  <c r="M33" i="5" s="1"/>
  <c r="N34" i="1"/>
  <c r="M34" i="5" s="1"/>
  <c r="N35" i="1"/>
  <c r="M35" i="5" s="1"/>
  <c r="N36" i="1"/>
  <c r="M36" i="5" s="1"/>
  <c r="N37" i="1"/>
  <c r="M37" i="5" s="1"/>
  <c r="N38" i="1"/>
  <c r="M38" i="5" s="1"/>
  <c r="N39" i="1"/>
  <c r="M39" i="5" s="1"/>
  <c r="N40" i="1"/>
  <c r="M40" i="5" s="1"/>
  <c r="N41" i="1"/>
  <c r="M41" i="5" s="1"/>
  <c r="N42" i="1"/>
  <c r="M42" i="5" s="1"/>
  <c r="N43" i="1"/>
  <c r="M43" i="5" s="1"/>
  <c r="N44" i="1"/>
  <c r="M44" i="5" s="1"/>
  <c r="N45" i="1"/>
  <c r="M45" i="5" s="1"/>
  <c r="N46" i="1"/>
  <c r="M46" i="5" s="1"/>
  <c r="N47" i="1"/>
  <c r="M47" i="5" s="1"/>
  <c r="N48" i="1"/>
  <c r="M48" i="5" s="1"/>
  <c r="N49" i="1"/>
  <c r="M49" i="5" s="1"/>
  <c r="N50" i="1"/>
  <c r="M50" i="5" s="1"/>
  <c r="N51" i="1"/>
  <c r="M51" i="5" s="1"/>
  <c r="N52" i="1"/>
  <c r="M52" i="5" s="1"/>
  <c r="N53" i="1"/>
  <c r="M53" i="5" s="1"/>
  <c r="N54" i="1"/>
  <c r="M54" i="5" s="1"/>
  <c r="N55" i="1"/>
  <c r="M55" i="5" s="1"/>
  <c r="N56" i="1"/>
  <c r="M56" i="5" s="1"/>
  <c r="N57" i="1"/>
  <c r="M57" i="5" s="1"/>
  <c r="N58" i="1"/>
  <c r="M58" i="5" s="1"/>
  <c r="N59" i="1"/>
  <c r="M59" i="5" s="1"/>
  <c r="N60" i="1"/>
  <c r="M60" i="5" s="1"/>
  <c r="N61" i="1"/>
  <c r="M61" i="5" s="1"/>
  <c r="N62" i="1"/>
  <c r="M62" i="5" s="1"/>
  <c r="N63" i="1"/>
  <c r="M63" i="5" s="1"/>
  <c r="N64" i="1"/>
  <c r="M64" i="5" s="1"/>
  <c r="N65" i="1"/>
  <c r="M65" i="5" s="1"/>
  <c r="N66" i="1"/>
  <c r="M66" i="5" s="1"/>
  <c r="N67" i="1"/>
  <c r="M67" i="5" s="1"/>
  <c r="N68" i="1"/>
  <c r="M68" i="5" s="1"/>
  <c r="N69" i="1"/>
  <c r="M69" i="5" s="1"/>
  <c r="N70" i="1"/>
  <c r="M70" i="5" s="1"/>
  <c r="N71" i="1"/>
  <c r="M71" i="5" s="1"/>
  <c r="N72" i="1"/>
  <c r="M72" i="5" s="1"/>
  <c r="N73" i="1"/>
  <c r="M73" i="5" s="1"/>
  <c r="N74" i="1"/>
  <c r="M74" i="5" s="1"/>
  <c r="N75" i="1"/>
  <c r="M75" i="5" s="1"/>
  <c r="N76" i="1"/>
  <c r="M76" i="5" s="1"/>
  <c r="N77" i="1"/>
  <c r="M77" i="5" s="1"/>
  <c r="N78" i="1"/>
  <c r="M78" i="5" s="1"/>
  <c r="N79" i="1"/>
  <c r="M79" i="5" s="1"/>
  <c r="N80" i="1"/>
  <c r="M80" i="5" s="1"/>
  <c r="N81" i="1"/>
  <c r="M81" i="5" s="1"/>
  <c r="N82" i="1"/>
  <c r="M82" i="5" s="1"/>
  <c r="N83" i="1"/>
  <c r="M83" i="5" s="1"/>
  <c r="N84" i="1"/>
  <c r="M84" i="5" s="1"/>
  <c r="N85" i="1"/>
  <c r="M85" i="5" s="1"/>
  <c r="N86" i="1"/>
  <c r="M86" i="5" s="1"/>
  <c r="N87" i="1"/>
  <c r="M87" i="5" s="1"/>
  <c r="N88" i="1"/>
  <c r="M88" i="5" s="1"/>
  <c r="N89" i="1"/>
  <c r="M89" i="5" s="1"/>
  <c r="N90" i="1"/>
  <c r="M90" i="5" s="1"/>
  <c r="N91" i="1"/>
  <c r="M91" i="5" s="1"/>
  <c r="N92" i="1"/>
  <c r="M92" i="5" s="1"/>
  <c r="N93" i="1"/>
  <c r="M93" i="5" s="1"/>
  <c r="N94" i="1"/>
  <c r="M94" i="5" s="1"/>
  <c r="N95" i="1"/>
  <c r="M95" i="5" s="1"/>
  <c r="N96" i="1"/>
  <c r="M96" i="5" s="1"/>
  <c r="N97" i="1"/>
  <c r="M97" i="5" s="1"/>
  <c r="N98" i="1"/>
  <c r="M98" i="5" s="1"/>
  <c r="N99" i="1"/>
  <c r="M99" i="5" s="1"/>
  <c r="N100" i="1"/>
  <c r="M100" i="5" s="1"/>
  <c r="N101" i="1"/>
  <c r="M101" i="5" s="1"/>
  <c r="N102" i="1"/>
  <c r="M102" i="5" s="1"/>
  <c r="N103" i="1"/>
  <c r="M103" i="5" s="1"/>
  <c r="N104" i="1"/>
  <c r="M104" i="5" s="1"/>
  <c r="N105" i="1"/>
  <c r="M105" i="5" s="1"/>
  <c r="N106" i="1"/>
  <c r="M106" i="5" s="1"/>
  <c r="N107" i="1"/>
  <c r="M107" i="5" s="1"/>
  <c r="N108" i="1"/>
  <c r="M108" i="5" s="1"/>
  <c r="N109" i="1"/>
  <c r="M109" i="5" s="1"/>
  <c r="N110" i="1"/>
  <c r="M110" i="5" s="1"/>
  <c r="N111" i="1"/>
  <c r="M111" i="5" s="1"/>
  <c r="N112" i="1"/>
  <c r="M112" i="5" s="1"/>
  <c r="N113" i="1"/>
  <c r="M113" i="5" s="1"/>
  <c r="N114" i="1"/>
  <c r="M114" i="5" s="1"/>
  <c r="N115" i="1"/>
  <c r="M115" i="5" s="1"/>
  <c r="N116" i="1"/>
  <c r="M116" i="5" s="1"/>
  <c r="N117" i="1"/>
  <c r="M117" i="5" s="1"/>
  <c r="N118" i="1"/>
  <c r="M118" i="5" s="1"/>
  <c r="N119" i="1"/>
  <c r="M119" i="5" s="1"/>
  <c r="N120" i="1"/>
  <c r="M120" i="5" s="1"/>
  <c r="N121" i="1"/>
  <c r="M121" i="5" s="1"/>
  <c r="N122" i="1"/>
  <c r="M122" i="5" s="1"/>
  <c r="N123" i="1"/>
  <c r="M123" i="5" s="1"/>
  <c r="N124" i="1"/>
  <c r="M124" i="5" s="1"/>
  <c r="N125" i="1"/>
  <c r="M125" i="5" s="1"/>
  <c r="N126" i="1"/>
  <c r="M126" i="5" s="1"/>
  <c r="N127" i="1"/>
  <c r="M127" i="5" s="1"/>
  <c r="N128" i="1"/>
  <c r="M128" i="5" s="1"/>
  <c r="N129" i="1"/>
  <c r="M129" i="5" s="1"/>
  <c r="N130" i="1"/>
  <c r="M130" i="5" s="1"/>
  <c r="N131" i="1"/>
  <c r="M131" i="5" s="1"/>
  <c r="N132" i="1"/>
  <c r="M132" i="5" s="1"/>
  <c r="N133" i="1"/>
  <c r="M133" i="5" s="1"/>
  <c r="N134" i="1"/>
  <c r="M134" i="5" s="1"/>
  <c r="N135" i="1"/>
  <c r="M135" i="5" s="1"/>
  <c r="N136" i="1"/>
  <c r="M136" i="5" s="1"/>
  <c r="N137" i="1"/>
  <c r="M137" i="5" s="1"/>
  <c r="N138" i="1"/>
  <c r="M138" i="5" s="1"/>
  <c r="N139" i="1"/>
  <c r="M139" i="5" s="1"/>
  <c r="N140" i="1"/>
  <c r="M140" i="5" s="1"/>
  <c r="N141" i="1"/>
  <c r="M141" i="5" s="1"/>
  <c r="N142" i="1"/>
  <c r="M142" i="5" s="1"/>
  <c r="N143" i="1"/>
  <c r="M143" i="5" s="1"/>
  <c r="N144" i="1"/>
  <c r="M144" i="5" s="1"/>
  <c r="N145" i="1"/>
  <c r="M145" i="5" s="1"/>
  <c r="N146" i="1"/>
  <c r="M146" i="5" s="1"/>
  <c r="N147" i="1"/>
  <c r="M147" i="5" s="1"/>
  <c r="N148" i="1"/>
  <c r="M148" i="5" s="1"/>
  <c r="N149" i="1"/>
  <c r="M149" i="5" s="1"/>
  <c r="N150" i="1"/>
  <c r="M150" i="5" s="1"/>
  <c r="N151" i="1"/>
  <c r="M151" i="5" s="1"/>
  <c r="N152" i="1"/>
  <c r="M152" i="5" s="1"/>
  <c r="N3" i="1"/>
  <c r="M3" i="5" s="1"/>
  <c r="M4" i="1"/>
  <c r="M5" i="1"/>
  <c r="L5" i="5" s="1"/>
  <c r="M6" i="1"/>
  <c r="L6" i="5" s="1"/>
  <c r="M7" i="1"/>
  <c r="L7" i="5" s="1"/>
  <c r="M8" i="1"/>
  <c r="L8" i="5" s="1"/>
  <c r="M9" i="1"/>
  <c r="L9" i="5" s="1"/>
  <c r="M10" i="1"/>
  <c r="L10" i="5" s="1"/>
  <c r="M11" i="1"/>
  <c r="L11" i="5" s="1"/>
  <c r="M12" i="1"/>
  <c r="L12" i="5" s="1"/>
  <c r="M13" i="1"/>
  <c r="L13" i="5" s="1"/>
  <c r="M14" i="1"/>
  <c r="L14" i="5" s="1"/>
  <c r="M15" i="1"/>
  <c r="L15" i="5" s="1"/>
  <c r="M16" i="1"/>
  <c r="L16" i="5" s="1"/>
  <c r="M17" i="1"/>
  <c r="L17" i="5" s="1"/>
  <c r="M18" i="1"/>
  <c r="L18" i="5" s="1"/>
  <c r="M19" i="1"/>
  <c r="L19" i="5" s="1"/>
  <c r="M20" i="1"/>
  <c r="L20" i="5" s="1"/>
  <c r="M21" i="1"/>
  <c r="L21" i="5" s="1"/>
  <c r="M22" i="1"/>
  <c r="L22" i="5" s="1"/>
  <c r="M23" i="1"/>
  <c r="L23" i="5" s="1"/>
  <c r="M24" i="1"/>
  <c r="L24" i="5" s="1"/>
  <c r="M25" i="1"/>
  <c r="L25" i="5" s="1"/>
  <c r="M26" i="1"/>
  <c r="L26" i="5" s="1"/>
  <c r="M27" i="1"/>
  <c r="L27" i="5" s="1"/>
  <c r="M28" i="1"/>
  <c r="L28" i="5" s="1"/>
  <c r="M29" i="1"/>
  <c r="L29" i="5" s="1"/>
  <c r="M30" i="1"/>
  <c r="L30" i="5" s="1"/>
  <c r="M31" i="1"/>
  <c r="L31" i="5" s="1"/>
  <c r="M32" i="1"/>
  <c r="L32" i="5" s="1"/>
  <c r="M33" i="1"/>
  <c r="L33" i="5" s="1"/>
  <c r="M34" i="1"/>
  <c r="L34" i="5" s="1"/>
  <c r="M35" i="1"/>
  <c r="L35" i="5" s="1"/>
  <c r="M36" i="1"/>
  <c r="L36" i="5" s="1"/>
  <c r="M37" i="1"/>
  <c r="L37" i="5" s="1"/>
  <c r="M38" i="1"/>
  <c r="L38" i="5" s="1"/>
  <c r="M39" i="1"/>
  <c r="L39" i="5" s="1"/>
  <c r="M40" i="1"/>
  <c r="L40" i="5" s="1"/>
  <c r="M41" i="1"/>
  <c r="L41" i="5" s="1"/>
  <c r="M42" i="1"/>
  <c r="L42" i="5" s="1"/>
  <c r="M43" i="1"/>
  <c r="L43" i="5" s="1"/>
  <c r="M44" i="1"/>
  <c r="L44" i="5" s="1"/>
  <c r="M45" i="1"/>
  <c r="L45" i="5" s="1"/>
  <c r="M46" i="1"/>
  <c r="L46" i="5" s="1"/>
  <c r="M47" i="1"/>
  <c r="L47" i="5" s="1"/>
  <c r="M48" i="1"/>
  <c r="L48" i="5" s="1"/>
  <c r="M49" i="1"/>
  <c r="L49" i="5" s="1"/>
  <c r="M50" i="1"/>
  <c r="L50" i="5" s="1"/>
  <c r="M51" i="1"/>
  <c r="L51" i="5" s="1"/>
  <c r="M52" i="1"/>
  <c r="L52" i="5" s="1"/>
  <c r="M53" i="1"/>
  <c r="L53" i="5" s="1"/>
  <c r="M54" i="1"/>
  <c r="L54" i="5" s="1"/>
  <c r="M55" i="1"/>
  <c r="L55" i="5" s="1"/>
  <c r="M56" i="1"/>
  <c r="L56" i="5" s="1"/>
  <c r="M57" i="1"/>
  <c r="L57" i="5" s="1"/>
  <c r="M58" i="1"/>
  <c r="L58" i="5" s="1"/>
  <c r="M59" i="1"/>
  <c r="L59" i="5" s="1"/>
  <c r="M60" i="1"/>
  <c r="L60" i="5" s="1"/>
  <c r="M61" i="1"/>
  <c r="L61" i="5" s="1"/>
  <c r="M62" i="1"/>
  <c r="L62" i="5" s="1"/>
  <c r="M63" i="1"/>
  <c r="L63" i="5" s="1"/>
  <c r="M64" i="1"/>
  <c r="L64" i="5" s="1"/>
  <c r="M65" i="1"/>
  <c r="L65" i="5" s="1"/>
  <c r="M66" i="1"/>
  <c r="L66" i="5" s="1"/>
  <c r="M67" i="1"/>
  <c r="L67" i="5" s="1"/>
  <c r="M68" i="1"/>
  <c r="M69" i="1"/>
  <c r="L69" i="5" s="1"/>
  <c r="M70" i="1"/>
  <c r="L70" i="5" s="1"/>
  <c r="M71" i="1"/>
  <c r="L71" i="5" s="1"/>
  <c r="M72" i="1"/>
  <c r="L72" i="5" s="1"/>
  <c r="M73" i="1"/>
  <c r="L73" i="5" s="1"/>
  <c r="M74" i="1"/>
  <c r="L74" i="5" s="1"/>
  <c r="M75" i="1"/>
  <c r="L75" i="5" s="1"/>
  <c r="M76" i="1"/>
  <c r="L76" i="5" s="1"/>
  <c r="M77" i="1"/>
  <c r="L77" i="5" s="1"/>
  <c r="M78" i="1"/>
  <c r="L78" i="5" s="1"/>
  <c r="M79" i="1"/>
  <c r="L79" i="5" s="1"/>
  <c r="M80" i="1"/>
  <c r="L80" i="5" s="1"/>
  <c r="M81" i="1"/>
  <c r="L81" i="5" s="1"/>
  <c r="M82" i="1"/>
  <c r="L82" i="5" s="1"/>
  <c r="M83" i="1"/>
  <c r="L83" i="5" s="1"/>
  <c r="M84" i="1"/>
  <c r="L84" i="5" s="1"/>
  <c r="M85" i="1"/>
  <c r="L85" i="5" s="1"/>
  <c r="M86" i="1"/>
  <c r="L86" i="5" s="1"/>
  <c r="M87" i="1"/>
  <c r="L87" i="5" s="1"/>
  <c r="M88" i="1"/>
  <c r="L88" i="5" s="1"/>
  <c r="M89" i="1"/>
  <c r="L89" i="5" s="1"/>
  <c r="M90" i="1"/>
  <c r="L90" i="5" s="1"/>
  <c r="M91" i="1"/>
  <c r="L91" i="5" s="1"/>
  <c r="M92" i="1"/>
  <c r="L92" i="5" s="1"/>
  <c r="M93" i="1"/>
  <c r="L93" i="5" s="1"/>
  <c r="M94" i="1"/>
  <c r="L94" i="5" s="1"/>
  <c r="M95" i="1"/>
  <c r="L95" i="5" s="1"/>
  <c r="M96" i="1"/>
  <c r="L96" i="5" s="1"/>
  <c r="M97" i="1"/>
  <c r="L97" i="5" s="1"/>
  <c r="M98" i="1"/>
  <c r="L98" i="5" s="1"/>
  <c r="M99" i="1"/>
  <c r="L99" i="5" s="1"/>
  <c r="M100" i="1"/>
  <c r="L100" i="5" s="1"/>
  <c r="M101" i="1"/>
  <c r="L101" i="5" s="1"/>
  <c r="M102" i="1"/>
  <c r="L102" i="5" s="1"/>
  <c r="M103" i="1"/>
  <c r="L103" i="5" s="1"/>
  <c r="M104" i="1"/>
  <c r="L104" i="5" s="1"/>
  <c r="M105" i="1"/>
  <c r="L105" i="5" s="1"/>
  <c r="M106" i="1"/>
  <c r="L106" i="5" s="1"/>
  <c r="M107" i="1"/>
  <c r="L107" i="5" s="1"/>
  <c r="M108" i="1"/>
  <c r="L108" i="5" s="1"/>
  <c r="M109" i="1"/>
  <c r="L109" i="5" s="1"/>
  <c r="M110" i="1"/>
  <c r="L110" i="5" s="1"/>
  <c r="M111" i="1"/>
  <c r="L111" i="5" s="1"/>
  <c r="M112" i="1"/>
  <c r="L112" i="5" s="1"/>
  <c r="M113" i="1"/>
  <c r="L113" i="5" s="1"/>
  <c r="M114" i="1"/>
  <c r="L114" i="5" s="1"/>
  <c r="M115" i="1"/>
  <c r="L115" i="5" s="1"/>
  <c r="M116" i="1"/>
  <c r="L116" i="5" s="1"/>
  <c r="M117" i="1"/>
  <c r="L117" i="5" s="1"/>
  <c r="M118" i="1"/>
  <c r="L118" i="5" s="1"/>
  <c r="M119" i="1"/>
  <c r="L119" i="5" s="1"/>
  <c r="M120" i="1"/>
  <c r="L120" i="5" s="1"/>
  <c r="M121" i="1"/>
  <c r="L121" i="5" s="1"/>
  <c r="M122" i="1"/>
  <c r="L122" i="5" s="1"/>
  <c r="M123" i="1"/>
  <c r="L123" i="5" s="1"/>
  <c r="M124" i="1"/>
  <c r="L124" i="5" s="1"/>
  <c r="M125" i="1"/>
  <c r="L125" i="5" s="1"/>
  <c r="M126" i="1"/>
  <c r="L126" i="5" s="1"/>
  <c r="M127" i="1"/>
  <c r="L127" i="5" s="1"/>
  <c r="M128" i="1"/>
  <c r="L128" i="5" s="1"/>
  <c r="M129" i="1"/>
  <c r="L129" i="5" s="1"/>
  <c r="M130" i="1"/>
  <c r="L130" i="5" s="1"/>
  <c r="M131" i="1"/>
  <c r="L131" i="5" s="1"/>
  <c r="M132" i="1"/>
  <c r="M133" i="1"/>
  <c r="L133" i="5" s="1"/>
  <c r="M134" i="1"/>
  <c r="L134" i="5" s="1"/>
  <c r="M135" i="1"/>
  <c r="L135" i="5" s="1"/>
  <c r="M136" i="1"/>
  <c r="L136" i="5" s="1"/>
  <c r="M137" i="1"/>
  <c r="L137" i="5" s="1"/>
  <c r="M138" i="1"/>
  <c r="L138" i="5" s="1"/>
  <c r="M139" i="1"/>
  <c r="L139" i="5" s="1"/>
  <c r="M140" i="1"/>
  <c r="L140" i="5" s="1"/>
  <c r="M141" i="1"/>
  <c r="L141" i="5" s="1"/>
  <c r="M142" i="1"/>
  <c r="L142" i="5" s="1"/>
  <c r="M143" i="1"/>
  <c r="L143" i="5" s="1"/>
  <c r="M144" i="1"/>
  <c r="L144" i="5" s="1"/>
  <c r="M145" i="1"/>
  <c r="L145" i="5" s="1"/>
  <c r="M146" i="1"/>
  <c r="L146" i="5" s="1"/>
  <c r="M147" i="1"/>
  <c r="L147" i="5" s="1"/>
  <c r="M148" i="1"/>
  <c r="L148" i="5" s="1"/>
  <c r="M149" i="1"/>
  <c r="L149" i="5" s="1"/>
  <c r="M150" i="1"/>
  <c r="L150" i="5" s="1"/>
  <c r="M151" i="1"/>
  <c r="L151" i="5" s="1"/>
  <c r="M152" i="1"/>
  <c r="L152" i="5" s="1"/>
  <c r="M3" i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3" i="4"/>
  <c r="B4" i="4"/>
  <c r="C4" i="4"/>
  <c r="D4" i="4"/>
  <c r="E4" i="4"/>
  <c r="B5" i="4"/>
  <c r="C5" i="4"/>
  <c r="D5" i="4"/>
  <c r="E5" i="4"/>
  <c r="B6" i="4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B58" i="4"/>
  <c r="C58" i="4"/>
  <c r="D58" i="4"/>
  <c r="E58" i="4"/>
  <c r="B59" i="4"/>
  <c r="C59" i="4"/>
  <c r="D59" i="4"/>
  <c r="E59" i="4"/>
  <c r="B60" i="4"/>
  <c r="C60" i="4"/>
  <c r="D60" i="4"/>
  <c r="E60" i="4"/>
  <c r="B61" i="4"/>
  <c r="C61" i="4"/>
  <c r="D61" i="4"/>
  <c r="E61" i="4"/>
  <c r="B62" i="4"/>
  <c r="C62" i="4"/>
  <c r="D62" i="4"/>
  <c r="E62" i="4"/>
  <c r="B63" i="4"/>
  <c r="C63" i="4"/>
  <c r="D63" i="4"/>
  <c r="E63" i="4"/>
  <c r="B64" i="4"/>
  <c r="C64" i="4"/>
  <c r="D64" i="4"/>
  <c r="E64" i="4"/>
  <c r="B65" i="4"/>
  <c r="C65" i="4"/>
  <c r="D65" i="4"/>
  <c r="E65" i="4"/>
  <c r="B66" i="4"/>
  <c r="C66" i="4"/>
  <c r="D66" i="4"/>
  <c r="E66" i="4"/>
  <c r="B67" i="4"/>
  <c r="C67" i="4"/>
  <c r="D67" i="4"/>
  <c r="E67" i="4"/>
  <c r="B68" i="4"/>
  <c r="C68" i="4"/>
  <c r="D68" i="4"/>
  <c r="E68" i="4"/>
  <c r="B69" i="4"/>
  <c r="C69" i="4"/>
  <c r="D69" i="4"/>
  <c r="E69" i="4"/>
  <c r="B70" i="4"/>
  <c r="C70" i="4"/>
  <c r="D70" i="4"/>
  <c r="E70" i="4"/>
  <c r="B71" i="4"/>
  <c r="C71" i="4"/>
  <c r="D71" i="4"/>
  <c r="E71" i="4"/>
  <c r="B72" i="4"/>
  <c r="C72" i="4"/>
  <c r="D72" i="4"/>
  <c r="E72" i="4"/>
  <c r="B73" i="4"/>
  <c r="C73" i="4"/>
  <c r="D73" i="4"/>
  <c r="E73" i="4"/>
  <c r="B74" i="4"/>
  <c r="C74" i="4"/>
  <c r="D74" i="4"/>
  <c r="E74" i="4"/>
  <c r="B75" i="4"/>
  <c r="C75" i="4"/>
  <c r="D75" i="4"/>
  <c r="E75" i="4"/>
  <c r="B76" i="4"/>
  <c r="C76" i="4"/>
  <c r="D76" i="4"/>
  <c r="E76" i="4"/>
  <c r="B77" i="4"/>
  <c r="C77" i="4"/>
  <c r="D77" i="4"/>
  <c r="E77" i="4"/>
  <c r="B78" i="4"/>
  <c r="C78" i="4"/>
  <c r="D78" i="4"/>
  <c r="E78" i="4"/>
  <c r="B79" i="4"/>
  <c r="C79" i="4"/>
  <c r="D79" i="4"/>
  <c r="E79" i="4"/>
  <c r="B80" i="4"/>
  <c r="C80" i="4"/>
  <c r="D80" i="4"/>
  <c r="E80" i="4"/>
  <c r="B81" i="4"/>
  <c r="C81" i="4"/>
  <c r="D81" i="4"/>
  <c r="E81" i="4"/>
  <c r="B82" i="4"/>
  <c r="C82" i="4"/>
  <c r="D82" i="4"/>
  <c r="E82" i="4"/>
  <c r="B83" i="4"/>
  <c r="C83" i="4"/>
  <c r="D83" i="4"/>
  <c r="E83" i="4"/>
  <c r="B84" i="4"/>
  <c r="C84" i="4"/>
  <c r="D84" i="4"/>
  <c r="E84" i="4"/>
  <c r="B85" i="4"/>
  <c r="C85" i="4"/>
  <c r="D85" i="4"/>
  <c r="E85" i="4"/>
  <c r="B86" i="4"/>
  <c r="C86" i="4"/>
  <c r="D86" i="4"/>
  <c r="E86" i="4"/>
  <c r="B87" i="4"/>
  <c r="C87" i="4"/>
  <c r="D87" i="4"/>
  <c r="E87" i="4"/>
  <c r="B88" i="4"/>
  <c r="C88" i="4"/>
  <c r="D88" i="4"/>
  <c r="E88" i="4"/>
  <c r="B89" i="4"/>
  <c r="C89" i="4"/>
  <c r="D89" i="4"/>
  <c r="E89" i="4"/>
  <c r="B90" i="4"/>
  <c r="C90" i="4"/>
  <c r="D90" i="4"/>
  <c r="E90" i="4"/>
  <c r="B91" i="4"/>
  <c r="C91" i="4"/>
  <c r="D91" i="4"/>
  <c r="E91" i="4"/>
  <c r="B92" i="4"/>
  <c r="C92" i="4"/>
  <c r="D92" i="4"/>
  <c r="E92" i="4"/>
  <c r="B93" i="4"/>
  <c r="C93" i="4"/>
  <c r="D93" i="4"/>
  <c r="E93" i="4"/>
  <c r="B94" i="4"/>
  <c r="C94" i="4"/>
  <c r="D94" i="4"/>
  <c r="E94" i="4"/>
  <c r="B95" i="4"/>
  <c r="C95" i="4"/>
  <c r="D95" i="4"/>
  <c r="E95" i="4"/>
  <c r="B96" i="4"/>
  <c r="C96" i="4"/>
  <c r="D96" i="4"/>
  <c r="E96" i="4"/>
  <c r="B97" i="4"/>
  <c r="C97" i="4"/>
  <c r="D97" i="4"/>
  <c r="E97" i="4"/>
  <c r="B98" i="4"/>
  <c r="C98" i="4"/>
  <c r="D98" i="4"/>
  <c r="E98" i="4"/>
  <c r="B99" i="4"/>
  <c r="C99" i="4"/>
  <c r="D99" i="4"/>
  <c r="E99" i="4"/>
  <c r="B100" i="4"/>
  <c r="C100" i="4"/>
  <c r="D100" i="4"/>
  <c r="E100" i="4"/>
  <c r="B101" i="4"/>
  <c r="C101" i="4"/>
  <c r="D101" i="4"/>
  <c r="E101" i="4"/>
  <c r="B102" i="4"/>
  <c r="C102" i="4"/>
  <c r="D102" i="4"/>
  <c r="E102" i="4"/>
  <c r="B103" i="4"/>
  <c r="C103" i="4"/>
  <c r="D103" i="4"/>
  <c r="E103" i="4"/>
  <c r="B104" i="4"/>
  <c r="C104" i="4"/>
  <c r="D104" i="4"/>
  <c r="E104" i="4"/>
  <c r="B105" i="4"/>
  <c r="C105" i="4"/>
  <c r="D105" i="4"/>
  <c r="E105" i="4"/>
  <c r="B106" i="4"/>
  <c r="C106" i="4"/>
  <c r="D106" i="4"/>
  <c r="E106" i="4"/>
  <c r="B107" i="4"/>
  <c r="C107" i="4"/>
  <c r="D107" i="4"/>
  <c r="E107" i="4"/>
  <c r="B108" i="4"/>
  <c r="C108" i="4"/>
  <c r="D108" i="4"/>
  <c r="E108" i="4"/>
  <c r="B109" i="4"/>
  <c r="C109" i="4"/>
  <c r="D109" i="4"/>
  <c r="E109" i="4"/>
  <c r="B110" i="4"/>
  <c r="C110" i="4"/>
  <c r="D110" i="4"/>
  <c r="E110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B114" i="4"/>
  <c r="C114" i="4"/>
  <c r="D114" i="4"/>
  <c r="E114" i="4"/>
  <c r="B115" i="4"/>
  <c r="C115" i="4"/>
  <c r="D115" i="4"/>
  <c r="E115" i="4"/>
  <c r="B116" i="4"/>
  <c r="C116" i="4"/>
  <c r="D116" i="4"/>
  <c r="E116" i="4"/>
  <c r="B117" i="4"/>
  <c r="C117" i="4"/>
  <c r="D117" i="4"/>
  <c r="E117" i="4"/>
  <c r="B118" i="4"/>
  <c r="C118" i="4"/>
  <c r="D118" i="4"/>
  <c r="E118" i="4"/>
  <c r="B119" i="4"/>
  <c r="C119" i="4"/>
  <c r="D119" i="4"/>
  <c r="E119" i="4"/>
  <c r="B120" i="4"/>
  <c r="C120" i="4"/>
  <c r="D120" i="4"/>
  <c r="E120" i="4"/>
  <c r="B121" i="4"/>
  <c r="C121" i="4"/>
  <c r="D121" i="4"/>
  <c r="E121" i="4"/>
  <c r="B122" i="4"/>
  <c r="C122" i="4"/>
  <c r="D122" i="4"/>
  <c r="E122" i="4"/>
  <c r="B123" i="4"/>
  <c r="C123" i="4"/>
  <c r="D123" i="4"/>
  <c r="E123" i="4"/>
  <c r="B124" i="4"/>
  <c r="C124" i="4"/>
  <c r="D124" i="4"/>
  <c r="E124" i="4"/>
  <c r="B125" i="4"/>
  <c r="C125" i="4"/>
  <c r="D125" i="4"/>
  <c r="E125" i="4"/>
  <c r="B126" i="4"/>
  <c r="C126" i="4"/>
  <c r="D126" i="4"/>
  <c r="E126" i="4"/>
  <c r="B127" i="4"/>
  <c r="C127" i="4"/>
  <c r="D127" i="4"/>
  <c r="E127" i="4"/>
  <c r="B128" i="4"/>
  <c r="C128" i="4"/>
  <c r="D128" i="4"/>
  <c r="E128" i="4"/>
  <c r="B129" i="4"/>
  <c r="C129" i="4"/>
  <c r="D129" i="4"/>
  <c r="E129" i="4"/>
  <c r="B130" i="4"/>
  <c r="C130" i="4"/>
  <c r="D130" i="4"/>
  <c r="E130" i="4"/>
  <c r="B131" i="4"/>
  <c r="C131" i="4"/>
  <c r="D131" i="4"/>
  <c r="E131" i="4"/>
  <c r="B132" i="4"/>
  <c r="C132" i="4"/>
  <c r="D132" i="4"/>
  <c r="E132" i="4"/>
  <c r="B133" i="4"/>
  <c r="C133" i="4"/>
  <c r="D133" i="4"/>
  <c r="E133" i="4"/>
  <c r="B134" i="4"/>
  <c r="C134" i="4"/>
  <c r="D134" i="4"/>
  <c r="E134" i="4"/>
  <c r="B135" i="4"/>
  <c r="C135" i="4"/>
  <c r="D135" i="4"/>
  <c r="E135" i="4"/>
  <c r="B136" i="4"/>
  <c r="C136" i="4"/>
  <c r="D136" i="4"/>
  <c r="E136" i="4"/>
  <c r="B137" i="4"/>
  <c r="C137" i="4"/>
  <c r="D137" i="4"/>
  <c r="E137" i="4"/>
  <c r="B138" i="4"/>
  <c r="C138" i="4"/>
  <c r="D138" i="4"/>
  <c r="E138" i="4"/>
  <c r="B139" i="4"/>
  <c r="C139" i="4"/>
  <c r="D139" i="4"/>
  <c r="E139" i="4"/>
  <c r="B140" i="4"/>
  <c r="C140" i="4"/>
  <c r="D140" i="4"/>
  <c r="E140" i="4"/>
  <c r="B141" i="4"/>
  <c r="C141" i="4"/>
  <c r="D141" i="4"/>
  <c r="E141" i="4"/>
  <c r="B142" i="4"/>
  <c r="C142" i="4"/>
  <c r="D142" i="4"/>
  <c r="E142" i="4"/>
  <c r="B143" i="4"/>
  <c r="C143" i="4"/>
  <c r="D143" i="4"/>
  <c r="E143" i="4"/>
  <c r="B144" i="4"/>
  <c r="C144" i="4"/>
  <c r="D144" i="4"/>
  <c r="E144" i="4"/>
  <c r="B145" i="4"/>
  <c r="C145" i="4"/>
  <c r="D145" i="4"/>
  <c r="E145" i="4"/>
  <c r="B146" i="4"/>
  <c r="C146" i="4"/>
  <c r="D146" i="4"/>
  <c r="E146" i="4"/>
  <c r="B147" i="4"/>
  <c r="C147" i="4"/>
  <c r="D147" i="4"/>
  <c r="E147" i="4"/>
  <c r="B148" i="4"/>
  <c r="C148" i="4"/>
  <c r="D148" i="4"/>
  <c r="E148" i="4"/>
  <c r="B149" i="4"/>
  <c r="C149" i="4"/>
  <c r="D149" i="4"/>
  <c r="E149" i="4"/>
  <c r="B150" i="4"/>
  <c r="C150" i="4"/>
  <c r="D150" i="4"/>
  <c r="E150" i="4"/>
  <c r="B151" i="4"/>
  <c r="C151" i="4"/>
  <c r="D151" i="4"/>
  <c r="E151" i="4"/>
  <c r="B152" i="4"/>
  <c r="C152" i="4"/>
  <c r="D152" i="4"/>
  <c r="E152" i="4"/>
  <c r="C3" i="4"/>
  <c r="D3" i="4"/>
  <c r="E3" i="4"/>
  <c r="B3" i="4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3" i="1"/>
  <c r="M9" i="2" l="1"/>
  <c r="M14" i="2"/>
  <c r="M6" i="2"/>
  <c r="M3" i="2"/>
  <c r="M7" i="2"/>
  <c r="M4" i="2"/>
  <c r="M8" i="2"/>
  <c r="M5" i="2"/>
  <c r="H119" i="4"/>
  <c r="H87" i="4"/>
  <c r="H63" i="4"/>
  <c r="H47" i="4"/>
  <c r="H7" i="4"/>
  <c r="H150" i="4"/>
  <c r="H142" i="4"/>
  <c r="H134" i="4"/>
  <c r="H126" i="4"/>
  <c r="H118" i="4"/>
  <c r="H110" i="4"/>
  <c r="H102" i="4"/>
  <c r="H94" i="4"/>
  <c r="H86" i="4"/>
  <c r="H78" i="4"/>
  <c r="H70" i="4"/>
  <c r="H62" i="4"/>
  <c r="H54" i="4"/>
  <c r="H46" i="4"/>
  <c r="H38" i="4"/>
  <c r="H30" i="4"/>
  <c r="H22" i="4"/>
  <c r="H14" i="4"/>
  <c r="H6" i="4"/>
  <c r="H111" i="4"/>
  <c r="H39" i="4"/>
  <c r="H149" i="4"/>
  <c r="H141" i="4"/>
  <c r="H133" i="4"/>
  <c r="H125" i="4"/>
  <c r="H117" i="4"/>
  <c r="H109" i="4"/>
  <c r="H101" i="4"/>
  <c r="H93" i="4"/>
  <c r="H85" i="4"/>
  <c r="H77" i="4"/>
  <c r="H69" i="4"/>
  <c r="H61" i="4"/>
  <c r="H53" i="4"/>
  <c r="H45" i="4"/>
  <c r="H37" i="4"/>
  <c r="H29" i="4"/>
  <c r="H21" i="4"/>
  <c r="H13" i="4"/>
  <c r="H12" i="4"/>
  <c r="H143" i="4"/>
  <c r="H103" i="4"/>
  <c r="H71" i="4"/>
  <c r="H23" i="4"/>
  <c r="H147" i="4"/>
  <c r="H123" i="4"/>
  <c r="H99" i="4"/>
  <c r="H75" i="4"/>
  <c r="H35" i="4"/>
  <c r="H146" i="4"/>
  <c r="H138" i="4"/>
  <c r="H130" i="4"/>
  <c r="H122" i="4"/>
  <c r="H114" i="4"/>
  <c r="H106" i="4"/>
  <c r="H98" i="4"/>
  <c r="H90" i="4"/>
  <c r="H82" i="4"/>
  <c r="H74" i="4"/>
  <c r="H66" i="4"/>
  <c r="H58" i="4"/>
  <c r="H50" i="4"/>
  <c r="H42" i="4"/>
  <c r="H34" i="4"/>
  <c r="H26" i="4"/>
  <c r="H18" i="4"/>
  <c r="H10" i="4"/>
  <c r="L132" i="4"/>
  <c r="L132" i="5"/>
  <c r="L68" i="4"/>
  <c r="L68" i="5"/>
  <c r="L4" i="4"/>
  <c r="L4" i="5"/>
  <c r="M13" i="2" s="1"/>
  <c r="H151" i="4"/>
  <c r="H135" i="4"/>
  <c r="H95" i="4"/>
  <c r="H79" i="4"/>
  <c r="H55" i="4"/>
  <c r="H15" i="4"/>
  <c r="H139" i="4"/>
  <c r="H131" i="4"/>
  <c r="H115" i="4"/>
  <c r="H107" i="4"/>
  <c r="H91" i="4"/>
  <c r="H83" i="4"/>
  <c r="H67" i="4"/>
  <c r="H59" i="4"/>
  <c r="H51" i="4"/>
  <c r="H43" i="4"/>
  <c r="H27" i="4"/>
  <c r="H19" i="4"/>
  <c r="H11" i="4"/>
  <c r="H137" i="4"/>
  <c r="H121" i="4"/>
  <c r="H105" i="4"/>
  <c r="H89" i="4"/>
  <c r="H65" i="4"/>
  <c r="H41" i="4"/>
  <c r="H17" i="4"/>
  <c r="H127" i="4"/>
  <c r="H31" i="4"/>
  <c r="H3" i="4"/>
  <c r="H145" i="4"/>
  <c r="H129" i="4"/>
  <c r="H113" i="4"/>
  <c r="H97" i="4"/>
  <c r="H81" i="4"/>
  <c r="H73" i="4"/>
  <c r="H57" i="4"/>
  <c r="H49" i="4"/>
  <c r="H33" i="4"/>
  <c r="H25" i="4"/>
  <c r="H9" i="4"/>
  <c r="H152" i="4"/>
  <c r="H144" i="4"/>
  <c r="H136" i="4"/>
  <c r="H128" i="4"/>
  <c r="H120" i="4"/>
  <c r="H112" i="4"/>
  <c r="H104" i="4"/>
  <c r="H96" i="4"/>
  <c r="H88" i="4"/>
  <c r="H80" i="4"/>
  <c r="H72" i="4"/>
  <c r="H64" i="4"/>
  <c r="H56" i="4"/>
  <c r="H48" i="4"/>
  <c r="H40" i="4"/>
  <c r="H32" i="4"/>
  <c r="H24" i="4"/>
  <c r="H16" i="4"/>
  <c r="H8" i="4"/>
  <c r="L152" i="4"/>
  <c r="L144" i="4"/>
  <c r="L136" i="4"/>
  <c r="L128" i="4"/>
  <c r="L120" i="4"/>
  <c r="L112" i="4"/>
  <c r="L104" i="4"/>
  <c r="L96" i="4"/>
  <c r="L88" i="4"/>
  <c r="L80" i="4"/>
  <c r="L72" i="4"/>
  <c r="L64" i="4"/>
  <c r="L56" i="4"/>
  <c r="L48" i="4"/>
  <c r="H5" i="4"/>
  <c r="H132" i="4"/>
  <c r="H100" i="4"/>
  <c r="H76" i="4"/>
  <c r="H60" i="4"/>
  <c r="H44" i="4"/>
  <c r="H4" i="4"/>
  <c r="L150" i="4"/>
  <c r="L142" i="4"/>
  <c r="L60" i="4"/>
  <c r="L52" i="4"/>
  <c r="H148" i="4"/>
  <c r="H108" i="4"/>
  <c r="H28" i="4"/>
  <c r="H140" i="4"/>
  <c r="H92" i="4"/>
  <c r="H36" i="4"/>
  <c r="H116" i="4"/>
  <c r="H20" i="4"/>
  <c r="H124" i="4"/>
  <c r="H84" i="4"/>
  <c r="H68" i="4"/>
  <c r="H52" i="4"/>
  <c r="L146" i="4"/>
  <c r="L138" i="4"/>
  <c r="L130" i="4"/>
  <c r="L122" i="4"/>
  <c r="L114" i="4"/>
  <c r="L106" i="4"/>
  <c r="L98" i="4"/>
  <c r="L90" i="4"/>
  <c r="L82" i="4"/>
  <c r="L74" i="4"/>
  <c r="S73" i="4"/>
  <c r="L3" i="4"/>
  <c r="L145" i="4"/>
  <c r="L137" i="4"/>
  <c r="L129" i="4"/>
  <c r="L121" i="4"/>
  <c r="L113" i="4"/>
  <c r="L105" i="4"/>
  <c r="L97" i="4"/>
  <c r="L89" i="4"/>
  <c r="L81" i="4"/>
  <c r="L73" i="4"/>
  <c r="L65" i="4"/>
  <c r="L57" i="4"/>
  <c r="L49" i="4"/>
  <c r="L41" i="4"/>
  <c r="L33" i="4"/>
  <c r="L25" i="4"/>
  <c r="L17" i="4"/>
  <c r="L9" i="4"/>
  <c r="S50" i="4"/>
  <c r="S26" i="4"/>
  <c r="S137" i="4"/>
  <c r="S97" i="4"/>
  <c r="S149" i="4"/>
  <c r="S141" i="4"/>
  <c r="S133" i="4"/>
  <c r="S125" i="4"/>
  <c r="S117" i="4"/>
  <c r="S109" i="4"/>
  <c r="S101" i="4"/>
  <c r="S93" i="4"/>
  <c r="S85" i="4"/>
  <c r="S77" i="4"/>
  <c r="S69" i="4"/>
  <c r="S61" i="4"/>
  <c r="S53" i="4"/>
  <c r="S45" i="4"/>
  <c r="S37" i="4"/>
  <c r="S29" i="4"/>
  <c r="S21" i="4"/>
  <c r="S13" i="4"/>
  <c r="S59" i="4"/>
  <c r="S114" i="4"/>
  <c r="S82" i="4"/>
  <c r="S10" i="4"/>
  <c r="S121" i="4"/>
  <c r="S113" i="4"/>
  <c r="S148" i="4"/>
  <c r="S140" i="4"/>
  <c r="S132" i="4"/>
  <c r="S124" i="4"/>
  <c r="S116" i="4"/>
  <c r="S108" i="4"/>
  <c r="S100" i="4"/>
  <c r="S92" i="4"/>
  <c r="S84" i="4"/>
  <c r="S76" i="4"/>
  <c r="S68" i="4"/>
  <c r="S60" i="4"/>
  <c r="S52" i="4"/>
  <c r="S44" i="4"/>
  <c r="S36" i="4"/>
  <c r="S28" i="4"/>
  <c r="S20" i="4"/>
  <c r="S12" i="4"/>
  <c r="S4" i="4"/>
  <c r="S65" i="4"/>
  <c r="S57" i="4"/>
  <c r="S49" i="4"/>
  <c r="S41" i="4"/>
  <c r="S33" i="4"/>
  <c r="S25" i="4"/>
  <c r="S17" i="4"/>
  <c r="S9" i="4"/>
  <c r="S146" i="4"/>
  <c r="S122" i="4"/>
  <c r="S98" i="4"/>
  <c r="S66" i="4"/>
  <c r="S34" i="4"/>
  <c r="S129" i="4"/>
  <c r="S81" i="4"/>
  <c r="S152" i="4"/>
  <c r="S144" i="4"/>
  <c r="S136" i="4"/>
  <c r="S128" i="4"/>
  <c r="S120" i="4"/>
  <c r="S112" i="4"/>
  <c r="S104" i="4"/>
  <c r="S96" i="4"/>
  <c r="S88" i="4"/>
  <c r="S80" i="4"/>
  <c r="S72" i="4"/>
  <c r="S64" i="4"/>
  <c r="S56" i="4"/>
  <c r="S48" i="4"/>
  <c r="S40" i="4"/>
  <c r="S32" i="4"/>
  <c r="S24" i="4"/>
  <c r="S16" i="4"/>
  <c r="S8" i="4"/>
  <c r="S138" i="4"/>
  <c r="S106" i="4"/>
  <c r="S74" i="4"/>
  <c r="S42" i="4"/>
  <c r="S145" i="4"/>
  <c r="S89" i="4"/>
  <c r="S151" i="4"/>
  <c r="S143" i="4"/>
  <c r="S135" i="4"/>
  <c r="S127" i="4"/>
  <c r="S119" i="4"/>
  <c r="S111" i="4"/>
  <c r="S103" i="4"/>
  <c r="S95" i="4"/>
  <c r="S87" i="4"/>
  <c r="S79" i="4"/>
  <c r="S71" i="4"/>
  <c r="S63" i="4"/>
  <c r="S55" i="4"/>
  <c r="S47" i="4"/>
  <c r="S39" i="4"/>
  <c r="S31" i="4"/>
  <c r="S23" i="4"/>
  <c r="S15" i="4"/>
  <c r="S7" i="4"/>
  <c r="S130" i="4"/>
  <c r="S90" i="4"/>
  <c r="S58" i="4"/>
  <c r="S18" i="4"/>
  <c r="S3" i="4"/>
  <c r="S105" i="4"/>
  <c r="S150" i="4"/>
  <c r="S142" i="4"/>
  <c r="S134" i="4"/>
  <c r="S126" i="4"/>
  <c r="S118" i="4"/>
  <c r="S110" i="4"/>
  <c r="S102" i="4"/>
  <c r="S94" i="4"/>
  <c r="S86" i="4"/>
  <c r="S78" i="4"/>
  <c r="S70" i="4"/>
  <c r="S62" i="4"/>
  <c r="S54" i="4"/>
  <c r="S46" i="4"/>
  <c r="S38" i="4"/>
  <c r="S30" i="4"/>
  <c r="S22" i="4"/>
  <c r="S14" i="4"/>
  <c r="S6" i="4"/>
  <c r="S131" i="4"/>
  <c r="S99" i="4"/>
  <c r="S11" i="4"/>
  <c r="S139" i="4"/>
  <c r="S107" i="4"/>
  <c r="S67" i="4"/>
  <c r="S19" i="4"/>
  <c r="S115" i="4"/>
  <c r="S75" i="4"/>
  <c r="S43" i="4"/>
  <c r="S147" i="4"/>
  <c r="S91" i="4"/>
  <c r="S27" i="4"/>
  <c r="S123" i="4"/>
  <c r="S83" i="4"/>
  <c r="S35" i="4"/>
  <c r="S51" i="4"/>
  <c r="S5" i="4"/>
  <c r="L40" i="4"/>
  <c r="L32" i="4"/>
  <c r="L24" i="4"/>
  <c r="L16" i="4"/>
  <c r="L8" i="4"/>
  <c r="L124" i="4"/>
  <c r="L151" i="4"/>
  <c r="L143" i="4"/>
  <c r="L135" i="4"/>
  <c r="L127" i="4"/>
  <c r="L119" i="4"/>
  <c r="L111" i="4"/>
  <c r="L103" i="4"/>
  <c r="L95" i="4"/>
  <c r="L87" i="4"/>
  <c r="L79" i="4"/>
  <c r="L71" i="4"/>
  <c r="L63" i="4"/>
  <c r="L55" i="4"/>
  <c r="L47" i="4"/>
  <c r="L39" i="4"/>
  <c r="L31" i="4"/>
  <c r="L23" i="4"/>
  <c r="L15" i="4"/>
  <c r="L7" i="4"/>
  <c r="L116" i="4"/>
  <c r="L118" i="4"/>
  <c r="L102" i="4"/>
  <c r="L86" i="4"/>
  <c r="L70" i="4"/>
  <c r="L54" i="4"/>
  <c r="L46" i="4"/>
  <c r="L30" i="4"/>
  <c r="L14" i="4"/>
  <c r="L6" i="4"/>
  <c r="L108" i="4"/>
  <c r="L44" i="4"/>
  <c r="L126" i="4"/>
  <c r="L110" i="4"/>
  <c r="L22" i="4"/>
  <c r="L149" i="4"/>
  <c r="L141" i="4"/>
  <c r="L133" i="4"/>
  <c r="L125" i="4"/>
  <c r="L117" i="4"/>
  <c r="L109" i="4"/>
  <c r="L101" i="4"/>
  <c r="L93" i="4"/>
  <c r="L85" i="4"/>
  <c r="L77" i="4"/>
  <c r="L69" i="4"/>
  <c r="L61" i="4"/>
  <c r="L53" i="4"/>
  <c r="L45" i="4"/>
  <c r="L37" i="4"/>
  <c r="L29" i="4"/>
  <c r="L21" i="4"/>
  <c r="L13" i="4"/>
  <c r="L5" i="4"/>
  <c r="L100" i="4"/>
  <c r="L36" i="4"/>
  <c r="L134" i="4"/>
  <c r="L94" i="4"/>
  <c r="L78" i="4"/>
  <c r="L62" i="4"/>
  <c r="L38" i="4"/>
  <c r="L92" i="4"/>
  <c r="L28" i="4"/>
  <c r="L148" i="4"/>
  <c r="L84" i="4"/>
  <c r="L20" i="4"/>
  <c r="L66" i="4"/>
  <c r="L58" i="4"/>
  <c r="L50" i="4"/>
  <c r="L42" i="4"/>
  <c r="L34" i="4"/>
  <c r="L26" i="4"/>
  <c r="L18" i="4"/>
  <c r="L10" i="4"/>
  <c r="L140" i="4"/>
  <c r="L76" i="4"/>
  <c r="L12" i="4"/>
  <c r="L139" i="4"/>
  <c r="L67" i="4"/>
  <c r="L27" i="4"/>
  <c r="L131" i="4"/>
  <c r="L83" i="4"/>
  <c r="L51" i="4"/>
  <c r="L115" i="4"/>
  <c r="L75" i="4"/>
  <c r="L43" i="4"/>
  <c r="L123" i="4"/>
  <c r="L99" i="4"/>
  <c r="L35" i="4"/>
  <c r="L147" i="4"/>
  <c r="L91" i="4"/>
  <c r="L11" i="4"/>
  <c r="L107" i="4"/>
  <c r="L59" i="4"/>
  <c r="L19" i="4"/>
  <c r="L13" i="2" l="1"/>
  <c r="L9" i="2"/>
  <c r="L7" i="2"/>
  <c r="L6" i="2"/>
  <c r="L5" i="2"/>
  <c r="L8" i="2"/>
  <c r="L3" i="2"/>
  <c r="L4" i="2"/>
  <c r="O4" i="1"/>
  <c r="N4" i="5" s="1"/>
  <c r="O5" i="1"/>
  <c r="N5" i="5" s="1"/>
  <c r="O6" i="1"/>
  <c r="N6" i="5" s="1"/>
  <c r="O7" i="1"/>
  <c r="N7" i="5" s="1"/>
  <c r="O8" i="1"/>
  <c r="N8" i="5" s="1"/>
  <c r="O9" i="1"/>
  <c r="N9" i="5" s="1"/>
  <c r="O10" i="1"/>
  <c r="N10" i="5" s="1"/>
  <c r="O11" i="1"/>
  <c r="N11" i="5" s="1"/>
  <c r="O12" i="1"/>
  <c r="N12" i="5" s="1"/>
  <c r="O13" i="1"/>
  <c r="N13" i="5" s="1"/>
  <c r="O14" i="1"/>
  <c r="N14" i="5" s="1"/>
  <c r="O15" i="1"/>
  <c r="N15" i="5" s="1"/>
  <c r="O16" i="1"/>
  <c r="N16" i="5" s="1"/>
  <c r="O17" i="1"/>
  <c r="N17" i="5" s="1"/>
  <c r="O18" i="1"/>
  <c r="N18" i="5" s="1"/>
  <c r="O19" i="1"/>
  <c r="N19" i="5" s="1"/>
  <c r="O20" i="1"/>
  <c r="N20" i="5" s="1"/>
  <c r="O21" i="1"/>
  <c r="N21" i="5" s="1"/>
  <c r="O22" i="1"/>
  <c r="N22" i="5" s="1"/>
  <c r="O23" i="1"/>
  <c r="N23" i="5" s="1"/>
  <c r="O24" i="1"/>
  <c r="N24" i="5" s="1"/>
  <c r="O25" i="1"/>
  <c r="N25" i="5" s="1"/>
  <c r="O26" i="1"/>
  <c r="N26" i="5" s="1"/>
  <c r="O27" i="1"/>
  <c r="N27" i="5" s="1"/>
  <c r="O28" i="1"/>
  <c r="N28" i="5" s="1"/>
  <c r="O29" i="1"/>
  <c r="N29" i="5" s="1"/>
  <c r="O30" i="1"/>
  <c r="N30" i="5" s="1"/>
  <c r="O31" i="1"/>
  <c r="N31" i="5" s="1"/>
  <c r="O32" i="1"/>
  <c r="N32" i="5" s="1"/>
  <c r="O33" i="1"/>
  <c r="N33" i="5" s="1"/>
  <c r="O34" i="1"/>
  <c r="N34" i="5" s="1"/>
  <c r="O35" i="1"/>
  <c r="N35" i="5" s="1"/>
  <c r="O36" i="1"/>
  <c r="N36" i="5" s="1"/>
  <c r="O37" i="1"/>
  <c r="N37" i="5" s="1"/>
  <c r="O38" i="1"/>
  <c r="N38" i="5" s="1"/>
  <c r="O39" i="1"/>
  <c r="N39" i="5" s="1"/>
  <c r="O40" i="1"/>
  <c r="N40" i="5" s="1"/>
  <c r="O41" i="1"/>
  <c r="N41" i="5" s="1"/>
  <c r="O42" i="1"/>
  <c r="N42" i="5" s="1"/>
  <c r="O43" i="1"/>
  <c r="N43" i="5" s="1"/>
  <c r="O44" i="1"/>
  <c r="N44" i="5" s="1"/>
  <c r="O45" i="1"/>
  <c r="N45" i="5" s="1"/>
  <c r="O46" i="1"/>
  <c r="N46" i="5" s="1"/>
  <c r="O47" i="1"/>
  <c r="N47" i="5" s="1"/>
  <c r="O48" i="1"/>
  <c r="N48" i="5" s="1"/>
  <c r="O49" i="1"/>
  <c r="N49" i="5" s="1"/>
  <c r="O50" i="1"/>
  <c r="N50" i="5" s="1"/>
  <c r="O51" i="1"/>
  <c r="N51" i="5" s="1"/>
  <c r="O52" i="1"/>
  <c r="N52" i="5" s="1"/>
  <c r="O53" i="1"/>
  <c r="N53" i="5" s="1"/>
  <c r="O54" i="1"/>
  <c r="N54" i="5" s="1"/>
  <c r="O55" i="1"/>
  <c r="N55" i="5" s="1"/>
  <c r="O56" i="1"/>
  <c r="N56" i="5" s="1"/>
  <c r="O57" i="1"/>
  <c r="N57" i="5" s="1"/>
  <c r="O58" i="1"/>
  <c r="N58" i="5" s="1"/>
  <c r="O59" i="1"/>
  <c r="N59" i="5" s="1"/>
  <c r="O60" i="1"/>
  <c r="N60" i="5" s="1"/>
  <c r="O61" i="1"/>
  <c r="N61" i="5" s="1"/>
  <c r="O62" i="1"/>
  <c r="N62" i="5" s="1"/>
  <c r="O63" i="1"/>
  <c r="N63" i="5" s="1"/>
  <c r="O64" i="1"/>
  <c r="N64" i="5" s="1"/>
  <c r="O65" i="1"/>
  <c r="N65" i="5" s="1"/>
  <c r="O66" i="1"/>
  <c r="N66" i="5" s="1"/>
  <c r="O67" i="1"/>
  <c r="N67" i="5" s="1"/>
  <c r="O68" i="1"/>
  <c r="N68" i="5" s="1"/>
  <c r="O69" i="1"/>
  <c r="N69" i="5" s="1"/>
  <c r="O70" i="1"/>
  <c r="N70" i="5" s="1"/>
  <c r="O71" i="1"/>
  <c r="N71" i="5" s="1"/>
  <c r="O72" i="1"/>
  <c r="N72" i="5" s="1"/>
  <c r="O73" i="1"/>
  <c r="N73" i="5" s="1"/>
  <c r="O74" i="1"/>
  <c r="N74" i="5" s="1"/>
  <c r="O75" i="1"/>
  <c r="N75" i="5" s="1"/>
  <c r="O76" i="1"/>
  <c r="N76" i="5" s="1"/>
  <c r="O77" i="1"/>
  <c r="N77" i="5" s="1"/>
  <c r="O78" i="1"/>
  <c r="N78" i="5" s="1"/>
  <c r="O79" i="1"/>
  <c r="N79" i="5" s="1"/>
  <c r="O80" i="1"/>
  <c r="N80" i="5" s="1"/>
  <c r="O81" i="1"/>
  <c r="N81" i="5" s="1"/>
  <c r="O82" i="1"/>
  <c r="N82" i="5" s="1"/>
  <c r="O83" i="1"/>
  <c r="N83" i="5" s="1"/>
  <c r="O84" i="1"/>
  <c r="N84" i="5" s="1"/>
  <c r="O85" i="1"/>
  <c r="N85" i="5" s="1"/>
  <c r="O86" i="1"/>
  <c r="N86" i="5" s="1"/>
  <c r="O87" i="1"/>
  <c r="N87" i="5" s="1"/>
  <c r="O88" i="1"/>
  <c r="N88" i="5" s="1"/>
  <c r="O89" i="1"/>
  <c r="N89" i="5" s="1"/>
  <c r="O90" i="1"/>
  <c r="N90" i="5" s="1"/>
  <c r="O91" i="1"/>
  <c r="N91" i="5" s="1"/>
  <c r="O92" i="1"/>
  <c r="N92" i="5" s="1"/>
  <c r="O93" i="1"/>
  <c r="N93" i="5" s="1"/>
  <c r="O94" i="1"/>
  <c r="N94" i="5" s="1"/>
  <c r="O95" i="1"/>
  <c r="N95" i="5" s="1"/>
  <c r="O96" i="1"/>
  <c r="N96" i="5" s="1"/>
  <c r="O97" i="1"/>
  <c r="N97" i="5" s="1"/>
  <c r="O98" i="1"/>
  <c r="N98" i="5" s="1"/>
  <c r="O99" i="1"/>
  <c r="N99" i="5" s="1"/>
  <c r="O100" i="1"/>
  <c r="N100" i="5" s="1"/>
  <c r="O101" i="1"/>
  <c r="N101" i="5" s="1"/>
  <c r="O102" i="1"/>
  <c r="N102" i="5" s="1"/>
  <c r="O103" i="1"/>
  <c r="N103" i="5" s="1"/>
  <c r="O104" i="1"/>
  <c r="N104" i="5" s="1"/>
  <c r="O105" i="1"/>
  <c r="N105" i="5" s="1"/>
  <c r="O106" i="1"/>
  <c r="N106" i="5" s="1"/>
  <c r="O107" i="1"/>
  <c r="N107" i="5" s="1"/>
  <c r="O108" i="1"/>
  <c r="N108" i="5" s="1"/>
  <c r="O109" i="1"/>
  <c r="N109" i="5" s="1"/>
  <c r="O110" i="1"/>
  <c r="N110" i="5" s="1"/>
  <c r="O111" i="1"/>
  <c r="N111" i="5" s="1"/>
  <c r="O112" i="1"/>
  <c r="N112" i="5" s="1"/>
  <c r="O113" i="1"/>
  <c r="N113" i="5" s="1"/>
  <c r="O114" i="1"/>
  <c r="N114" i="5" s="1"/>
  <c r="O115" i="1"/>
  <c r="N115" i="5" s="1"/>
  <c r="O116" i="1"/>
  <c r="N116" i="5" s="1"/>
  <c r="O117" i="1"/>
  <c r="N117" i="5" s="1"/>
  <c r="O118" i="1"/>
  <c r="N118" i="5" s="1"/>
  <c r="O119" i="1"/>
  <c r="N119" i="5" s="1"/>
  <c r="O120" i="1"/>
  <c r="N120" i="5" s="1"/>
  <c r="O121" i="1"/>
  <c r="N121" i="5" s="1"/>
  <c r="O122" i="1"/>
  <c r="N122" i="5" s="1"/>
  <c r="O123" i="1"/>
  <c r="N123" i="5" s="1"/>
  <c r="O124" i="1"/>
  <c r="N124" i="5" s="1"/>
  <c r="O125" i="1"/>
  <c r="N125" i="5" s="1"/>
  <c r="O126" i="1"/>
  <c r="N126" i="5" s="1"/>
  <c r="O127" i="1"/>
  <c r="N127" i="5" s="1"/>
  <c r="O128" i="1"/>
  <c r="N128" i="5" s="1"/>
  <c r="O129" i="1"/>
  <c r="N129" i="5" s="1"/>
  <c r="O130" i="1"/>
  <c r="N130" i="5" s="1"/>
  <c r="O131" i="1"/>
  <c r="N131" i="5" s="1"/>
  <c r="O132" i="1"/>
  <c r="N132" i="5" s="1"/>
  <c r="O133" i="1"/>
  <c r="N133" i="5" s="1"/>
  <c r="O134" i="1"/>
  <c r="N134" i="5" s="1"/>
  <c r="O135" i="1"/>
  <c r="N135" i="5" s="1"/>
  <c r="O136" i="1"/>
  <c r="N136" i="5" s="1"/>
  <c r="O137" i="1"/>
  <c r="N137" i="5" s="1"/>
  <c r="O138" i="1"/>
  <c r="N138" i="5" s="1"/>
  <c r="O139" i="1"/>
  <c r="N139" i="5" s="1"/>
  <c r="O140" i="1"/>
  <c r="N140" i="5" s="1"/>
  <c r="O141" i="1"/>
  <c r="N141" i="5" s="1"/>
  <c r="O142" i="1"/>
  <c r="N142" i="5" s="1"/>
  <c r="O143" i="1"/>
  <c r="N143" i="5" s="1"/>
  <c r="O144" i="1"/>
  <c r="N144" i="5" s="1"/>
  <c r="O145" i="1"/>
  <c r="N145" i="5" s="1"/>
  <c r="O146" i="1"/>
  <c r="N146" i="5" s="1"/>
  <c r="O147" i="1"/>
  <c r="N147" i="5" s="1"/>
  <c r="O148" i="1"/>
  <c r="N148" i="5" s="1"/>
  <c r="O149" i="1"/>
  <c r="N149" i="5" s="1"/>
  <c r="O150" i="1"/>
  <c r="N150" i="5" s="1"/>
  <c r="O151" i="1"/>
  <c r="N151" i="5" s="1"/>
  <c r="O152" i="1"/>
  <c r="N152" i="5" s="1"/>
  <c r="O3" i="1"/>
  <c r="N3" i="5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3" i="1"/>
  <c r="I3" i="5" s="1"/>
  <c r="I139" i="5" l="1"/>
  <c r="I123" i="5"/>
  <c r="I115" i="5"/>
  <c r="I107" i="5"/>
  <c r="I99" i="5"/>
  <c r="I91" i="5"/>
  <c r="I83" i="5"/>
  <c r="I75" i="5"/>
  <c r="I59" i="5"/>
  <c r="I51" i="5"/>
  <c r="I147" i="5"/>
  <c r="I131" i="5"/>
  <c r="I67" i="5"/>
  <c r="I43" i="5"/>
  <c r="I35" i="5"/>
  <c r="I27" i="5"/>
  <c r="I19" i="5"/>
  <c r="I11" i="5"/>
  <c r="I25" i="5"/>
  <c r="I145" i="5"/>
  <c r="I49" i="5"/>
  <c r="I144" i="5"/>
  <c r="N13" i="2"/>
  <c r="I146" i="5"/>
  <c r="I138" i="5"/>
  <c r="I130" i="5"/>
  <c r="I122" i="5"/>
  <c r="I114" i="5"/>
  <c r="I106" i="5"/>
  <c r="I98" i="5"/>
  <c r="I90" i="5"/>
  <c r="I82" i="5"/>
  <c r="I74" i="5"/>
  <c r="I66" i="5"/>
  <c r="I58" i="5"/>
  <c r="I50" i="5"/>
  <c r="I42" i="5"/>
  <c r="I34" i="5"/>
  <c r="I26" i="5"/>
  <c r="I18" i="5"/>
  <c r="I10" i="5"/>
  <c r="I17" i="5"/>
  <c r="I9" i="5"/>
  <c r="I73" i="5"/>
  <c r="I57" i="5"/>
  <c r="I41" i="5"/>
  <c r="I33" i="5"/>
  <c r="I136" i="5"/>
  <c r="I128" i="5"/>
  <c r="I120" i="5"/>
  <c r="I112" i="5"/>
  <c r="I104" i="5"/>
  <c r="I96" i="5"/>
  <c r="I88" i="5"/>
  <c r="I80" i="5"/>
  <c r="I72" i="5"/>
  <c r="I64" i="5"/>
  <c r="I56" i="5"/>
  <c r="I48" i="5"/>
  <c r="I40" i="5"/>
  <c r="I32" i="5"/>
  <c r="I24" i="5"/>
  <c r="I16" i="5"/>
  <c r="I8" i="5"/>
  <c r="I129" i="5"/>
  <c r="I113" i="5"/>
  <c r="I97" i="5"/>
  <c r="I81" i="5"/>
  <c r="I152" i="5"/>
  <c r="I143" i="5"/>
  <c r="I127" i="5"/>
  <c r="I119" i="5"/>
  <c r="I95" i="5"/>
  <c r="I87" i="5"/>
  <c r="I71" i="5"/>
  <c r="I7" i="5"/>
  <c r="I151" i="5"/>
  <c r="I135" i="5"/>
  <c r="I111" i="5"/>
  <c r="I103" i="5"/>
  <c r="I79" i="5"/>
  <c r="I63" i="5"/>
  <c r="I55" i="5"/>
  <c r="I47" i="5"/>
  <c r="I39" i="5"/>
  <c r="I31" i="5"/>
  <c r="I23" i="5"/>
  <c r="I15" i="5"/>
  <c r="I150" i="5"/>
  <c r="I142" i="5"/>
  <c r="I134" i="5"/>
  <c r="I126" i="5"/>
  <c r="I118" i="5"/>
  <c r="I110" i="5"/>
  <c r="I102" i="5"/>
  <c r="I94" i="5"/>
  <c r="I86" i="5"/>
  <c r="I78" i="5"/>
  <c r="I70" i="5"/>
  <c r="I62" i="5"/>
  <c r="I54" i="5"/>
  <c r="I46" i="5"/>
  <c r="I38" i="5"/>
  <c r="I30" i="5"/>
  <c r="I22" i="5"/>
  <c r="I14" i="5"/>
  <c r="I6" i="5"/>
  <c r="N15" i="2"/>
  <c r="N9" i="2"/>
  <c r="N8" i="2"/>
  <c r="N5" i="2"/>
  <c r="N3" i="2"/>
  <c r="N7" i="2"/>
  <c r="N6" i="2"/>
  <c r="N4" i="2"/>
  <c r="N14" i="2"/>
  <c r="I149" i="5"/>
  <c r="I141" i="5"/>
  <c r="I117" i="5"/>
  <c r="I109" i="5"/>
  <c r="I101" i="5"/>
  <c r="I93" i="5"/>
  <c r="I85" i="5"/>
  <c r="I69" i="5"/>
  <c r="I61" i="5"/>
  <c r="I45" i="5"/>
  <c r="I37" i="5"/>
  <c r="I29" i="5"/>
  <c r="I21" i="5"/>
  <c r="I13" i="5"/>
  <c r="I5" i="5"/>
  <c r="I137" i="5"/>
  <c r="I121" i="5"/>
  <c r="I105" i="5"/>
  <c r="I89" i="5"/>
  <c r="I65" i="5"/>
  <c r="I133" i="5"/>
  <c r="I125" i="5"/>
  <c r="I77" i="5"/>
  <c r="I53" i="5"/>
  <c r="I148" i="5"/>
  <c r="I140" i="5"/>
  <c r="I132" i="5"/>
  <c r="I124" i="5"/>
  <c r="I116" i="5"/>
  <c r="I108" i="5"/>
  <c r="I100" i="5"/>
  <c r="I92" i="5"/>
  <c r="I84" i="5"/>
  <c r="I76" i="5"/>
  <c r="I68" i="5"/>
  <c r="I60" i="5"/>
  <c r="I52" i="5"/>
  <c r="I44" i="5"/>
  <c r="I36" i="5"/>
  <c r="I28" i="5"/>
  <c r="I20" i="5"/>
  <c r="I12" i="5"/>
  <c r="I4" i="5"/>
  <c r="I149" i="4"/>
  <c r="I142" i="4"/>
  <c r="I134" i="4"/>
  <c r="I126" i="4"/>
  <c r="I118" i="4"/>
  <c r="I110" i="4"/>
  <c r="I102" i="4"/>
  <c r="I94" i="4"/>
  <c r="I86" i="4"/>
  <c r="I78" i="4"/>
  <c r="I70" i="4"/>
  <c r="I62" i="4"/>
  <c r="I54" i="4"/>
  <c r="I46" i="4"/>
  <c r="I38" i="4"/>
  <c r="I30" i="4"/>
  <c r="I22" i="4"/>
  <c r="I14" i="4"/>
  <c r="I6" i="4"/>
  <c r="I133" i="4"/>
  <c r="I109" i="4"/>
  <c r="I77" i="4"/>
  <c r="I29" i="4"/>
  <c r="I5" i="4"/>
  <c r="I148" i="4"/>
  <c r="I140" i="4"/>
  <c r="I132" i="4"/>
  <c r="I124" i="4"/>
  <c r="I116" i="4"/>
  <c r="I108" i="4"/>
  <c r="I100" i="4"/>
  <c r="I92" i="4"/>
  <c r="I84" i="4"/>
  <c r="I76" i="4"/>
  <c r="I68" i="4"/>
  <c r="I60" i="4"/>
  <c r="I52" i="4"/>
  <c r="I44" i="4"/>
  <c r="I36" i="4"/>
  <c r="I28" i="4"/>
  <c r="I20" i="4"/>
  <c r="I12" i="4"/>
  <c r="I4" i="4"/>
  <c r="I141" i="4"/>
  <c r="I125" i="4"/>
  <c r="I85" i="4"/>
  <c r="I61" i="4"/>
  <c r="I147" i="4"/>
  <c r="I139" i="4"/>
  <c r="I131" i="4"/>
  <c r="I123" i="4"/>
  <c r="I115" i="4"/>
  <c r="I107" i="4"/>
  <c r="I99" i="4"/>
  <c r="I91" i="4"/>
  <c r="I83" i="4"/>
  <c r="I75" i="4"/>
  <c r="I67" i="4"/>
  <c r="I59" i="4"/>
  <c r="I51" i="4"/>
  <c r="I43" i="4"/>
  <c r="I35" i="4"/>
  <c r="I27" i="4"/>
  <c r="I19" i="4"/>
  <c r="I11" i="4"/>
  <c r="I53" i="4"/>
  <c r="I21" i="4"/>
  <c r="I146" i="4"/>
  <c r="I138" i="4"/>
  <c r="I130" i="4"/>
  <c r="I114" i="4"/>
  <c r="I90" i="4"/>
  <c r="I74" i="4"/>
  <c r="I66" i="4"/>
  <c r="I58" i="4"/>
  <c r="I50" i="4"/>
  <c r="I42" i="4"/>
  <c r="I34" i="4"/>
  <c r="I26" i="4"/>
  <c r="I18" i="4"/>
  <c r="I10" i="4"/>
  <c r="I150" i="4"/>
  <c r="I122" i="4"/>
  <c r="I106" i="4"/>
  <c r="I98" i="4"/>
  <c r="I82" i="4"/>
  <c r="I3" i="4"/>
  <c r="I145" i="4"/>
  <c r="I137" i="4"/>
  <c r="I129" i="4"/>
  <c r="I121" i="4"/>
  <c r="I113" i="4"/>
  <c r="I105" i="4"/>
  <c r="I97" i="4"/>
  <c r="I89" i="4"/>
  <c r="I81" i="4"/>
  <c r="I73" i="4"/>
  <c r="I65" i="4"/>
  <c r="I57" i="4"/>
  <c r="I49" i="4"/>
  <c r="I41" i="4"/>
  <c r="I33" i="4"/>
  <c r="I25" i="4"/>
  <c r="I17" i="4"/>
  <c r="I9" i="4"/>
  <c r="I117" i="4"/>
  <c r="I93" i="4"/>
  <c r="I69" i="4"/>
  <c r="I37" i="4"/>
  <c r="I152" i="4"/>
  <c r="I136" i="4"/>
  <c r="I128" i="4"/>
  <c r="I112" i="4"/>
  <c r="I104" i="4"/>
  <c r="I96" i="4"/>
  <c r="I88" i="4"/>
  <c r="I80" i="4"/>
  <c r="I72" i="4"/>
  <c r="I64" i="4"/>
  <c r="I56" i="4"/>
  <c r="I48" i="4"/>
  <c r="I40" i="4"/>
  <c r="I32" i="4"/>
  <c r="I24" i="4"/>
  <c r="I16" i="4"/>
  <c r="I8" i="4"/>
  <c r="I101" i="4"/>
  <c r="I45" i="4"/>
  <c r="I13" i="4"/>
  <c r="I144" i="4"/>
  <c r="I120" i="4"/>
  <c r="I151" i="4"/>
  <c r="I143" i="4"/>
  <c r="I135" i="4"/>
  <c r="I127" i="4"/>
  <c r="I119" i="4"/>
  <c r="I111" i="4"/>
  <c r="I103" i="4"/>
  <c r="I95" i="4"/>
  <c r="I87" i="4"/>
  <c r="I79" i="4"/>
  <c r="I71" i="4"/>
  <c r="I63" i="4"/>
  <c r="I55" i="4"/>
  <c r="I47" i="4"/>
  <c r="I39" i="4"/>
  <c r="I31" i="4"/>
  <c r="I23" i="4"/>
  <c r="I15" i="4"/>
  <c r="I7" i="4"/>
  <c r="N10" i="2" l="1"/>
  <c r="I9" i="2"/>
  <c r="I10" i="2"/>
  <c r="I5" i="2"/>
  <c r="I8" i="2"/>
  <c r="I4" i="2"/>
  <c r="I6" i="2"/>
  <c r="I3" i="2"/>
  <c r="I7" i="2"/>
  <c r="M10" i="2"/>
  <c r="L10" i="2"/>
  <c r="L106" i="1"/>
  <c r="K106" i="5" s="1"/>
  <c r="K4" i="1"/>
  <c r="J4" i="5" s="1"/>
  <c r="K5" i="1"/>
  <c r="J5" i="5" s="1"/>
  <c r="K6" i="1"/>
  <c r="J6" i="5" s="1"/>
  <c r="K7" i="1"/>
  <c r="J7" i="5" s="1"/>
  <c r="K8" i="1"/>
  <c r="J8" i="5" s="1"/>
  <c r="K9" i="1"/>
  <c r="J9" i="5" s="1"/>
  <c r="K10" i="1"/>
  <c r="J10" i="5" s="1"/>
  <c r="K11" i="1"/>
  <c r="J11" i="5" s="1"/>
  <c r="K12" i="1"/>
  <c r="J12" i="5" s="1"/>
  <c r="K13" i="1"/>
  <c r="J13" i="5" s="1"/>
  <c r="K14" i="1"/>
  <c r="J14" i="5" s="1"/>
  <c r="K15" i="1"/>
  <c r="J15" i="5" s="1"/>
  <c r="K16" i="1"/>
  <c r="J16" i="5" s="1"/>
  <c r="K17" i="1"/>
  <c r="J17" i="5" s="1"/>
  <c r="K18" i="1"/>
  <c r="J18" i="5" s="1"/>
  <c r="K19" i="1"/>
  <c r="J19" i="5" s="1"/>
  <c r="K20" i="1"/>
  <c r="J20" i="5" s="1"/>
  <c r="K21" i="1"/>
  <c r="J21" i="5" s="1"/>
  <c r="K22" i="1"/>
  <c r="J22" i="5" s="1"/>
  <c r="K23" i="1"/>
  <c r="J23" i="5" s="1"/>
  <c r="K24" i="1"/>
  <c r="J24" i="5" s="1"/>
  <c r="K25" i="1"/>
  <c r="J25" i="5" s="1"/>
  <c r="K26" i="1"/>
  <c r="J26" i="5" s="1"/>
  <c r="K27" i="1"/>
  <c r="J27" i="5" s="1"/>
  <c r="K28" i="1"/>
  <c r="J28" i="5" s="1"/>
  <c r="K29" i="1"/>
  <c r="J29" i="5" s="1"/>
  <c r="K30" i="1"/>
  <c r="J30" i="5" s="1"/>
  <c r="K31" i="1"/>
  <c r="J31" i="5" s="1"/>
  <c r="K32" i="1"/>
  <c r="J32" i="5" s="1"/>
  <c r="K33" i="1"/>
  <c r="J33" i="5" s="1"/>
  <c r="K34" i="1"/>
  <c r="J34" i="5" s="1"/>
  <c r="K35" i="1"/>
  <c r="J35" i="5" s="1"/>
  <c r="K36" i="1"/>
  <c r="J36" i="5" s="1"/>
  <c r="K37" i="1"/>
  <c r="J37" i="5" s="1"/>
  <c r="K38" i="1"/>
  <c r="J38" i="5" s="1"/>
  <c r="K39" i="1"/>
  <c r="J39" i="5" s="1"/>
  <c r="K40" i="1"/>
  <c r="J40" i="5" s="1"/>
  <c r="K41" i="1"/>
  <c r="J41" i="5" s="1"/>
  <c r="K42" i="1"/>
  <c r="J42" i="5" s="1"/>
  <c r="K43" i="1"/>
  <c r="J43" i="5" s="1"/>
  <c r="K44" i="1"/>
  <c r="J44" i="5" s="1"/>
  <c r="K45" i="1"/>
  <c r="J45" i="5" s="1"/>
  <c r="K46" i="1"/>
  <c r="J46" i="5" s="1"/>
  <c r="K47" i="1"/>
  <c r="J47" i="5" s="1"/>
  <c r="K48" i="1"/>
  <c r="J48" i="5" s="1"/>
  <c r="K49" i="1"/>
  <c r="J49" i="5" s="1"/>
  <c r="K50" i="1"/>
  <c r="J50" i="5" s="1"/>
  <c r="K51" i="1"/>
  <c r="J51" i="5" s="1"/>
  <c r="K52" i="1"/>
  <c r="J52" i="5" s="1"/>
  <c r="K53" i="1"/>
  <c r="J53" i="5" s="1"/>
  <c r="K54" i="1"/>
  <c r="J54" i="5" s="1"/>
  <c r="K55" i="1"/>
  <c r="J55" i="5" s="1"/>
  <c r="K56" i="1"/>
  <c r="J56" i="5" s="1"/>
  <c r="K57" i="1"/>
  <c r="J57" i="5" s="1"/>
  <c r="K58" i="1"/>
  <c r="J58" i="5" s="1"/>
  <c r="K59" i="1"/>
  <c r="J59" i="5" s="1"/>
  <c r="K60" i="1"/>
  <c r="J60" i="5" s="1"/>
  <c r="K61" i="1"/>
  <c r="J61" i="5" s="1"/>
  <c r="K62" i="1"/>
  <c r="J62" i="5" s="1"/>
  <c r="K63" i="1"/>
  <c r="J63" i="5" s="1"/>
  <c r="K64" i="1"/>
  <c r="J64" i="5" s="1"/>
  <c r="K65" i="1"/>
  <c r="J65" i="5" s="1"/>
  <c r="K66" i="1"/>
  <c r="J66" i="5" s="1"/>
  <c r="K67" i="1"/>
  <c r="J67" i="5" s="1"/>
  <c r="K68" i="1"/>
  <c r="J68" i="5" s="1"/>
  <c r="K69" i="1"/>
  <c r="J69" i="5" s="1"/>
  <c r="K70" i="1"/>
  <c r="J70" i="5" s="1"/>
  <c r="K71" i="1"/>
  <c r="J71" i="5" s="1"/>
  <c r="K72" i="1"/>
  <c r="J72" i="5" s="1"/>
  <c r="K73" i="1"/>
  <c r="J73" i="5" s="1"/>
  <c r="K74" i="1"/>
  <c r="J74" i="5" s="1"/>
  <c r="K75" i="1"/>
  <c r="J75" i="5" s="1"/>
  <c r="K76" i="1"/>
  <c r="J76" i="5" s="1"/>
  <c r="K77" i="1"/>
  <c r="J77" i="5" s="1"/>
  <c r="K78" i="1"/>
  <c r="J78" i="5" s="1"/>
  <c r="K79" i="1"/>
  <c r="J79" i="5" s="1"/>
  <c r="K80" i="1"/>
  <c r="J80" i="5" s="1"/>
  <c r="K81" i="1"/>
  <c r="J81" i="5" s="1"/>
  <c r="K82" i="1"/>
  <c r="J82" i="5" s="1"/>
  <c r="K83" i="1"/>
  <c r="J83" i="5" s="1"/>
  <c r="K84" i="1"/>
  <c r="J84" i="5" s="1"/>
  <c r="K85" i="1"/>
  <c r="J85" i="5" s="1"/>
  <c r="K86" i="1"/>
  <c r="J86" i="5" s="1"/>
  <c r="K87" i="1"/>
  <c r="J87" i="5" s="1"/>
  <c r="K88" i="1"/>
  <c r="J88" i="5" s="1"/>
  <c r="K89" i="1"/>
  <c r="J89" i="5" s="1"/>
  <c r="K90" i="1"/>
  <c r="J90" i="5" s="1"/>
  <c r="K91" i="1"/>
  <c r="J91" i="5" s="1"/>
  <c r="K92" i="1"/>
  <c r="J92" i="5" s="1"/>
  <c r="K93" i="1"/>
  <c r="J93" i="5" s="1"/>
  <c r="K94" i="1"/>
  <c r="J94" i="5" s="1"/>
  <c r="K95" i="1"/>
  <c r="J95" i="5" s="1"/>
  <c r="K96" i="1"/>
  <c r="J96" i="5" s="1"/>
  <c r="K97" i="1"/>
  <c r="J97" i="5" s="1"/>
  <c r="K98" i="1"/>
  <c r="J98" i="5" s="1"/>
  <c r="K99" i="1"/>
  <c r="J99" i="5" s="1"/>
  <c r="K100" i="1"/>
  <c r="J100" i="5" s="1"/>
  <c r="K101" i="1"/>
  <c r="J101" i="5" s="1"/>
  <c r="K102" i="1"/>
  <c r="J102" i="5" s="1"/>
  <c r="K103" i="1"/>
  <c r="J103" i="5" s="1"/>
  <c r="K104" i="1"/>
  <c r="J104" i="5" s="1"/>
  <c r="K105" i="1"/>
  <c r="J105" i="5" s="1"/>
  <c r="K106" i="1"/>
  <c r="J106" i="5" s="1"/>
  <c r="K107" i="1"/>
  <c r="J107" i="5" s="1"/>
  <c r="K108" i="1"/>
  <c r="J108" i="5" s="1"/>
  <c r="K109" i="1"/>
  <c r="J109" i="5" s="1"/>
  <c r="K110" i="1"/>
  <c r="J110" i="5" s="1"/>
  <c r="K111" i="1"/>
  <c r="J111" i="5" s="1"/>
  <c r="K112" i="1"/>
  <c r="J112" i="5" s="1"/>
  <c r="K113" i="1"/>
  <c r="J113" i="5" s="1"/>
  <c r="K114" i="1"/>
  <c r="J114" i="5" s="1"/>
  <c r="K115" i="1"/>
  <c r="J115" i="5" s="1"/>
  <c r="K116" i="1"/>
  <c r="J116" i="5" s="1"/>
  <c r="K117" i="1"/>
  <c r="J117" i="5" s="1"/>
  <c r="K118" i="1"/>
  <c r="J118" i="5" s="1"/>
  <c r="K119" i="1"/>
  <c r="J119" i="5" s="1"/>
  <c r="K120" i="1"/>
  <c r="J120" i="5" s="1"/>
  <c r="K121" i="1"/>
  <c r="J121" i="5" s="1"/>
  <c r="K122" i="1"/>
  <c r="J122" i="5" s="1"/>
  <c r="K123" i="1"/>
  <c r="J123" i="5" s="1"/>
  <c r="K124" i="1"/>
  <c r="J124" i="5" s="1"/>
  <c r="K125" i="1"/>
  <c r="J125" i="5" s="1"/>
  <c r="K126" i="1"/>
  <c r="J126" i="5" s="1"/>
  <c r="K127" i="1"/>
  <c r="J127" i="5" s="1"/>
  <c r="K128" i="1"/>
  <c r="J128" i="5" s="1"/>
  <c r="K129" i="1"/>
  <c r="J129" i="5" s="1"/>
  <c r="K130" i="1"/>
  <c r="J130" i="5" s="1"/>
  <c r="K131" i="1"/>
  <c r="J131" i="5" s="1"/>
  <c r="K132" i="1"/>
  <c r="J132" i="5" s="1"/>
  <c r="K133" i="1"/>
  <c r="J133" i="5" s="1"/>
  <c r="K134" i="1"/>
  <c r="J134" i="5" s="1"/>
  <c r="K135" i="1"/>
  <c r="J135" i="5" s="1"/>
  <c r="K136" i="1"/>
  <c r="J136" i="5" s="1"/>
  <c r="K137" i="1"/>
  <c r="J137" i="5" s="1"/>
  <c r="K138" i="1"/>
  <c r="J138" i="5" s="1"/>
  <c r="K139" i="1"/>
  <c r="J139" i="5" s="1"/>
  <c r="K140" i="1"/>
  <c r="J140" i="5" s="1"/>
  <c r="K141" i="1"/>
  <c r="J141" i="5" s="1"/>
  <c r="K142" i="1"/>
  <c r="J142" i="5" s="1"/>
  <c r="K143" i="1"/>
  <c r="J143" i="5" s="1"/>
  <c r="K144" i="1"/>
  <c r="J144" i="5" s="1"/>
  <c r="K145" i="1"/>
  <c r="J145" i="5" s="1"/>
  <c r="K146" i="1"/>
  <c r="J146" i="5" s="1"/>
  <c r="K147" i="1"/>
  <c r="J147" i="5" s="1"/>
  <c r="K148" i="1"/>
  <c r="J148" i="5" s="1"/>
  <c r="K149" i="1"/>
  <c r="J149" i="5" s="1"/>
  <c r="K150" i="1"/>
  <c r="J150" i="5" s="1"/>
  <c r="K151" i="1"/>
  <c r="J151" i="5" s="1"/>
  <c r="K152" i="1"/>
  <c r="J152" i="5" s="1"/>
  <c r="K3" i="1"/>
  <c r="J3" i="5" s="1"/>
  <c r="L11" i="2" l="1"/>
  <c r="N11" i="2"/>
  <c r="J11" i="2"/>
  <c r="J10" i="2"/>
  <c r="J9" i="2"/>
  <c r="J4" i="2"/>
  <c r="J7" i="2"/>
  <c r="J5" i="2"/>
  <c r="J6" i="2"/>
  <c r="J8" i="2"/>
  <c r="J3" i="2"/>
  <c r="M11" i="2"/>
  <c r="J146" i="4"/>
  <c r="J138" i="4"/>
  <c r="J130" i="4"/>
  <c r="J114" i="4"/>
  <c r="J121" i="4"/>
  <c r="J81" i="4"/>
  <c r="J57" i="4"/>
  <c r="J41" i="4"/>
  <c r="J33" i="4"/>
  <c r="J25" i="4"/>
  <c r="J17" i="4"/>
  <c r="J9" i="4"/>
  <c r="J152" i="4"/>
  <c r="J144" i="4"/>
  <c r="J136" i="4"/>
  <c r="J128" i="4"/>
  <c r="J120" i="4"/>
  <c r="J112" i="4"/>
  <c r="J104" i="4"/>
  <c r="J96" i="4"/>
  <c r="J88" i="4"/>
  <c r="J80" i="4"/>
  <c r="J72" i="4"/>
  <c r="J64" i="4"/>
  <c r="J56" i="4"/>
  <c r="J48" i="4"/>
  <c r="J40" i="4"/>
  <c r="J32" i="4"/>
  <c r="J24" i="4"/>
  <c r="J16" i="4"/>
  <c r="J8" i="4"/>
  <c r="J105" i="4"/>
  <c r="J73" i="4"/>
  <c r="J49" i="4"/>
  <c r="J151" i="4"/>
  <c r="J143" i="4"/>
  <c r="J135" i="4"/>
  <c r="J127" i="4"/>
  <c r="J119" i="4"/>
  <c r="J111" i="4"/>
  <c r="J103" i="4"/>
  <c r="J95" i="4"/>
  <c r="J87" i="4"/>
  <c r="J79" i="4"/>
  <c r="J71" i="4"/>
  <c r="J63" i="4"/>
  <c r="J55" i="4"/>
  <c r="J47" i="4"/>
  <c r="J39" i="4"/>
  <c r="J31" i="4"/>
  <c r="J23" i="4"/>
  <c r="J15" i="4"/>
  <c r="J7" i="4"/>
  <c r="J122" i="4"/>
  <c r="J98" i="4"/>
  <c r="J50" i="4"/>
  <c r="J18" i="4"/>
  <c r="J3" i="4"/>
  <c r="J137" i="4"/>
  <c r="J113" i="4"/>
  <c r="J150" i="4"/>
  <c r="J142" i="4"/>
  <c r="J134" i="4"/>
  <c r="J126" i="4"/>
  <c r="J118" i="4"/>
  <c r="J110" i="4"/>
  <c r="J102" i="4"/>
  <c r="J94" i="4"/>
  <c r="J86" i="4"/>
  <c r="J78" i="4"/>
  <c r="J70" i="4"/>
  <c r="J62" i="4"/>
  <c r="J54" i="4"/>
  <c r="J46" i="4"/>
  <c r="J38" i="4"/>
  <c r="J30" i="4"/>
  <c r="J22" i="4"/>
  <c r="J14" i="4"/>
  <c r="J6" i="4"/>
  <c r="J106" i="4"/>
  <c r="J74" i="4"/>
  <c r="J58" i="4"/>
  <c r="J26" i="4"/>
  <c r="J145" i="4"/>
  <c r="J129" i="4"/>
  <c r="J97" i="4"/>
  <c r="J89" i="4"/>
  <c r="J65" i="4"/>
  <c r="J149" i="4"/>
  <c r="J141" i="4"/>
  <c r="J133" i="4"/>
  <c r="J125" i="4"/>
  <c r="J117" i="4"/>
  <c r="J109" i="4"/>
  <c r="J101" i="4"/>
  <c r="J93" i="4"/>
  <c r="J85" i="4"/>
  <c r="J77" i="4"/>
  <c r="J69" i="4"/>
  <c r="J61" i="4"/>
  <c r="J53" i="4"/>
  <c r="J45" i="4"/>
  <c r="J37" i="4"/>
  <c r="J29" i="4"/>
  <c r="J21" i="4"/>
  <c r="J13" i="4"/>
  <c r="J5" i="4"/>
  <c r="J82" i="4"/>
  <c r="J66" i="4"/>
  <c r="J42" i="4"/>
  <c r="J10" i="4"/>
  <c r="J148" i="4"/>
  <c r="J140" i="4"/>
  <c r="J132" i="4"/>
  <c r="J124" i="4"/>
  <c r="J116" i="4"/>
  <c r="J108" i="4"/>
  <c r="J100" i="4"/>
  <c r="J92" i="4"/>
  <c r="J84" i="4"/>
  <c r="J76" i="4"/>
  <c r="J68" i="4"/>
  <c r="J60" i="4"/>
  <c r="J52" i="4"/>
  <c r="J44" i="4"/>
  <c r="J36" i="4"/>
  <c r="J28" i="4"/>
  <c r="J20" i="4"/>
  <c r="J12" i="4"/>
  <c r="J4" i="4"/>
  <c r="J90" i="4"/>
  <c r="J34" i="4"/>
  <c r="J147" i="4"/>
  <c r="J139" i="4"/>
  <c r="J131" i="4"/>
  <c r="J123" i="4"/>
  <c r="J115" i="4"/>
  <c r="J107" i="4"/>
  <c r="J99" i="4"/>
  <c r="J91" i="4"/>
  <c r="J83" i="4"/>
  <c r="J75" i="4"/>
  <c r="J67" i="4"/>
  <c r="J59" i="4"/>
  <c r="J51" i="4"/>
  <c r="J43" i="4"/>
  <c r="J35" i="4"/>
  <c r="J27" i="4"/>
  <c r="J19" i="4"/>
  <c r="J11" i="4"/>
  <c r="L42" i="1"/>
  <c r="K42" i="5" s="1"/>
  <c r="L149" i="1"/>
  <c r="K149" i="5" s="1"/>
  <c r="L137" i="1"/>
  <c r="K137" i="5" s="1"/>
  <c r="L121" i="1"/>
  <c r="K121" i="5" s="1"/>
  <c r="L98" i="1"/>
  <c r="K98" i="5" s="1"/>
  <c r="L86" i="1"/>
  <c r="K86" i="5" s="1"/>
  <c r="L82" i="1"/>
  <c r="K82" i="5" s="1"/>
  <c r="L79" i="1"/>
  <c r="K79" i="5" s="1"/>
  <c r="L73" i="1"/>
  <c r="K73" i="5" s="1"/>
  <c r="L58" i="1"/>
  <c r="K58" i="5" s="1"/>
  <c r="L29" i="1"/>
  <c r="K29" i="5" s="1"/>
  <c r="L25" i="1"/>
  <c r="K25" i="5" s="1"/>
  <c r="L24" i="1"/>
  <c r="K24" i="5" s="1"/>
  <c r="L17" i="1"/>
  <c r="K17" i="5" s="1"/>
  <c r="L14" i="1"/>
  <c r="K14" i="5" s="1"/>
  <c r="L11" i="1"/>
  <c r="K11" i="5" s="1"/>
  <c r="L7" i="1"/>
  <c r="K7" i="5" s="1"/>
  <c r="L90" i="1"/>
  <c r="K90" i="5" s="1"/>
  <c r="L66" i="1"/>
  <c r="K66" i="5" s="1"/>
  <c r="L146" i="1"/>
  <c r="K146" i="5" s="1"/>
  <c r="L130" i="1"/>
  <c r="K130" i="5" s="1"/>
  <c r="L128" i="1"/>
  <c r="K128" i="5" s="1"/>
  <c r="L124" i="1"/>
  <c r="K124" i="5" s="1"/>
  <c r="L37" i="1"/>
  <c r="K37" i="5" s="1"/>
  <c r="L39" i="1"/>
  <c r="K39" i="5" s="1"/>
  <c r="L57" i="1"/>
  <c r="K57" i="5" s="1"/>
  <c r="L74" i="1"/>
  <c r="K74" i="5" s="1"/>
  <c r="L60" i="1"/>
  <c r="K60" i="5" s="1"/>
  <c r="L97" i="1"/>
  <c r="K97" i="5" s="1"/>
  <c r="L48" i="1"/>
  <c r="K48" i="5" s="1"/>
  <c r="L100" i="1"/>
  <c r="K100" i="5" s="1"/>
  <c r="L36" i="1"/>
  <c r="K36" i="5" s="1"/>
  <c r="L143" i="1"/>
  <c r="K143" i="5" s="1"/>
  <c r="L3" i="1"/>
  <c r="K3" i="5" s="1"/>
  <c r="L12" i="1"/>
  <c r="K12" i="5" s="1"/>
  <c r="L6" i="1"/>
  <c r="K6" i="5" s="1"/>
  <c r="L8" i="1"/>
  <c r="K8" i="5" s="1"/>
  <c r="L10" i="1"/>
  <c r="K10" i="5" s="1"/>
  <c r="L15" i="1"/>
  <c r="K15" i="5" s="1"/>
  <c r="L13" i="1"/>
  <c r="K13" i="5" s="1"/>
  <c r="L4" i="1"/>
  <c r="K4" i="5" s="1"/>
  <c r="L5" i="1"/>
  <c r="K5" i="5" s="1"/>
  <c r="L9" i="1"/>
  <c r="K9" i="5" s="1"/>
  <c r="L16" i="1"/>
  <c r="K16" i="5" s="1"/>
  <c r="L19" i="1"/>
  <c r="K19" i="5" s="1"/>
  <c r="L69" i="1"/>
  <c r="K69" i="5" s="1"/>
  <c r="L91" i="1"/>
  <c r="K91" i="5" s="1"/>
  <c r="L93" i="1"/>
  <c r="K93" i="5" s="1"/>
  <c r="L112" i="1"/>
  <c r="K112" i="5" s="1"/>
  <c r="L131" i="1"/>
  <c r="K131" i="5" s="1"/>
  <c r="L45" i="1"/>
  <c r="K45" i="5" s="1"/>
  <c r="L64" i="1"/>
  <c r="K64" i="5" s="1"/>
  <c r="L70" i="1"/>
  <c r="K70" i="5" s="1"/>
  <c r="L94" i="1"/>
  <c r="K94" i="5" s="1"/>
  <c r="L133" i="1"/>
  <c r="K133" i="5" s="1"/>
  <c r="L151" i="1"/>
  <c r="K151" i="5" s="1"/>
  <c r="L21" i="1"/>
  <c r="K21" i="5" s="1"/>
  <c r="L28" i="1"/>
  <c r="K28" i="5" s="1"/>
  <c r="L40" i="1"/>
  <c r="K40" i="5" s="1"/>
  <c r="L46" i="1"/>
  <c r="K46" i="5" s="1"/>
  <c r="L55" i="1"/>
  <c r="K55" i="5" s="1"/>
  <c r="L88" i="1"/>
  <c r="K88" i="5" s="1"/>
  <c r="L107" i="1"/>
  <c r="K107" i="5" s="1"/>
  <c r="L109" i="1"/>
  <c r="K109" i="5" s="1"/>
  <c r="L134" i="1"/>
  <c r="K134" i="5" s="1"/>
  <c r="L22" i="1"/>
  <c r="K22" i="5" s="1"/>
  <c r="L31" i="1"/>
  <c r="K31" i="5" s="1"/>
  <c r="L34" i="1"/>
  <c r="K34" i="5" s="1"/>
  <c r="L49" i="1"/>
  <c r="K49" i="5" s="1"/>
  <c r="L68" i="1"/>
  <c r="K68" i="5" s="1"/>
  <c r="L71" i="1"/>
  <c r="K71" i="5" s="1"/>
  <c r="L76" i="1"/>
  <c r="K76" i="5" s="1"/>
  <c r="L83" i="1"/>
  <c r="K83" i="5" s="1"/>
  <c r="L85" i="1"/>
  <c r="K85" i="5" s="1"/>
  <c r="L87" i="1"/>
  <c r="K87" i="5" s="1"/>
  <c r="L110" i="1"/>
  <c r="K110" i="5" s="1"/>
  <c r="L116" i="1"/>
  <c r="K116" i="5" s="1"/>
  <c r="L119" i="1"/>
  <c r="K119" i="5" s="1"/>
  <c r="L122" i="1"/>
  <c r="K122" i="5" s="1"/>
  <c r="L126" i="1"/>
  <c r="K126" i="5" s="1"/>
  <c r="L140" i="1"/>
  <c r="K140" i="5" s="1"/>
  <c r="L147" i="1"/>
  <c r="K147" i="5" s="1"/>
  <c r="L152" i="1"/>
  <c r="K152" i="5" s="1"/>
  <c r="L23" i="1"/>
  <c r="K23" i="5" s="1"/>
  <c r="L44" i="1"/>
  <c r="K44" i="5" s="1"/>
  <c r="L51" i="1"/>
  <c r="K51" i="5" s="1"/>
  <c r="L56" i="1"/>
  <c r="K56" i="5" s="1"/>
  <c r="L62" i="1"/>
  <c r="K62" i="5" s="1"/>
  <c r="L65" i="1"/>
  <c r="K65" i="5" s="1"/>
  <c r="L111" i="1"/>
  <c r="K111" i="5" s="1"/>
  <c r="L113" i="1"/>
  <c r="K113" i="5" s="1"/>
  <c r="L123" i="1"/>
  <c r="K123" i="5" s="1"/>
  <c r="L125" i="1"/>
  <c r="K125" i="5" s="1"/>
  <c r="L132" i="1"/>
  <c r="K132" i="5" s="1"/>
  <c r="L144" i="1"/>
  <c r="K144" i="5" s="1"/>
  <c r="L148" i="1"/>
  <c r="K148" i="5" s="1"/>
  <c r="L20" i="1"/>
  <c r="K20" i="5" s="1"/>
  <c r="L27" i="1"/>
  <c r="K27" i="5" s="1"/>
  <c r="L32" i="1"/>
  <c r="K32" i="5" s="1"/>
  <c r="L38" i="1"/>
  <c r="K38" i="5" s="1"/>
  <c r="L50" i="1"/>
  <c r="K50" i="5" s="1"/>
  <c r="L75" i="1"/>
  <c r="K75" i="5" s="1"/>
  <c r="L77" i="1"/>
  <c r="K77" i="5" s="1"/>
  <c r="L89" i="1"/>
  <c r="K89" i="5" s="1"/>
  <c r="L99" i="1"/>
  <c r="K99" i="5" s="1"/>
  <c r="L101" i="1"/>
  <c r="K101" i="5" s="1"/>
  <c r="L108" i="1"/>
  <c r="K108" i="5" s="1"/>
  <c r="L115" i="1"/>
  <c r="K115" i="5" s="1"/>
  <c r="L120" i="1"/>
  <c r="K120" i="5" s="1"/>
  <c r="L135" i="1"/>
  <c r="K135" i="5" s="1"/>
  <c r="L138" i="1"/>
  <c r="K138" i="5" s="1"/>
  <c r="L117" i="1"/>
  <c r="K117" i="5" s="1"/>
  <c r="L26" i="1"/>
  <c r="K26" i="5" s="1"/>
  <c r="L30" i="1"/>
  <c r="K30" i="5" s="1"/>
  <c r="L53" i="1"/>
  <c r="K53" i="5" s="1"/>
  <c r="L63" i="1"/>
  <c r="K63" i="5" s="1"/>
  <c r="L67" i="1"/>
  <c r="K67" i="5" s="1"/>
  <c r="L78" i="1"/>
  <c r="K78" i="5" s="1"/>
  <c r="L81" i="1"/>
  <c r="K81" i="5" s="1"/>
  <c r="L84" i="1"/>
  <c r="K84" i="5" s="1"/>
  <c r="L92" i="1"/>
  <c r="K92" i="5" s="1"/>
  <c r="L96" i="1"/>
  <c r="K96" i="5" s="1"/>
  <c r="L102" i="1"/>
  <c r="K102" i="5" s="1"/>
  <c r="L105" i="1"/>
  <c r="K105" i="5" s="1"/>
  <c r="L114" i="1"/>
  <c r="K114" i="5" s="1"/>
  <c r="L118" i="1"/>
  <c r="K118" i="5" s="1"/>
  <c r="L139" i="1"/>
  <c r="K139" i="5" s="1"/>
  <c r="L141" i="1"/>
  <c r="K141" i="5" s="1"/>
  <c r="L145" i="1"/>
  <c r="K145" i="5" s="1"/>
  <c r="L150" i="1"/>
  <c r="K150" i="5" s="1"/>
  <c r="L47" i="1" l="1"/>
  <c r="K47" i="5" s="1"/>
  <c r="L72" i="1"/>
  <c r="K72" i="5" s="1"/>
  <c r="L52" i="1"/>
  <c r="K52" i="5" s="1"/>
  <c r="L18" i="1"/>
  <c r="K18" i="5" s="1"/>
  <c r="L35" i="1"/>
  <c r="L61" i="1"/>
  <c r="K61" i="5" s="1"/>
  <c r="L142" i="1"/>
  <c r="K142" i="5" s="1"/>
  <c r="L54" i="1"/>
  <c r="K54" i="5" s="1"/>
  <c r="L136" i="1"/>
  <c r="K136" i="5" s="1"/>
  <c r="L59" i="1"/>
  <c r="K59" i="5" s="1"/>
  <c r="L104" i="1"/>
  <c r="K104" i="5" s="1"/>
  <c r="L43" i="1"/>
  <c r="K43" i="5" s="1"/>
  <c r="L103" i="1"/>
  <c r="L127" i="1"/>
  <c r="K127" i="5" s="1"/>
  <c r="L80" i="1"/>
  <c r="K80" i="5" s="1"/>
  <c r="L33" i="1"/>
  <c r="K33" i="5" s="1"/>
  <c r="L95" i="1"/>
  <c r="K95" i="5" s="1"/>
  <c r="L41" i="1"/>
  <c r="K41" i="5" s="1"/>
  <c r="L129" i="1"/>
  <c r="K129" i="5" s="1"/>
  <c r="K103" i="4" l="1"/>
  <c r="K103" i="5"/>
  <c r="K35" i="4"/>
  <c r="K35" i="5"/>
  <c r="K6" i="2" s="1"/>
  <c r="K88" i="4"/>
  <c r="K36" i="4"/>
  <c r="K4" i="4"/>
  <c r="K63" i="4"/>
  <c r="K96" i="4"/>
  <c r="K18" i="4"/>
  <c r="K8" i="4"/>
  <c r="K50" i="4"/>
  <c r="K86" i="4"/>
  <c r="K68" i="4"/>
  <c r="K40" i="4"/>
  <c r="K100" i="4"/>
  <c r="K144" i="4"/>
  <c r="K74" i="4"/>
  <c r="K13" i="4"/>
  <c r="K84" i="4"/>
  <c r="K25" i="4"/>
  <c r="K112" i="4"/>
  <c r="K26" i="4"/>
  <c r="K149" i="4"/>
  <c r="K22" i="4"/>
  <c r="K150" i="4"/>
  <c r="K97" i="4"/>
  <c r="K56" i="4"/>
  <c r="K89" i="4"/>
  <c r="K99" i="4"/>
  <c r="K28" i="4"/>
  <c r="K43" i="4"/>
  <c r="K129" i="4"/>
  <c r="K104" i="4"/>
  <c r="K52" i="4"/>
  <c r="K19" i="4"/>
  <c r="K120" i="4"/>
  <c r="K17" i="4"/>
  <c r="K119" i="4"/>
  <c r="K87" i="4"/>
  <c r="K15" i="4"/>
  <c r="K77" i="4"/>
  <c r="K45" i="4"/>
  <c r="K93" i="4"/>
  <c r="K141" i="4"/>
  <c r="K16" i="4"/>
  <c r="K21" i="4"/>
  <c r="K92" i="4"/>
  <c r="K58" i="4"/>
  <c r="K85" i="4"/>
  <c r="K12" i="4"/>
  <c r="K125" i="4"/>
  <c r="K29" i="4"/>
  <c r="K59" i="4"/>
  <c r="K128" i="4"/>
  <c r="K91" i="4"/>
  <c r="K151" i="4"/>
  <c r="K134" i="4"/>
  <c r="K90" i="4"/>
  <c r="K152" i="4"/>
  <c r="K136" i="4"/>
  <c r="K47" i="4"/>
  <c r="K55" i="4"/>
  <c r="K114" i="4"/>
  <c r="K48" i="4"/>
  <c r="K132" i="4"/>
  <c r="K38" i="4"/>
  <c r="K133" i="4"/>
  <c r="K81" i="4"/>
  <c r="K115" i="4"/>
  <c r="K109" i="4"/>
  <c r="K66" i="4"/>
  <c r="K73" i="4"/>
  <c r="K83" i="4"/>
  <c r="K121" i="4"/>
  <c r="K57" i="4"/>
  <c r="K111" i="4"/>
  <c r="K53" i="4"/>
  <c r="K118" i="4"/>
  <c r="K72" i="4"/>
  <c r="K67" i="4"/>
  <c r="K102" i="4"/>
  <c r="K32" i="4"/>
  <c r="K137" i="4"/>
  <c r="K145" i="4"/>
  <c r="K147" i="4"/>
  <c r="K95" i="4"/>
  <c r="K33" i="4"/>
  <c r="K54" i="4"/>
  <c r="K98" i="4"/>
  <c r="K49" i="4"/>
  <c r="K60" i="4"/>
  <c r="K10" i="4"/>
  <c r="K75" i="4"/>
  <c r="K106" i="4"/>
  <c r="K107" i="4"/>
  <c r="K139" i="4"/>
  <c r="K79" i="4"/>
  <c r="K76" i="4"/>
  <c r="K9" i="4"/>
  <c r="K7" i="4"/>
  <c r="K140" i="4"/>
  <c r="K146" i="4"/>
  <c r="K3" i="4"/>
  <c r="K27" i="4"/>
  <c r="K64" i="4"/>
  <c r="K124" i="4"/>
  <c r="K41" i="4"/>
  <c r="K70" i="4"/>
  <c r="K51" i="4"/>
  <c r="K138" i="4"/>
  <c r="K42" i="4"/>
  <c r="K80" i="4"/>
  <c r="K142" i="4"/>
  <c r="K24" i="4"/>
  <c r="K116" i="4"/>
  <c r="K46" i="4"/>
  <c r="K69" i="4"/>
  <c r="K135" i="4"/>
  <c r="K82" i="4"/>
  <c r="K71" i="4"/>
  <c r="K148" i="4"/>
  <c r="K11" i="4"/>
  <c r="K126" i="4"/>
  <c r="K31" i="4"/>
  <c r="K39" i="4"/>
  <c r="K65" i="4"/>
  <c r="K6" i="4"/>
  <c r="K5" i="4"/>
  <c r="K101" i="4"/>
  <c r="K34" i="4"/>
  <c r="K105" i="4"/>
  <c r="K108" i="4"/>
  <c r="K127" i="4"/>
  <c r="K61" i="4"/>
  <c r="K130" i="4"/>
  <c r="K44" i="4"/>
  <c r="K110" i="4"/>
  <c r="K94" i="4"/>
  <c r="K78" i="4"/>
  <c r="K14" i="4"/>
  <c r="K122" i="4"/>
  <c r="K117" i="4"/>
  <c r="K37" i="4"/>
  <c r="K62" i="4"/>
  <c r="K113" i="4"/>
  <c r="K143" i="4"/>
  <c r="K20" i="4"/>
  <c r="K23" i="4"/>
  <c r="K131" i="4"/>
  <c r="K30" i="4"/>
  <c r="K123" i="4"/>
  <c r="K11" i="2" l="1"/>
  <c r="K12" i="2"/>
  <c r="K3" i="2"/>
  <c r="K8" i="2"/>
  <c r="M12" i="2"/>
  <c r="K7" i="2"/>
  <c r="K9" i="2"/>
  <c r="N12" i="2"/>
  <c r="K5" i="2"/>
  <c r="K10" i="2"/>
  <c r="L12" i="2"/>
  <c r="K4" i="2"/>
  <c r="O137" i="5"/>
  <c r="O151" i="5"/>
  <c r="O104" i="5"/>
  <c r="O36" i="5"/>
  <c r="O60" i="5"/>
  <c r="O68" i="5"/>
  <c r="O76" i="5"/>
  <c r="O24" i="5"/>
  <c r="O110" i="5"/>
  <c r="O28" i="5"/>
  <c r="O148" i="5"/>
  <c r="O64" i="5"/>
  <c r="O88" i="5"/>
  <c r="O108" i="5"/>
  <c r="O120" i="5"/>
  <c r="M137" i="4" l="1"/>
  <c r="M151" i="4"/>
  <c r="O43" i="5"/>
  <c r="M43" i="4"/>
  <c r="O136" i="5"/>
  <c r="M136" i="4"/>
  <c r="O8" i="5"/>
  <c r="M8" i="4"/>
  <c r="O103" i="5"/>
  <c r="M103" i="4"/>
  <c r="O6" i="5"/>
  <c r="M6" i="4"/>
  <c r="M143" i="4"/>
  <c r="O143" i="5"/>
  <c r="M108" i="4"/>
  <c r="M88" i="4"/>
  <c r="M36" i="4"/>
  <c r="O22" i="5"/>
  <c r="M22" i="4"/>
  <c r="O53" i="5"/>
  <c r="M53" i="4"/>
  <c r="O46" i="5"/>
  <c r="M46" i="4"/>
  <c r="M10" i="4"/>
  <c r="O10" i="5"/>
  <c r="O17" i="5"/>
  <c r="M17" i="4"/>
  <c r="O29" i="5"/>
  <c r="M29" i="4"/>
  <c r="O9" i="5"/>
  <c r="M9" i="4"/>
  <c r="O92" i="5"/>
  <c r="M92" i="4"/>
  <c r="M11" i="4"/>
  <c r="O11" i="5"/>
  <c r="O123" i="5"/>
  <c r="M123" i="4"/>
  <c r="O90" i="5"/>
  <c r="M90" i="4"/>
  <c r="O67" i="5"/>
  <c r="M67" i="4"/>
  <c r="M33" i="4"/>
  <c r="O33" i="5"/>
  <c r="O124" i="5"/>
  <c r="M124" i="4"/>
  <c r="M116" i="4"/>
  <c r="O116" i="5"/>
  <c r="O115" i="5"/>
  <c r="M115" i="4"/>
  <c r="O54" i="5"/>
  <c r="M54" i="4"/>
  <c r="M140" i="4"/>
  <c r="O140" i="5"/>
  <c r="O14" i="5"/>
  <c r="M14" i="4"/>
  <c r="O15" i="5"/>
  <c r="M15" i="4"/>
  <c r="M64" i="4"/>
  <c r="M28" i="4"/>
  <c r="O42" i="5"/>
  <c r="M42" i="4"/>
  <c r="O132" i="5"/>
  <c r="M132" i="4"/>
  <c r="O59" i="5"/>
  <c r="M59" i="4"/>
  <c r="O78" i="5"/>
  <c r="M78" i="4"/>
  <c r="O109" i="5"/>
  <c r="M109" i="4"/>
  <c r="O149" i="5"/>
  <c r="M149" i="4"/>
  <c r="O83" i="5"/>
  <c r="M83" i="4"/>
  <c r="O41" i="5"/>
  <c r="M41" i="4"/>
  <c r="O71" i="5"/>
  <c r="M71" i="4"/>
  <c r="O119" i="5"/>
  <c r="M119" i="4"/>
  <c r="O122" i="5"/>
  <c r="M122" i="4"/>
  <c r="O23" i="5"/>
  <c r="M23" i="4"/>
  <c r="O56" i="5"/>
  <c r="M56" i="4"/>
  <c r="O52" i="5"/>
  <c r="M52" i="4"/>
  <c r="O112" i="5"/>
  <c r="M112" i="4"/>
  <c r="O121" i="5"/>
  <c r="M121" i="4"/>
  <c r="O30" i="5"/>
  <c r="M30" i="4"/>
  <c r="O16" i="5"/>
  <c r="M16" i="4"/>
  <c r="O144" i="5"/>
  <c r="M144" i="4"/>
  <c r="O25" i="5"/>
  <c r="M25" i="4"/>
  <c r="O128" i="5"/>
  <c r="M128" i="4"/>
  <c r="O57" i="5"/>
  <c r="M57" i="4"/>
  <c r="M104" i="4"/>
  <c r="O69" i="5"/>
  <c r="M69" i="4"/>
  <c r="O125" i="5"/>
  <c r="M125" i="4"/>
  <c r="O63" i="5"/>
  <c r="M63" i="4"/>
  <c r="O82" i="5"/>
  <c r="M82" i="4"/>
  <c r="O107" i="5"/>
  <c r="M107" i="4"/>
  <c r="O58" i="5"/>
  <c r="M58" i="4"/>
  <c r="O61" i="5"/>
  <c r="M61" i="4"/>
  <c r="O146" i="5"/>
  <c r="M146" i="4"/>
  <c r="O97" i="5"/>
  <c r="M97" i="4"/>
  <c r="O141" i="5"/>
  <c r="M141" i="4"/>
  <c r="O45" i="5"/>
  <c r="M45" i="4"/>
  <c r="O85" i="5"/>
  <c r="M85" i="4"/>
  <c r="O49" i="5"/>
  <c r="M49" i="4"/>
  <c r="O72" i="5"/>
  <c r="M72" i="4"/>
  <c r="M130" i="4"/>
  <c r="O130" i="5"/>
  <c r="O26" i="5"/>
  <c r="M26" i="4"/>
  <c r="O95" i="5"/>
  <c r="M95" i="4"/>
  <c r="O34" i="5"/>
  <c r="M34" i="4"/>
  <c r="M74" i="4"/>
  <c r="O74" i="5"/>
  <c r="O139" i="5"/>
  <c r="M139" i="4"/>
  <c r="O111" i="5"/>
  <c r="M111" i="4"/>
  <c r="O102" i="5"/>
  <c r="M102" i="4"/>
  <c r="M110" i="4"/>
  <c r="M60" i="4"/>
  <c r="O142" i="5"/>
  <c r="M142" i="4"/>
  <c r="O51" i="5"/>
  <c r="M51" i="4"/>
  <c r="O48" i="5"/>
  <c r="M48" i="4"/>
  <c r="O70" i="5"/>
  <c r="M70" i="4"/>
  <c r="M148" i="4"/>
  <c r="O117" i="5"/>
  <c r="M117" i="4"/>
  <c r="O152" i="5"/>
  <c r="M152" i="4"/>
  <c r="O20" i="5"/>
  <c r="M20" i="4"/>
  <c r="O101" i="5"/>
  <c r="M101" i="4"/>
  <c r="O21" i="5"/>
  <c r="M21" i="4"/>
  <c r="O39" i="5"/>
  <c r="M39" i="4"/>
  <c r="O35" i="5"/>
  <c r="M35" i="4"/>
  <c r="O87" i="5"/>
  <c r="M87" i="4"/>
  <c r="O19" i="5"/>
  <c r="M19" i="4"/>
  <c r="M126" i="4"/>
  <c r="O126" i="5"/>
  <c r="O31" i="5"/>
  <c r="M31" i="4"/>
  <c r="O81" i="5"/>
  <c r="M81" i="4"/>
  <c r="O66" i="5"/>
  <c r="M66" i="4"/>
  <c r="O138" i="5"/>
  <c r="M138" i="4"/>
  <c r="O84" i="5"/>
  <c r="M84" i="4"/>
  <c r="O135" i="5"/>
  <c r="M135" i="4"/>
  <c r="O4" i="5"/>
  <c r="M4" i="4"/>
  <c r="O131" i="5"/>
  <c r="M131" i="4"/>
  <c r="O38" i="5"/>
  <c r="M38" i="4"/>
  <c r="M120" i="4"/>
  <c r="O93" i="5"/>
  <c r="M93" i="4"/>
  <c r="M114" i="4"/>
  <c r="O114" i="5"/>
  <c r="M27" i="4"/>
  <c r="O27" i="5"/>
  <c r="O75" i="5"/>
  <c r="M75" i="4"/>
  <c r="O40" i="5"/>
  <c r="M40" i="4"/>
  <c r="O13" i="5"/>
  <c r="M13" i="4"/>
  <c r="O37" i="5"/>
  <c r="M37" i="4"/>
  <c r="O7" i="5"/>
  <c r="M7" i="4"/>
  <c r="O50" i="5"/>
  <c r="M50" i="4"/>
  <c r="O94" i="5"/>
  <c r="M94" i="4"/>
  <c r="O118" i="5"/>
  <c r="M118" i="4"/>
  <c r="O99" i="5"/>
  <c r="M99" i="4"/>
  <c r="O55" i="5"/>
  <c r="M55" i="4"/>
  <c r="O32" i="5"/>
  <c r="M32" i="4"/>
  <c r="O80" i="5"/>
  <c r="M80" i="4"/>
  <c r="O62" i="5"/>
  <c r="M62" i="4"/>
  <c r="O147" i="5"/>
  <c r="M147" i="4"/>
  <c r="O106" i="5"/>
  <c r="M106" i="4"/>
  <c r="O91" i="5"/>
  <c r="M91" i="4"/>
  <c r="O73" i="5"/>
  <c r="M73" i="4"/>
  <c r="O100" i="5"/>
  <c r="M100" i="4"/>
  <c r="M24" i="4"/>
  <c r="M76" i="4"/>
  <c r="O150" i="5"/>
  <c r="M150" i="4"/>
  <c r="O5" i="5"/>
  <c r="M5" i="4"/>
  <c r="O86" i="5"/>
  <c r="M86" i="4"/>
  <c r="O96" i="5"/>
  <c r="M96" i="4"/>
  <c r="O12" i="5"/>
  <c r="M12" i="4"/>
  <c r="M77" i="4"/>
  <c r="O77" i="5"/>
  <c r="O133" i="5"/>
  <c r="M133" i="4"/>
  <c r="O134" i="5"/>
  <c r="M134" i="4"/>
  <c r="O98" i="5"/>
  <c r="M98" i="4"/>
  <c r="M47" i="4"/>
  <c r="O47" i="5"/>
  <c r="O65" i="5"/>
  <c r="M65" i="4"/>
  <c r="O113" i="5"/>
  <c r="M113" i="4"/>
  <c r="O18" i="5"/>
  <c r="M18" i="4"/>
  <c r="O105" i="5"/>
  <c r="M105" i="4"/>
  <c r="O129" i="5"/>
  <c r="M129" i="4"/>
  <c r="O127" i="5"/>
  <c r="M127" i="4"/>
  <c r="O145" i="5"/>
  <c r="M145" i="4"/>
  <c r="O89" i="5"/>
  <c r="M89" i="4"/>
  <c r="O79" i="5"/>
  <c r="M79" i="4"/>
  <c r="M68" i="4"/>
  <c r="M44" i="4"/>
  <c r="P150" i="5"/>
  <c r="O10" i="2" l="1"/>
  <c r="O11" i="2"/>
  <c r="O16" i="2"/>
  <c r="O15" i="2"/>
  <c r="O8" i="2"/>
  <c r="O4" i="2"/>
  <c r="O9" i="2"/>
  <c r="O5" i="2"/>
  <c r="O14" i="2"/>
  <c r="O13" i="2"/>
  <c r="O6" i="2"/>
  <c r="O3" i="2"/>
  <c r="O12" i="2"/>
  <c r="O7" i="2"/>
  <c r="N49" i="4"/>
  <c r="P123" i="5"/>
  <c r="P50" i="5"/>
  <c r="P91" i="5"/>
  <c r="P29" i="5"/>
  <c r="N48" i="4"/>
  <c r="N116" i="4"/>
  <c r="P104" i="5"/>
  <c r="P132" i="5"/>
  <c r="P49" i="5"/>
  <c r="P48" i="5"/>
  <c r="P116" i="5"/>
  <c r="P43" i="5"/>
  <c r="P8" i="5"/>
  <c r="N99" i="4"/>
  <c r="N101" i="4"/>
  <c r="N105" i="4"/>
  <c r="P141" i="5"/>
  <c r="P17" i="5"/>
  <c r="P72" i="5"/>
  <c r="N64" i="4"/>
  <c r="N125" i="4"/>
  <c r="N121" i="4"/>
  <c r="P20" i="5"/>
  <c r="P4" i="5"/>
  <c r="N43" i="4"/>
  <c r="N8" i="4"/>
  <c r="P99" i="5"/>
  <c r="N9" i="4"/>
  <c r="P101" i="5"/>
  <c r="P105" i="5"/>
  <c r="N141" i="4"/>
  <c r="N17" i="4"/>
  <c r="N36" i="4"/>
  <c r="P127" i="5"/>
  <c r="N81" i="4"/>
  <c r="P125" i="5"/>
  <c r="P121" i="5"/>
  <c r="N20" i="4"/>
  <c r="N4" i="4"/>
  <c r="N13" i="4"/>
  <c r="N80" i="4"/>
  <c r="N86" i="4"/>
  <c r="N79" i="4"/>
  <c r="N41" i="4"/>
  <c r="N6" i="4"/>
  <c r="N70" i="4"/>
  <c r="P36" i="5"/>
  <c r="P95" i="5"/>
  <c r="N114" i="4"/>
  <c r="P11" i="5"/>
  <c r="P93" i="5"/>
  <c r="N3" i="4"/>
  <c r="P13" i="5"/>
  <c r="P80" i="5"/>
  <c r="P86" i="5"/>
  <c r="P79" i="5"/>
  <c r="N40" i="4"/>
  <c r="N62" i="4"/>
  <c r="P70" i="5"/>
  <c r="N112" i="4"/>
  <c r="P144" i="5"/>
  <c r="P131" i="5"/>
  <c r="N11" i="4"/>
  <c r="N93" i="4"/>
  <c r="N94" i="4"/>
  <c r="N63" i="4"/>
  <c r="N119" i="4"/>
  <c r="P40" i="5"/>
  <c r="P84" i="5"/>
  <c r="P68" i="5"/>
  <c r="P31" i="5"/>
  <c r="P26" i="5"/>
  <c r="N34" i="4"/>
  <c r="P9" i="5"/>
  <c r="P57" i="5"/>
  <c r="P41" i="5"/>
  <c r="P25" i="5"/>
  <c r="P22" i="5"/>
  <c r="P73" i="5"/>
  <c r="P33" i="5"/>
  <c r="P6" i="5"/>
  <c r="N65" i="4"/>
  <c r="N82" i="4"/>
  <c r="P148" i="5"/>
  <c r="P14" i="5"/>
  <c r="P143" i="5"/>
  <c r="P92" i="5"/>
  <c r="N148" i="4"/>
  <c r="N14" i="4"/>
  <c r="P134" i="5"/>
  <c r="P145" i="5"/>
  <c r="P139" i="5"/>
  <c r="P118" i="5"/>
  <c r="P115" i="5"/>
  <c r="P87" i="5"/>
  <c r="P5" i="5"/>
  <c r="N42" i="4"/>
  <c r="P129" i="5"/>
  <c r="N98" i="4"/>
  <c r="N25" i="4"/>
  <c r="P35" i="5"/>
  <c r="P138" i="5"/>
  <c r="P83" i="5"/>
  <c r="P103" i="5"/>
  <c r="N51" i="4"/>
  <c r="N92" i="4"/>
  <c r="P32" i="5"/>
  <c r="P27" i="5"/>
  <c r="P147" i="5"/>
  <c r="N149" i="4"/>
  <c r="N134" i="4"/>
  <c r="N145" i="4"/>
  <c r="N139" i="4"/>
  <c r="N118" i="4"/>
  <c r="N115" i="4"/>
  <c r="N87" i="4"/>
  <c r="N5" i="4"/>
  <c r="P42" i="5"/>
  <c r="N129" i="4"/>
  <c r="P98" i="5"/>
  <c r="N143" i="4"/>
  <c r="P142" i="5"/>
  <c r="N32" i="4"/>
  <c r="N27" i="4"/>
  <c r="N147" i="4"/>
  <c r="P149" i="5"/>
  <c r="P109" i="5"/>
  <c r="P89" i="5"/>
  <c r="P85" i="5"/>
  <c r="P76" i="5"/>
  <c r="P16" i="5"/>
  <c r="P12" i="5"/>
  <c r="P28" i="5"/>
  <c r="P19" i="5"/>
  <c r="P44" i="5"/>
  <c r="P71" i="5"/>
  <c r="N142" i="4"/>
  <c r="N102" i="4"/>
  <c r="N96" i="4"/>
  <c r="P78" i="5"/>
  <c r="N109" i="4"/>
  <c r="P102" i="5"/>
  <c r="P96" i="5"/>
  <c r="N78" i="4"/>
  <c r="P38" i="5"/>
  <c r="P61" i="5"/>
  <c r="P65" i="5"/>
  <c r="N124" i="4"/>
  <c r="P15" i="5"/>
  <c r="P110" i="5"/>
  <c r="P58" i="5"/>
  <c r="P66" i="5"/>
  <c r="N38" i="4"/>
  <c r="N61" i="4"/>
  <c r="P82" i="5"/>
  <c r="P124" i="5"/>
  <c r="N15" i="4"/>
  <c r="N110" i="4"/>
  <c r="N58" i="4"/>
  <c r="N66" i="4"/>
  <c r="P59" i="5"/>
  <c r="P97" i="5"/>
  <c r="P135" i="5"/>
  <c r="P90" i="5"/>
  <c r="N73" i="4"/>
  <c r="N10" i="4"/>
  <c r="N138" i="4"/>
  <c r="P152" i="5"/>
  <c r="P111" i="5"/>
  <c r="N103" i="4"/>
  <c r="P21" i="5"/>
  <c r="P30" i="5"/>
  <c r="N22" i="4"/>
  <c r="N100" i="4"/>
  <c r="P77" i="5"/>
  <c r="P47" i="5"/>
  <c r="P39" i="5"/>
  <c r="N130" i="4"/>
  <c r="N74" i="4"/>
  <c r="N126" i="4"/>
  <c r="P45" i="5"/>
  <c r="P62" i="5"/>
  <c r="N12" i="4"/>
  <c r="N152" i="4"/>
  <c r="N111" i="4"/>
  <c r="N21" i="4"/>
  <c r="N30" i="4"/>
  <c r="N33" i="4"/>
  <c r="P37" i="5"/>
  <c r="P128" i="5"/>
  <c r="P100" i="5"/>
  <c r="N77" i="4"/>
  <c r="N47" i="4"/>
  <c r="N39" i="4"/>
  <c r="N89" i="4"/>
  <c r="N28" i="4"/>
  <c r="P55" i="5"/>
  <c r="P23" i="5"/>
  <c r="N37" i="4"/>
  <c r="N128" i="4"/>
  <c r="P64" i="5"/>
  <c r="N150" i="4"/>
  <c r="P56" i="5"/>
  <c r="P114" i="5"/>
  <c r="N46" i="4"/>
  <c r="N131" i="4"/>
  <c r="N31" i="4"/>
  <c r="N68" i="4"/>
  <c r="N55" i="4"/>
  <c r="N44" i="4"/>
  <c r="N71" i="4"/>
  <c r="N23" i="4"/>
  <c r="N97" i="4"/>
  <c r="N85" i="4"/>
  <c r="N90" i="4"/>
  <c r="N35" i="4"/>
  <c r="N16" i="4"/>
  <c r="N83" i="4"/>
  <c r="P75" i="5"/>
  <c r="P51" i="5"/>
  <c r="P117" i="5"/>
  <c r="P122" i="5"/>
  <c r="N146" i="4"/>
  <c r="P81" i="5"/>
  <c r="P88" i="5"/>
  <c r="P34" i="5"/>
  <c r="N95" i="4"/>
  <c r="N132" i="4"/>
  <c r="N107" i="4"/>
  <c r="P112" i="5"/>
  <c r="P53" i="5"/>
  <c r="N19" i="4"/>
  <c r="N75" i="4"/>
  <c r="N117" i="4"/>
  <c r="N122" i="4"/>
  <c r="P146" i="5"/>
  <c r="P52" i="5"/>
  <c r="N69" i="4"/>
  <c r="N88" i="4"/>
  <c r="N59" i="4"/>
  <c r="N135" i="4"/>
  <c r="N53" i="4"/>
  <c r="P108" i="5"/>
  <c r="P136" i="5"/>
  <c r="P106" i="5"/>
  <c r="P113" i="5"/>
  <c r="N52" i="4"/>
  <c r="P69" i="5"/>
  <c r="P133" i="5"/>
  <c r="P60" i="5"/>
  <c r="P7" i="5"/>
  <c r="P54" i="5"/>
  <c r="N18" i="4"/>
  <c r="N57" i="4"/>
  <c r="N26" i="4"/>
  <c r="N91" i="4"/>
  <c r="N127" i="4"/>
  <c r="N24" i="4"/>
  <c r="N144" i="4"/>
  <c r="N72" i="4"/>
  <c r="N67" i="4"/>
  <c r="N76" i="4"/>
  <c r="P10" i="5"/>
  <c r="N108" i="4"/>
  <c r="N136" i="4"/>
  <c r="N106" i="4"/>
  <c r="N113" i="4"/>
  <c r="N133" i="4"/>
  <c r="N60" i="4"/>
  <c r="N7" i="4"/>
  <c r="N54" i="4"/>
  <c r="P18" i="5"/>
  <c r="P130" i="5"/>
  <c r="P74" i="5"/>
  <c r="P126" i="5"/>
  <c r="N45" i="4"/>
  <c r="N151" i="4"/>
  <c r="P137" i="5"/>
  <c r="N140" i="4"/>
  <c r="P94" i="5"/>
  <c r="P63" i="5"/>
  <c r="P119" i="5"/>
  <c r="N120" i="4"/>
  <c r="N84" i="4"/>
  <c r="P67" i="5"/>
  <c r="N56" i="4"/>
  <c r="P151" i="5"/>
  <c r="N137" i="4"/>
  <c r="P140" i="5"/>
  <c r="N104" i="4"/>
  <c r="N123" i="4"/>
  <c r="N29" i="4"/>
  <c r="P120" i="5"/>
  <c r="N50" i="4"/>
  <c r="P107" i="5"/>
  <c r="P24" i="5"/>
  <c r="P46" i="5"/>
  <c r="P10" i="2" l="1"/>
  <c r="P11" i="2"/>
  <c r="P15" i="2"/>
  <c r="P3" i="2"/>
  <c r="P12" i="2"/>
  <c r="P9" i="2"/>
  <c r="P13" i="2"/>
  <c r="P17" i="2"/>
  <c r="P5" i="2"/>
  <c r="P6" i="2"/>
  <c r="P8" i="2"/>
  <c r="P7" i="2"/>
  <c r="P4" i="2"/>
  <c r="P14" i="2"/>
  <c r="P16" i="2"/>
  <c r="T129" i="5"/>
  <c r="T29" i="5"/>
  <c r="T59" i="5"/>
  <c r="T108" i="5"/>
  <c r="R48" i="4"/>
  <c r="R93" i="4"/>
  <c r="R139" i="4"/>
  <c r="T50" i="5"/>
  <c r="T36" i="5"/>
  <c r="T141" i="5"/>
  <c r="T66" i="5"/>
  <c r="R50" i="4"/>
  <c r="R36" i="4"/>
  <c r="R141" i="4"/>
  <c r="R81" i="4"/>
  <c r="T115" i="5"/>
  <c r="T80" i="5"/>
  <c r="T114" i="5"/>
  <c r="T79" i="5"/>
  <c r="T56" i="5"/>
  <c r="R66" i="4"/>
  <c r="T85" i="5"/>
  <c r="T57" i="5"/>
  <c r="T61" i="5"/>
  <c r="T10" i="5"/>
  <c r="T116" i="5"/>
  <c r="R115" i="4"/>
  <c r="R80" i="4"/>
  <c r="R114" i="4"/>
  <c r="R79" i="4"/>
  <c r="T25" i="5"/>
  <c r="T82" i="5"/>
  <c r="T75" i="5"/>
  <c r="T104" i="5"/>
  <c r="R85" i="4"/>
  <c r="R57" i="4"/>
  <c r="R61" i="4"/>
  <c r="R10" i="4"/>
  <c r="R116" i="4"/>
  <c r="T69" i="5"/>
  <c r="T32" i="5"/>
  <c r="T152" i="5"/>
  <c r="R82" i="4"/>
  <c r="R75" i="4"/>
  <c r="R104" i="4"/>
  <c r="T41" i="5"/>
  <c r="T34" i="5"/>
  <c r="T35" i="5"/>
  <c r="R59" i="4"/>
  <c r="R25" i="4"/>
  <c r="T11" i="5"/>
  <c r="T132" i="5"/>
  <c r="R41" i="4"/>
  <c r="R34" i="4"/>
  <c r="R35" i="4"/>
  <c r="T96" i="5"/>
  <c r="T83" i="5"/>
  <c r="T64" i="5"/>
  <c r="T77" i="5"/>
  <c r="R11" i="4"/>
  <c r="R132" i="4"/>
  <c r="T17" i="5"/>
  <c r="R96" i="4"/>
  <c r="R83" i="4"/>
  <c r="R64" i="4"/>
  <c r="T48" i="5"/>
  <c r="T93" i="5"/>
  <c r="T139" i="5"/>
  <c r="R17" i="4"/>
  <c r="T136" i="5"/>
  <c r="T38" i="5"/>
  <c r="T121" i="5"/>
  <c r="T113" i="5"/>
  <c r="T98" i="5"/>
  <c r="R136" i="4"/>
  <c r="T39" i="5"/>
  <c r="T30" i="5"/>
  <c r="T76" i="5"/>
  <c r="R9" i="4"/>
  <c r="R97" i="4"/>
  <c r="T54" i="5"/>
  <c r="T42" i="5"/>
  <c r="T23" i="5"/>
  <c r="T94" i="5"/>
  <c r="T28" i="5"/>
  <c r="T130" i="5"/>
  <c r="T62" i="5"/>
  <c r="T40" i="5"/>
  <c r="R16" i="4"/>
  <c r="R43" i="4"/>
  <c r="R24" i="4"/>
  <c r="R102" i="4"/>
  <c r="R148" i="4"/>
  <c r="R67" i="4"/>
  <c r="R71" i="4"/>
  <c r="R133" i="4"/>
  <c r="R14" i="4"/>
  <c r="T81" i="5"/>
  <c r="T5" i="5"/>
  <c r="R39" i="4"/>
  <c r="R30" i="4"/>
  <c r="R76" i="4"/>
  <c r="T95" i="5"/>
  <c r="T4" i="5"/>
  <c r="R54" i="4"/>
  <c r="R42" i="4"/>
  <c r="R23" i="4"/>
  <c r="R94" i="4"/>
  <c r="R28" i="4"/>
  <c r="R130" i="4"/>
  <c r="R5" i="4"/>
  <c r="R98" i="4"/>
  <c r="R56" i="4"/>
  <c r="T86" i="5"/>
  <c r="T103" i="5"/>
  <c r="T63" i="5"/>
  <c r="R95" i="4"/>
  <c r="R4" i="4"/>
  <c r="T46" i="5"/>
  <c r="T70" i="5"/>
  <c r="T110" i="5"/>
  <c r="T33" i="5"/>
  <c r="T105" i="5"/>
  <c r="T58" i="5"/>
  <c r="R151" i="4"/>
  <c r="R129" i="4"/>
  <c r="R86" i="4"/>
  <c r="R103" i="4"/>
  <c r="R63" i="4"/>
  <c r="T89" i="5"/>
  <c r="T143" i="5"/>
  <c r="T19" i="5"/>
  <c r="R84" i="4"/>
  <c r="R49" i="4"/>
  <c r="R55" i="4"/>
  <c r="T18" i="5"/>
  <c r="T20" i="5"/>
  <c r="T149" i="5"/>
  <c r="T126" i="5"/>
  <c r="T99" i="5"/>
  <c r="R134" i="4"/>
  <c r="R22" i="4"/>
  <c r="R13" i="4"/>
  <c r="R60" i="4"/>
  <c r="R113" i="4"/>
  <c r="R89" i="4"/>
  <c r="R143" i="4"/>
  <c r="R19" i="4"/>
  <c r="T120" i="5"/>
  <c r="R18" i="4"/>
  <c r="R20" i="4"/>
  <c r="R38" i="4"/>
  <c r="R121" i="4"/>
  <c r="R69" i="4"/>
  <c r="T60" i="5"/>
  <c r="T142" i="5"/>
  <c r="T26" i="5"/>
  <c r="T44" i="5"/>
  <c r="T150" i="5"/>
  <c r="R120" i="4"/>
  <c r="T135" i="5"/>
  <c r="T119" i="5"/>
  <c r="T68" i="5"/>
  <c r="T140" i="5"/>
  <c r="T37" i="5"/>
  <c r="T127" i="5"/>
  <c r="T51" i="5"/>
  <c r="R125" i="4"/>
  <c r="R123" i="4"/>
  <c r="R77" i="4"/>
  <c r="R32" i="4"/>
  <c r="R142" i="4"/>
  <c r="R152" i="4"/>
  <c r="R26" i="4"/>
  <c r="R44" i="4"/>
  <c r="R150" i="4"/>
  <c r="T9" i="5"/>
  <c r="T97" i="5"/>
  <c r="R135" i="4"/>
  <c r="R119" i="4"/>
  <c r="R68" i="4"/>
  <c r="R140" i="4"/>
  <c r="R37" i="4"/>
  <c r="R127" i="4"/>
  <c r="R51" i="4"/>
  <c r="T16" i="5"/>
  <c r="T43" i="5"/>
  <c r="T24" i="5"/>
  <c r="T102" i="5"/>
  <c r="T148" i="5"/>
  <c r="T67" i="5"/>
  <c r="T71" i="5"/>
  <c r="T133" i="5"/>
  <c r="T14" i="5"/>
  <c r="T84" i="5"/>
  <c r="R46" i="4"/>
  <c r="R29" i="4"/>
  <c r="T22" i="5"/>
  <c r="T21" i="5"/>
  <c r="T7" i="5"/>
  <c r="R65" i="4"/>
  <c r="R53" i="4"/>
  <c r="R118" i="4"/>
  <c r="R6" i="4"/>
  <c r="T146" i="5"/>
  <c r="R106" i="4"/>
  <c r="T87" i="5"/>
  <c r="T90" i="5"/>
  <c r="T131" i="5"/>
  <c r="R73" i="4"/>
  <c r="T49" i="5"/>
  <c r="R70" i="4"/>
  <c r="T134" i="5"/>
  <c r="R21" i="4"/>
  <c r="R7" i="4"/>
  <c r="T147" i="5"/>
  <c r="T78" i="5"/>
  <c r="T109" i="5"/>
  <c r="T47" i="5"/>
  <c r="T8" i="5"/>
  <c r="T144" i="5"/>
  <c r="R146" i="4"/>
  <c r="T106" i="5"/>
  <c r="R87" i="4"/>
  <c r="R90" i="4"/>
  <c r="R131" i="4"/>
  <c r="R126" i="4"/>
  <c r="T123" i="5"/>
  <c r="R147" i="4"/>
  <c r="T138" i="5"/>
  <c r="T72" i="5"/>
  <c r="R78" i="4"/>
  <c r="R109" i="4"/>
  <c r="R47" i="4"/>
  <c r="R8" i="4"/>
  <c r="R144" i="4"/>
  <c r="T45" i="5"/>
  <c r="T137" i="5"/>
  <c r="R145" i="4"/>
  <c r="T128" i="5"/>
  <c r="R58" i="4"/>
  <c r="R3" i="4"/>
  <c r="R33" i="4"/>
  <c r="R40" i="4"/>
  <c r="T13" i="5"/>
  <c r="T107" i="5"/>
  <c r="T100" i="5"/>
  <c r="R138" i="4"/>
  <c r="R72" i="4"/>
  <c r="T111" i="5"/>
  <c r="R45" i="4"/>
  <c r="R137" i="4"/>
  <c r="T145" i="5"/>
  <c r="R128" i="4"/>
  <c r="R124" i="4"/>
  <c r="T65" i="5"/>
  <c r="R92" i="4"/>
  <c r="T55" i="5"/>
  <c r="R110" i="4"/>
  <c r="R149" i="4"/>
  <c r="R99" i="4"/>
  <c r="T151" i="5"/>
  <c r="R107" i="4"/>
  <c r="R100" i="4"/>
  <c r="T31" i="5"/>
  <c r="R111" i="4"/>
  <c r="T117" i="5"/>
  <c r="R27" i="4"/>
  <c r="T12" i="5"/>
  <c r="R122" i="4"/>
  <c r="T15" i="5"/>
  <c r="T52" i="5"/>
  <c r="T91" i="5"/>
  <c r="R31" i="4"/>
  <c r="T101" i="5"/>
  <c r="T88" i="5"/>
  <c r="R117" i="4"/>
  <c r="T27" i="5"/>
  <c r="R12" i="4"/>
  <c r="T53" i="5"/>
  <c r="R112" i="4"/>
  <c r="T6" i="5"/>
  <c r="R74" i="4"/>
  <c r="R62" i="4"/>
  <c r="T125" i="5"/>
  <c r="T124" i="5"/>
  <c r="R15" i="4"/>
  <c r="R52" i="4"/>
  <c r="R91" i="4"/>
  <c r="T112" i="5"/>
  <c r="R108" i="4"/>
  <c r="R101" i="4"/>
  <c r="R88" i="4"/>
  <c r="T74" i="5"/>
  <c r="T92" i="5"/>
  <c r="T122" i="5"/>
  <c r="T73" i="5"/>
  <c r="R105" i="4"/>
  <c r="T118" i="5"/>
  <c r="S104" i="5"/>
  <c r="S130" i="5"/>
  <c r="Q3" i="4"/>
  <c r="Q7" i="4"/>
  <c r="Q128" i="4"/>
  <c r="Q144" i="4"/>
  <c r="Q28" i="4"/>
  <c r="Q14" i="4"/>
  <c r="S90" i="5"/>
  <c r="S100" i="5"/>
  <c r="Q104" i="4"/>
  <c r="Q130" i="4"/>
  <c r="S58" i="5"/>
  <c r="S33" i="5"/>
  <c r="S13" i="5"/>
  <c r="S94" i="5"/>
  <c r="S80" i="5"/>
  <c r="Q90" i="4"/>
  <c r="Q100" i="4"/>
  <c r="S108" i="5"/>
  <c r="S129" i="5"/>
  <c r="S81" i="5"/>
  <c r="S74" i="5"/>
  <c r="S31" i="5"/>
  <c r="S91" i="5"/>
  <c r="S16" i="5"/>
  <c r="S83" i="5"/>
  <c r="S84" i="5"/>
  <c r="S57" i="5"/>
  <c r="S12" i="5"/>
  <c r="S69" i="5"/>
  <c r="S52" i="5"/>
  <c r="Q58" i="4"/>
  <c r="Q33" i="4"/>
  <c r="Q13" i="4"/>
  <c r="Q94" i="4"/>
  <c r="Q80" i="4"/>
  <c r="S131" i="5"/>
  <c r="S148" i="5"/>
  <c r="S112" i="5"/>
  <c r="Q108" i="4"/>
  <c r="Q129" i="4"/>
  <c r="Q81" i="4"/>
  <c r="Q74" i="4"/>
  <c r="Q12" i="4"/>
  <c r="Q69" i="4"/>
  <c r="Q52" i="4"/>
  <c r="S88" i="5"/>
  <c r="S141" i="5"/>
  <c r="S29" i="5"/>
  <c r="S140" i="5"/>
  <c r="S143" i="5"/>
  <c r="S127" i="5"/>
  <c r="S101" i="5"/>
  <c r="Q131" i="4"/>
  <c r="Q148" i="4"/>
  <c r="Q112" i="4"/>
  <c r="Q11" i="4"/>
  <c r="S46" i="5"/>
  <c r="S66" i="5"/>
  <c r="S20" i="5"/>
  <c r="S132" i="5"/>
  <c r="S8" i="5"/>
  <c r="S50" i="5"/>
  <c r="S96" i="5"/>
  <c r="S5" i="5"/>
  <c r="S68" i="5"/>
  <c r="S99" i="5"/>
  <c r="Q88" i="4"/>
  <c r="Q141" i="4"/>
  <c r="Q29" i="4"/>
  <c r="Q140" i="4"/>
  <c r="Q143" i="4"/>
  <c r="Q127" i="4"/>
  <c r="Q101" i="4"/>
  <c r="S21" i="5"/>
  <c r="S119" i="5"/>
  <c r="S25" i="5"/>
  <c r="S105" i="5"/>
  <c r="S11" i="5"/>
  <c r="Q5" i="4"/>
  <c r="Q68" i="4"/>
  <c r="Q99" i="4"/>
  <c r="S146" i="5"/>
  <c r="S124" i="5"/>
  <c r="S42" i="5"/>
  <c r="S75" i="5"/>
  <c r="S53" i="5"/>
  <c r="S35" i="5"/>
  <c r="Q21" i="4"/>
  <c r="Q119" i="4"/>
  <c r="Q25" i="4"/>
  <c r="Q105" i="4"/>
  <c r="S67" i="5"/>
  <c r="S59" i="5"/>
  <c r="S64" i="5"/>
  <c r="S103" i="5"/>
  <c r="S109" i="5"/>
  <c r="S4" i="5"/>
  <c r="Q146" i="4"/>
  <c r="Q124" i="4"/>
  <c r="Q42" i="4"/>
  <c r="Q75" i="4"/>
  <c r="Q53" i="4"/>
  <c r="Q35" i="4"/>
  <c r="S47" i="5"/>
  <c r="S126" i="5"/>
  <c r="S17" i="5"/>
  <c r="Q67" i="4"/>
  <c r="Q59" i="4"/>
  <c r="Q64" i="4"/>
  <c r="Q109" i="4"/>
  <c r="Q4" i="4"/>
  <c r="S7" i="5"/>
  <c r="S128" i="5"/>
  <c r="S144" i="5"/>
  <c r="S28" i="5"/>
  <c r="S14" i="5"/>
  <c r="Q47" i="4"/>
  <c r="Q126" i="4"/>
  <c r="Q17" i="4"/>
  <c r="S116" i="5"/>
  <c r="S120" i="5"/>
  <c r="S43" i="5"/>
  <c r="S54" i="5"/>
  <c r="S22" i="5"/>
  <c r="S117" i="5"/>
  <c r="S111" i="5"/>
  <c r="S63" i="5"/>
  <c r="S106" i="5"/>
  <c r="Q56" i="4"/>
  <c r="Q46" i="4"/>
  <c r="Q66" i="4"/>
  <c r="Q22" i="4"/>
  <c r="Q31" i="4"/>
  <c r="S142" i="5"/>
  <c r="Q84" i="4"/>
  <c r="S72" i="5"/>
  <c r="S85" i="5"/>
  <c r="Q149" i="4"/>
  <c r="Q93" i="4"/>
  <c r="S89" i="5"/>
  <c r="S27" i="5"/>
  <c r="Q97" i="4"/>
  <c r="Q125" i="4"/>
  <c r="Q147" i="4"/>
  <c r="Q45" i="4"/>
  <c r="Q34" i="4"/>
  <c r="Q44" i="4"/>
  <c r="Q116" i="4"/>
  <c r="Q43" i="4"/>
  <c r="Q106" i="4"/>
  <c r="Q142" i="4"/>
  <c r="Q50" i="4"/>
  <c r="Q96" i="4"/>
  <c r="Q72" i="4"/>
  <c r="Q85" i="4"/>
  <c r="S149" i="5"/>
  <c r="S41" i="5"/>
  <c r="Q89" i="4"/>
  <c r="Q27" i="4"/>
  <c r="S71" i="5"/>
  <c r="S61" i="5"/>
  <c r="S36" i="5"/>
  <c r="Q41" i="4"/>
  <c r="S82" i="5"/>
  <c r="S123" i="5"/>
  <c r="S19" i="5"/>
  <c r="S92" i="5"/>
  <c r="S145" i="5"/>
  <c r="Q49" i="4"/>
  <c r="Q133" i="4"/>
  <c r="Q51" i="4"/>
  <c r="Q18" i="4"/>
  <c r="Q54" i="4"/>
  <c r="Q71" i="4"/>
  <c r="Q91" i="4"/>
  <c r="Q61" i="4"/>
  <c r="Q36" i="4"/>
  <c r="Q117" i="4"/>
  <c r="Q132" i="4"/>
  <c r="Q83" i="4"/>
  <c r="S115" i="5"/>
  <c r="Q121" i="4"/>
  <c r="S110" i="5"/>
  <c r="S79" i="5"/>
  <c r="S32" i="5"/>
  <c r="S86" i="5"/>
  <c r="S78" i="5"/>
  <c r="S151" i="5"/>
  <c r="S62" i="5"/>
  <c r="Q10" i="4"/>
  <c r="Q37" i="4"/>
  <c r="Q20" i="4"/>
  <c r="Q103" i="4"/>
  <c r="Q111" i="4"/>
  <c r="S23" i="5"/>
  <c r="S56" i="5"/>
  <c r="Q115" i="4"/>
  <c r="S121" i="5"/>
  <c r="S137" i="5"/>
  <c r="Q110" i="4"/>
  <c r="Q23" i="4"/>
  <c r="Q16" i="4"/>
  <c r="S150" i="5"/>
  <c r="Q57" i="4"/>
  <c r="S114" i="5"/>
  <c r="Q137" i="4"/>
  <c r="S73" i="5"/>
  <c r="S24" i="5"/>
  <c r="S95" i="5"/>
  <c r="S77" i="5"/>
  <c r="S30" i="5"/>
  <c r="Q120" i="4"/>
  <c r="Q63" i="4"/>
  <c r="Q8" i="4"/>
  <c r="Q150" i="4"/>
  <c r="Q114" i="4"/>
  <c r="S93" i="5"/>
  <c r="Q73" i="4"/>
  <c r="Q24" i="4"/>
  <c r="Q95" i="4"/>
  <c r="Q77" i="4"/>
  <c r="Q30" i="4"/>
  <c r="S97" i="5"/>
  <c r="S125" i="5"/>
  <c r="S147" i="5"/>
  <c r="S45" i="5"/>
  <c r="Q86" i="4"/>
  <c r="S49" i="5"/>
  <c r="Q55" i="4"/>
  <c r="Q38" i="4"/>
  <c r="S136" i="5"/>
  <c r="S26" i="5"/>
  <c r="S102" i="5"/>
  <c r="Q82" i="4"/>
  <c r="Q87" i="4"/>
  <c r="Q118" i="4"/>
  <c r="S37" i="5"/>
  <c r="S70" i="5"/>
  <c r="S15" i="5"/>
  <c r="Q136" i="4"/>
  <c r="Q26" i="4"/>
  <c r="S139" i="5"/>
  <c r="Q102" i="4"/>
  <c r="Q107" i="4"/>
  <c r="Q70" i="4"/>
  <c r="Q15" i="4"/>
  <c r="Q139" i="4"/>
  <c r="S138" i="5"/>
  <c r="S113" i="5"/>
  <c r="S76" i="5"/>
  <c r="S98" i="5"/>
  <c r="S133" i="5"/>
  <c r="S55" i="5"/>
  <c r="Q145" i="4"/>
  <c r="S135" i="5"/>
  <c r="Q138" i="4"/>
  <c r="Q113" i="4"/>
  <c r="Q76" i="4"/>
  <c r="Q98" i="4"/>
  <c r="Q19" i="4"/>
  <c r="Q62" i="4"/>
  <c r="S51" i="5"/>
  <c r="S44" i="5"/>
  <c r="Q135" i="4"/>
  <c r="S134" i="5"/>
  <c r="S9" i="5"/>
  <c r="Q122" i="4"/>
  <c r="S40" i="5"/>
  <c r="S48" i="5"/>
  <c r="Q65" i="4"/>
  <c r="S38" i="5"/>
  <c r="Q92" i="4"/>
  <c r="Q32" i="4"/>
  <c r="Q78" i="4"/>
  <c r="S10" i="5"/>
  <c r="S34" i="5"/>
  <c r="Q60" i="4"/>
  <c r="S152" i="5"/>
  <c r="S39" i="5"/>
  <c r="Q134" i="4"/>
  <c r="Q9" i="4"/>
  <c r="S122" i="5"/>
  <c r="Q40" i="4"/>
  <c r="Q48" i="4"/>
  <c r="Q123" i="4"/>
  <c r="Q79" i="4"/>
  <c r="Q151" i="4"/>
  <c r="S65" i="5"/>
  <c r="S6" i="5"/>
  <c r="S60" i="5"/>
  <c r="Q152" i="4"/>
  <c r="Q39" i="4"/>
  <c r="S87" i="5"/>
  <c r="S118" i="5"/>
  <c r="S107" i="5"/>
  <c r="S18" i="5"/>
  <c r="Q6" i="4"/>
  <c r="Q108" i="5"/>
  <c r="Q102" i="5"/>
  <c r="Q48" i="5"/>
  <c r="Q124" i="5"/>
  <c r="Q24" i="5"/>
  <c r="Q21" i="5"/>
  <c r="Q138" i="5"/>
  <c r="Q16" i="5"/>
  <c r="Q112" i="5"/>
  <c r="Q52" i="5"/>
  <c r="Q90" i="5"/>
  <c r="Q20" i="5"/>
  <c r="Q147" i="5"/>
  <c r="Q131" i="5"/>
  <c r="Q64" i="5"/>
  <c r="Q40" i="5"/>
  <c r="Q88" i="5"/>
  <c r="Q152" i="5"/>
  <c r="Q66" i="5"/>
  <c r="Q114" i="5"/>
  <c r="Q132" i="5"/>
  <c r="Q136" i="5"/>
  <c r="Q98" i="5"/>
  <c r="Q148" i="5"/>
  <c r="Q56" i="5"/>
  <c r="Q82" i="5"/>
  <c r="Q5" i="5"/>
  <c r="Q126" i="5"/>
  <c r="Q92" i="5"/>
  <c r="Q89" i="5"/>
  <c r="Q32" i="5"/>
  <c r="Q42" i="5"/>
  <c r="Q104" i="5"/>
  <c r="Q34" i="5"/>
  <c r="Q116" i="5"/>
  <c r="Q99" i="5"/>
  <c r="Q100" i="5"/>
  <c r="Q84" i="5"/>
  <c r="Q144" i="5"/>
  <c r="Q60" i="5"/>
  <c r="Q142" i="5"/>
  <c r="Q128" i="5"/>
  <c r="Q68" i="5"/>
  <c r="Q110" i="5"/>
  <c r="Q96" i="5"/>
  <c r="Q120" i="5"/>
  <c r="Q134" i="5"/>
  <c r="Q80" i="5"/>
  <c r="Q122" i="5"/>
  <c r="Q72" i="5"/>
  <c r="Q107" i="5"/>
  <c r="Q139" i="5"/>
  <c r="Q140" i="5"/>
  <c r="Q50" i="5"/>
  <c r="Q91" i="5"/>
  <c r="Q74" i="5"/>
  <c r="Q115" i="5"/>
  <c r="Q58" i="5"/>
  <c r="Q18" i="5"/>
  <c r="Q53" i="5"/>
  <c r="Q106" i="5"/>
  <c r="Q94" i="5"/>
  <c r="Q26" i="5"/>
  <c r="Q10" i="5"/>
  <c r="Q8" i="5"/>
  <c r="Q123" i="5"/>
  <c r="Q150" i="5"/>
  <c r="O126" i="4"/>
  <c r="Q93" i="5"/>
  <c r="Q71" i="5"/>
  <c r="Q103" i="5"/>
  <c r="Q118" i="5"/>
  <c r="O124" i="4"/>
  <c r="Q151" i="5"/>
  <c r="O82" i="4"/>
  <c r="O93" i="4"/>
  <c r="O71" i="4"/>
  <c r="O103" i="4"/>
  <c r="O152" i="4"/>
  <c r="Q109" i="5"/>
  <c r="Q49" i="5"/>
  <c r="Q83" i="5"/>
  <c r="O151" i="4"/>
  <c r="O26" i="4"/>
  <c r="Q133" i="5"/>
  <c r="Q145" i="5"/>
  <c r="O139" i="4"/>
  <c r="O74" i="4"/>
  <c r="O109" i="4"/>
  <c r="Q54" i="5"/>
  <c r="Q22" i="5"/>
  <c r="Q149" i="5"/>
  <c r="O40" i="4"/>
  <c r="O133" i="4"/>
  <c r="O145" i="4"/>
  <c r="O147" i="4"/>
  <c r="O91" i="4"/>
  <c r="Q137" i="5"/>
  <c r="O77" i="4"/>
  <c r="Q59" i="5"/>
  <c r="Q23" i="5"/>
  <c r="Q14" i="5"/>
  <c r="O96" i="4"/>
  <c r="Q27" i="5"/>
  <c r="O142" i="4"/>
  <c r="Q73" i="5"/>
  <c r="Q121" i="5"/>
  <c r="Q146" i="5"/>
  <c r="O54" i="4"/>
  <c r="O22" i="4"/>
  <c r="O149" i="4"/>
  <c r="O140" i="4"/>
  <c r="Q47" i="5"/>
  <c r="Q70" i="5"/>
  <c r="Q129" i="5"/>
  <c r="Q78" i="5"/>
  <c r="O150" i="4"/>
  <c r="Q4" i="5"/>
  <c r="O47" i="4"/>
  <c r="O70" i="4"/>
  <c r="O129" i="4"/>
  <c r="O78" i="4"/>
  <c r="O64" i="4"/>
  <c r="Q7" i="5"/>
  <c r="Q105" i="5"/>
  <c r="Q6" i="5"/>
  <c r="Q38" i="5"/>
  <c r="O131" i="4"/>
  <c r="Q81" i="5"/>
  <c r="Q117" i="5"/>
  <c r="Q36" i="5"/>
  <c r="O32" i="4"/>
  <c r="O68" i="4"/>
  <c r="O7" i="4"/>
  <c r="O105" i="4"/>
  <c r="O6" i="4"/>
  <c r="O38" i="4"/>
  <c r="Q130" i="5"/>
  <c r="O21" i="4"/>
  <c r="O8" i="4"/>
  <c r="O118" i="4"/>
  <c r="O81" i="4"/>
  <c r="O117" i="4"/>
  <c r="O36" i="4"/>
  <c r="O66" i="4"/>
  <c r="O98" i="4"/>
  <c r="Q125" i="5"/>
  <c r="Q55" i="5"/>
  <c r="O146" i="4"/>
  <c r="Q97" i="5"/>
  <c r="O137" i="4"/>
  <c r="O16" i="4"/>
  <c r="Q41" i="5"/>
  <c r="O128" i="4"/>
  <c r="O119" i="4"/>
  <c r="O127" i="4"/>
  <c r="Q61" i="5"/>
  <c r="O63" i="4"/>
  <c r="O90" i="4"/>
  <c r="O35" i="4"/>
  <c r="O67" i="4"/>
  <c r="O125" i="4"/>
  <c r="O110" i="4"/>
  <c r="O41" i="4"/>
  <c r="O121" i="4"/>
  <c r="O120" i="4"/>
  <c r="Q79" i="5"/>
  <c r="O61" i="4"/>
  <c r="Q63" i="5"/>
  <c r="O23" i="4"/>
  <c r="O49" i="4"/>
  <c r="Q44" i="5"/>
  <c r="O114" i="4"/>
  <c r="O79" i="4"/>
  <c r="Q37" i="5"/>
  <c r="O33" i="4"/>
  <c r="Q39" i="5"/>
  <c r="O85" i="4"/>
  <c r="O55" i="4"/>
  <c r="O102" i="4"/>
  <c r="O73" i="4"/>
  <c r="O44" i="4"/>
  <c r="O18" i="4"/>
  <c r="O116" i="4"/>
  <c r="Q65" i="5"/>
  <c r="O42" i="4"/>
  <c r="O89" i="4"/>
  <c r="Q111" i="5"/>
  <c r="Q86" i="5"/>
  <c r="O122" i="4"/>
  <c r="O108" i="4"/>
  <c r="O65" i="4"/>
  <c r="Q51" i="5"/>
  <c r="O99" i="4"/>
  <c r="O132" i="4"/>
  <c r="O27" i="4"/>
  <c r="O111" i="4"/>
  <c r="O86" i="4"/>
  <c r="O112" i="4"/>
  <c r="Q135" i="5"/>
  <c r="O51" i="4"/>
  <c r="O14" i="4"/>
  <c r="O58" i="4"/>
  <c r="Q31" i="5"/>
  <c r="Q25" i="5"/>
  <c r="O80" i="4"/>
  <c r="O135" i="4"/>
  <c r="Q113" i="5"/>
  <c r="Q95" i="5"/>
  <c r="Q9" i="5"/>
  <c r="Q29" i="5"/>
  <c r="O94" i="4"/>
  <c r="O17" i="4"/>
  <c r="O92" i="4"/>
  <c r="Q77" i="5"/>
  <c r="O59" i="4"/>
  <c r="O88" i="4"/>
  <c r="O97" i="4"/>
  <c r="O31" i="4"/>
  <c r="O25" i="4"/>
  <c r="O115" i="4"/>
  <c r="Q119" i="5"/>
  <c r="Q127" i="5"/>
  <c r="O113" i="4"/>
  <c r="O95" i="4"/>
  <c r="O9" i="4"/>
  <c r="O29" i="4"/>
  <c r="O136" i="4"/>
  <c r="Q35" i="5"/>
  <c r="Q67" i="5"/>
  <c r="O13" i="4"/>
  <c r="O52" i="4"/>
  <c r="O3" i="4"/>
  <c r="O143" i="4"/>
  <c r="O101" i="4"/>
  <c r="O43" i="4"/>
  <c r="O19" i="4"/>
  <c r="Q46" i="5"/>
  <c r="Q143" i="5"/>
  <c r="O56" i="4"/>
  <c r="O48" i="4"/>
  <c r="O39" i="4"/>
  <c r="Q17" i="5"/>
  <c r="Q76" i="5"/>
  <c r="O72" i="4"/>
  <c r="Q11" i="5"/>
  <c r="Q45" i="5"/>
  <c r="O46" i="4"/>
  <c r="O5" i="4"/>
  <c r="O138" i="4"/>
  <c r="Q85" i="5"/>
  <c r="O76" i="4"/>
  <c r="O60" i="4"/>
  <c r="O148" i="4"/>
  <c r="Q69" i="5"/>
  <c r="O11" i="4"/>
  <c r="O45" i="4"/>
  <c r="Q12" i="5"/>
  <c r="O123" i="4"/>
  <c r="O75" i="4"/>
  <c r="Q43" i="5"/>
  <c r="Q62" i="5"/>
  <c r="O34" i="4"/>
  <c r="O144" i="4"/>
  <c r="O106" i="4"/>
  <c r="O69" i="4"/>
  <c r="Q30" i="5"/>
  <c r="Q15" i="5"/>
  <c r="Q141" i="5"/>
  <c r="O12" i="4"/>
  <c r="O130" i="4"/>
  <c r="O100" i="4"/>
  <c r="Q19" i="5"/>
  <c r="O62" i="4"/>
  <c r="O134" i="4"/>
  <c r="Q87" i="5"/>
  <c r="O30" i="4"/>
  <c r="O15" i="4"/>
  <c r="O141" i="4"/>
  <c r="O20" i="4"/>
  <c r="O83" i="4"/>
  <c r="Q101" i="5"/>
  <c r="O28" i="4"/>
  <c r="O104" i="4"/>
  <c r="O87" i="4"/>
  <c r="O10" i="4"/>
  <c r="O24" i="4"/>
  <c r="O4" i="4"/>
  <c r="O107" i="4"/>
  <c r="O37" i="4"/>
  <c r="Q33" i="5"/>
  <c r="O53" i="4"/>
  <c r="O84" i="4"/>
  <c r="Q75" i="5"/>
  <c r="Q57" i="5"/>
  <c r="Q28" i="5"/>
  <c r="O50" i="4"/>
  <c r="Q13" i="5"/>
  <c r="O57" i="4"/>
  <c r="R127" i="5"/>
  <c r="R27" i="5"/>
  <c r="P127" i="4"/>
  <c r="P100" i="4"/>
  <c r="P80" i="4"/>
  <c r="R121" i="5"/>
  <c r="P120" i="4"/>
  <c r="R113" i="5"/>
  <c r="R130" i="5"/>
  <c r="R105" i="5"/>
  <c r="R28" i="5"/>
  <c r="R74" i="5"/>
  <c r="P90" i="4"/>
  <c r="R52" i="5"/>
  <c r="P85" i="4"/>
  <c r="R144" i="5"/>
  <c r="R106" i="5"/>
  <c r="R129" i="5"/>
  <c r="P113" i="4"/>
  <c r="P130" i="4"/>
  <c r="P105" i="4"/>
  <c r="P28" i="4"/>
  <c r="P74" i="4"/>
  <c r="P21" i="4"/>
  <c r="P7" i="4"/>
  <c r="R63" i="5"/>
  <c r="R150" i="5"/>
  <c r="R138" i="5"/>
  <c r="R12" i="5"/>
  <c r="R36" i="5"/>
  <c r="R134" i="5"/>
  <c r="R70" i="5"/>
  <c r="R71" i="5"/>
  <c r="P89" i="4"/>
  <c r="R50" i="5"/>
  <c r="R57" i="5"/>
  <c r="R59" i="5"/>
  <c r="R85" i="5"/>
  <c r="R90" i="5"/>
  <c r="P52" i="4"/>
  <c r="P27" i="4"/>
  <c r="P144" i="4"/>
  <c r="P106" i="4"/>
  <c r="P129" i="4"/>
  <c r="R82" i="5"/>
  <c r="R151" i="5"/>
  <c r="R23" i="5"/>
  <c r="R62" i="5"/>
  <c r="R107" i="5"/>
  <c r="P63" i="4"/>
  <c r="P150" i="4"/>
  <c r="P138" i="4"/>
  <c r="P12" i="4"/>
  <c r="P36" i="4"/>
  <c r="P82" i="4"/>
  <c r="P151" i="4"/>
  <c r="P23" i="4"/>
  <c r="P62" i="4"/>
  <c r="P107" i="4"/>
  <c r="R148" i="5"/>
  <c r="R124" i="5"/>
  <c r="R149" i="5"/>
  <c r="R41" i="5"/>
  <c r="R152" i="5"/>
  <c r="R112" i="5"/>
  <c r="R109" i="5"/>
  <c r="R115" i="5"/>
  <c r="R114" i="5"/>
  <c r="R111" i="5"/>
  <c r="R77" i="5"/>
  <c r="P103" i="4"/>
  <c r="R13" i="5"/>
  <c r="P87" i="4"/>
  <c r="P43" i="4"/>
  <c r="R83" i="5"/>
  <c r="R94" i="5"/>
  <c r="R9" i="5"/>
  <c r="P148" i="4"/>
  <c r="R34" i="5"/>
  <c r="R4" i="5"/>
  <c r="R146" i="5"/>
  <c r="R108" i="5"/>
  <c r="R131" i="5"/>
  <c r="R102" i="5"/>
  <c r="R87" i="5"/>
  <c r="R43" i="5"/>
  <c r="P83" i="4"/>
  <c r="P94" i="4"/>
  <c r="P9" i="4"/>
  <c r="R6" i="5"/>
  <c r="P55" i="4"/>
  <c r="R68" i="5"/>
  <c r="R88" i="5"/>
  <c r="R15" i="5"/>
  <c r="R136" i="5"/>
  <c r="P34" i="4"/>
  <c r="P4" i="4"/>
  <c r="P146" i="4"/>
  <c r="P108" i="4"/>
  <c r="P131" i="4"/>
  <c r="P102" i="4"/>
  <c r="R47" i="5"/>
  <c r="R65" i="5"/>
  <c r="R126" i="5"/>
  <c r="R45" i="5"/>
  <c r="R122" i="5"/>
  <c r="P6" i="4"/>
  <c r="R55" i="5"/>
  <c r="P68" i="4"/>
  <c r="P88" i="4"/>
  <c r="P136" i="4"/>
  <c r="P3" i="4"/>
  <c r="R100" i="5"/>
  <c r="R80" i="5"/>
  <c r="P121" i="4"/>
  <c r="R120" i="5"/>
  <c r="P47" i="4"/>
  <c r="P65" i="4"/>
  <c r="P126" i="4"/>
  <c r="P45" i="4"/>
  <c r="P122" i="4"/>
  <c r="R143" i="5"/>
  <c r="R119" i="5"/>
  <c r="R22" i="5"/>
  <c r="R86" i="5"/>
  <c r="R84" i="5"/>
  <c r="R46" i="5"/>
  <c r="P109" i="4"/>
  <c r="P71" i="4"/>
  <c r="R104" i="5"/>
  <c r="R38" i="5"/>
  <c r="R93" i="5"/>
  <c r="R25" i="5"/>
  <c r="R135" i="5"/>
  <c r="R44" i="5"/>
  <c r="R42" i="5"/>
  <c r="R40" i="5"/>
  <c r="P73" i="4"/>
  <c r="P5" i="4"/>
  <c r="P72" i="4"/>
  <c r="P84" i="4"/>
  <c r="P41" i="4"/>
  <c r="P104" i="4"/>
  <c r="P38" i="4"/>
  <c r="P93" i="4"/>
  <c r="P25" i="4"/>
  <c r="P135" i="4"/>
  <c r="R30" i="5"/>
  <c r="P44" i="4"/>
  <c r="P42" i="4"/>
  <c r="P124" i="4"/>
  <c r="R97" i="5"/>
  <c r="R67" i="5"/>
  <c r="P50" i="4"/>
  <c r="R92" i="5"/>
  <c r="R133" i="5"/>
  <c r="R51" i="5"/>
  <c r="P30" i="4"/>
  <c r="R39" i="5"/>
  <c r="R64" i="5"/>
  <c r="R26" i="5"/>
  <c r="P123" i="4"/>
  <c r="P118" i="4"/>
  <c r="R21" i="5"/>
  <c r="P119" i="4"/>
  <c r="R79" i="5"/>
  <c r="R98" i="5"/>
  <c r="P97" i="4"/>
  <c r="P67" i="4"/>
  <c r="P92" i="4"/>
  <c r="P133" i="4"/>
  <c r="P51" i="4"/>
  <c r="P149" i="4"/>
  <c r="P112" i="4"/>
  <c r="P79" i="4"/>
  <c r="P98" i="4"/>
  <c r="P59" i="4"/>
  <c r="R140" i="5"/>
  <c r="R32" i="5"/>
  <c r="R145" i="5"/>
  <c r="R29" i="5"/>
  <c r="R116" i="5"/>
  <c r="P117" i="4"/>
  <c r="P49" i="4"/>
  <c r="P139" i="4"/>
  <c r="P141" i="4"/>
  <c r="P91" i="4"/>
  <c r="P61" i="4"/>
  <c r="P101" i="4"/>
  <c r="P10" i="4"/>
  <c r="P22" i="4"/>
  <c r="P152" i="4"/>
  <c r="P15" i="4"/>
  <c r="P134" i="4"/>
  <c r="P114" i="4"/>
  <c r="R103" i="5"/>
  <c r="P140" i="4"/>
  <c r="P13" i="4"/>
  <c r="P32" i="4"/>
  <c r="P145" i="4"/>
  <c r="P29" i="4"/>
  <c r="P116" i="4"/>
  <c r="R7" i="5"/>
  <c r="P143" i="4"/>
  <c r="R56" i="5"/>
  <c r="P115" i="4"/>
  <c r="P70" i="4"/>
  <c r="R89" i="5"/>
  <c r="P57" i="4"/>
  <c r="R58" i="5"/>
  <c r="R20" i="5"/>
  <c r="R8" i="5"/>
  <c r="R66" i="5"/>
  <c r="P60" i="4"/>
  <c r="R48" i="5"/>
  <c r="P99" i="4"/>
  <c r="P86" i="4"/>
  <c r="P56" i="4"/>
  <c r="P46" i="4"/>
  <c r="P111" i="4"/>
  <c r="P77" i="4"/>
  <c r="P58" i="4"/>
  <c r="P20" i="4"/>
  <c r="P8" i="4"/>
  <c r="P66" i="4"/>
  <c r="R60" i="5"/>
  <c r="P48" i="4"/>
  <c r="R73" i="5"/>
  <c r="R5" i="5"/>
  <c r="R117" i="5"/>
  <c r="R10" i="5"/>
  <c r="P24" i="4"/>
  <c r="P78" i="4"/>
  <c r="R128" i="5"/>
  <c r="P18" i="4"/>
  <c r="R132" i="5"/>
  <c r="P128" i="4"/>
  <c r="R96" i="5"/>
  <c r="R147" i="5"/>
  <c r="R125" i="5"/>
  <c r="P132" i="4"/>
  <c r="P142" i="4"/>
  <c r="P33" i="4"/>
  <c r="R141" i="5"/>
  <c r="R72" i="5"/>
  <c r="P96" i="4"/>
  <c r="P147" i="4"/>
  <c r="P125" i="4"/>
  <c r="R19" i="5"/>
  <c r="R14" i="5"/>
  <c r="P39" i="4"/>
  <c r="P64" i="4"/>
  <c r="R61" i="5"/>
  <c r="R35" i="5"/>
  <c r="R110" i="5"/>
  <c r="R37" i="5"/>
  <c r="R69" i="5"/>
  <c r="P19" i="4"/>
  <c r="P14" i="4"/>
  <c r="R49" i="5"/>
  <c r="P35" i="4"/>
  <c r="R137" i="5"/>
  <c r="P110" i="4"/>
  <c r="P37" i="4"/>
  <c r="P69" i="4"/>
  <c r="R11" i="5"/>
  <c r="R76" i="5"/>
  <c r="R54" i="5"/>
  <c r="P75" i="4"/>
  <c r="P26" i="4"/>
  <c r="R99" i="5"/>
  <c r="R91" i="5"/>
  <c r="R17" i="5"/>
  <c r="R31" i="5"/>
  <c r="P137" i="4"/>
  <c r="R53" i="5"/>
  <c r="R95" i="5"/>
  <c r="R81" i="5"/>
  <c r="P11" i="4"/>
  <c r="P76" i="4"/>
  <c r="P54" i="4"/>
  <c r="R78" i="5"/>
  <c r="P40" i="4"/>
  <c r="R123" i="5"/>
  <c r="R118" i="5"/>
  <c r="P17" i="4"/>
  <c r="P31" i="4"/>
  <c r="R16" i="5"/>
  <c r="P53" i="4"/>
  <c r="P95" i="4"/>
  <c r="P81" i="4"/>
  <c r="R142" i="5"/>
  <c r="R33" i="5"/>
  <c r="R75" i="5"/>
  <c r="R139" i="5"/>
  <c r="R101" i="5"/>
  <c r="R24" i="5"/>
  <c r="P16" i="4"/>
  <c r="R18" i="5"/>
  <c r="T17" i="2" l="1"/>
  <c r="R9" i="2"/>
  <c r="R13" i="2"/>
  <c r="R10" i="2"/>
  <c r="R11" i="2"/>
  <c r="R15" i="2"/>
  <c r="R19" i="2"/>
  <c r="S19" i="2"/>
  <c r="R12" i="2"/>
  <c r="T19" i="2"/>
  <c r="R8" i="2"/>
  <c r="R4" i="2"/>
  <c r="R5" i="2"/>
  <c r="R6" i="2"/>
  <c r="R3" i="2"/>
  <c r="R7" i="2"/>
  <c r="R14" i="2"/>
  <c r="R16" i="2"/>
  <c r="S12" i="2"/>
  <c r="S20" i="2"/>
  <c r="T20" i="2"/>
  <c r="S9" i="2"/>
  <c r="S13" i="2"/>
  <c r="S10" i="2"/>
  <c r="S11" i="2"/>
  <c r="S15" i="2"/>
  <c r="S7" i="2"/>
  <c r="S3" i="2"/>
  <c r="S5" i="2"/>
  <c r="S6" i="2"/>
  <c r="S4" i="2"/>
  <c r="S8" i="2"/>
  <c r="S14" i="2"/>
  <c r="S16" i="2"/>
  <c r="R17" i="2"/>
  <c r="Q9" i="2"/>
  <c r="Q13" i="2"/>
  <c r="Q10" i="2"/>
  <c r="Q18" i="2"/>
  <c r="R18" i="2"/>
  <c r="Q11" i="2"/>
  <c r="Q15" i="2"/>
  <c r="S18" i="2"/>
  <c r="T18" i="2"/>
  <c r="Q12" i="2"/>
  <c r="Q3" i="2"/>
  <c r="Q6" i="2"/>
  <c r="Q7" i="2"/>
  <c r="Q8" i="2"/>
  <c r="Q5" i="2"/>
  <c r="Q4" i="2"/>
  <c r="Q14" i="2"/>
  <c r="Q16" i="2"/>
  <c r="T12" i="2"/>
  <c r="T9" i="2"/>
  <c r="T13" i="2"/>
  <c r="T21" i="2"/>
  <c r="T10" i="2"/>
  <c r="T11" i="2"/>
  <c r="T15" i="2"/>
  <c r="T3" i="2"/>
  <c r="T4" i="2"/>
  <c r="T6" i="2"/>
  <c r="T7" i="2"/>
  <c r="T8" i="2"/>
  <c r="T5" i="2"/>
  <c r="T14" i="2"/>
  <c r="T16" i="2"/>
  <c r="Q17" i="2"/>
  <c r="S17" i="2"/>
</calcChain>
</file>

<file path=xl/sharedStrings.xml><?xml version="1.0" encoding="utf-8"?>
<sst xmlns="http://schemas.openxmlformats.org/spreadsheetml/2006/main" count="893" uniqueCount="211">
  <si>
    <t>sim_number</t>
  </si>
  <si>
    <t>2yr</t>
  </si>
  <si>
    <t>5yr</t>
  </si>
  <si>
    <t>10yr</t>
  </si>
  <si>
    <t>20yr</t>
  </si>
  <si>
    <t>sim1</t>
  </si>
  <si>
    <t>sim2</t>
  </si>
  <si>
    <t>sim3</t>
  </si>
  <si>
    <t>sim4</t>
  </si>
  <si>
    <t>sim5</t>
  </si>
  <si>
    <t>sim6</t>
  </si>
  <si>
    <t>sim7</t>
  </si>
  <si>
    <t>sim8</t>
  </si>
  <si>
    <t>sim9</t>
  </si>
  <si>
    <t>sim10</t>
  </si>
  <si>
    <t>sim11</t>
  </si>
  <si>
    <t>sim12</t>
  </si>
  <si>
    <t>sim13</t>
  </si>
  <si>
    <t>sim14</t>
  </si>
  <si>
    <t>sim15</t>
  </si>
  <si>
    <t>sim16</t>
  </si>
  <si>
    <t>sim17</t>
  </si>
  <si>
    <t>sim18</t>
  </si>
  <si>
    <t>sim19</t>
  </si>
  <si>
    <t>sim20</t>
  </si>
  <si>
    <t>sim21</t>
  </si>
  <si>
    <t>sim22</t>
  </si>
  <si>
    <t>sim23</t>
  </si>
  <si>
    <t>sim24</t>
  </si>
  <si>
    <t>sim25</t>
  </si>
  <si>
    <t>sim26</t>
  </si>
  <si>
    <t>sim27</t>
  </si>
  <si>
    <t>sim28</t>
  </si>
  <si>
    <t>sim29</t>
  </si>
  <si>
    <t>sim30</t>
  </si>
  <si>
    <t>sim31</t>
  </si>
  <si>
    <t>sim32</t>
  </si>
  <si>
    <t>sim33</t>
  </si>
  <si>
    <t>sim34</t>
  </si>
  <si>
    <t>sim35</t>
  </si>
  <si>
    <t>sim36</t>
  </si>
  <si>
    <t>sim37</t>
  </si>
  <si>
    <t>sim38</t>
  </si>
  <si>
    <t>sim39</t>
  </si>
  <si>
    <t>sim40</t>
  </si>
  <si>
    <t>sim41</t>
  </si>
  <si>
    <t>sim42</t>
  </si>
  <si>
    <t>sim43</t>
  </si>
  <si>
    <t>sim44</t>
  </si>
  <si>
    <t>sim45</t>
  </si>
  <si>
    <t>sim46</t>
  </si>
  <si>
    <t>sim47</t>
  </si>
  <si>
    <t>sim48</t>
  </si>
  <si>
    <t>sim49</t>
  </si>
  <si>
    <t>sim50</t>
  </si>
  <si>
    <t>sim51</t>
  </si>
  <si>
    <t>sim52</t>
  </si>
  <si>
    <t>sim53</t>
  </si>
  <si>
    <t>sim54</t>
  </si>
  <si>
    <t>sim55</t>
  </si>
  <si>
    <t>sim56</t>
  </si>
  <si>
    <t>sim57</t>
  </si>
  <si>
    <t>sim58</t>
  </si>
  <si>
    <t>sim59</t>
  </si>
  <si>
    <t>sim60</t>
  </si>
  <si>
    <t>sim61</t>
  </si>
  <si>
    <t>sim62</t>
  </si>
  <si>
    <t>sim63</t>
  </si>
  <si>
    <t>sim64</t>
  </si>
  <si>
    <t>sim65</t>
  </si>
  <si>
    <t>sim66</t>
  </si>
  <si>
    <t>sim67</t>
  </si>
  <si>
    <t>sim68</t>
  </si>
  <si>
    <t>sim69</t>
  </si>
  <si>
    <t>sim70</t>
  </si>
  <si>
    <t>sim71</t>
  </si>
  <si>
    <t>sim72</t>
  </si>
  <si>
    <t>sim73</t>
  </si>
  <si>
    <t>sim74</t>
  </si>
  <si>
    <t>sim75</t>
  </si>
  <si>
    <t>sim76</t>
  </si>
  <si>
    <t>sim77</t>
  </si>
  <si>
    <t>sim78</t>
  </si>
  <si>
    <t>sim79</t>
  </si>
  <si>
    <t>sim80</t>
  </si>
  <si>
    <t>sim81</t>
  </si>
  <si>
    <t>sim82</t>
  </si>
  <si>
    <t>sim83</t>
  </si>
  <si>
    <t>sim84</t>
  </si>
  <si>
    <t>sim85</t>
  </si>
  <si>
    <t>sim86</t>
  </si>
  <si>
    <t>sim87</t>
  </si>
  <si>
    <t>sim88</t>
  </si>
  <si>
    <t>sim89</t>
  </si>
  <si>
    <t>sim90</t>
  </si>
  <si>
    <t>sim91</t>
  </si>
  <si>
    <t>sim92</t>
  </si>
  <si>
    <t>sim93</t>
  </si>
  <si>
    <t>sim94</t>
  </si>
  <si>
    <t>sim95</t>
  </si>
  <si>
    <t>sim96</t>
  </si>
  <si>
    <t>sim97</t>
  </si>
  <si>
    <t>sim98</t>
  </si>
  <si>
    <t>sim99</t>
  </si>
  <si>
    <t>sim100</t>
  </si>
  <si>
    <t>sim101</t>
  </si>
  <si>
    <t>sim102</t>
  </si>
  <si>
    <t>sim103</t>
  </si>
  <si>
    <t>sim104</t>
  </si>
  <si>
    <t>sim105</t>
  </si>
  <si>
    <t>sim106</t>
  </si>
  <si>
    <t>sim107</t>
  </si>
  <si>
    <t>sim108</t>
  </si>
  <si>
    <t>sim109</t>
  </si>
  <si>
    <t>sim110</t>
  </si>
  <si>
    <t>sim111</t>
  </si>
  <si>
    <t>sim112</t>
  </si>
  <si>
    <t>sim113</t>
  </si>
  <si>
    <t>sim114</t>
  </si>
  <si>
    <t>sim115</t>
  </si>
  <si>
    <t>sim116</t>
  </si>
  <si>
    <t>sim117</t>
  </si>
  <si>
    <t>sim118</t>
  </si>
  <si>
    <t>sim119</t>
  </si>
  <si>
    <t>sim120</t>
  </si>
  <si>
    <t>sim121</t>
  </si>
  <si>
    <t>sim122</t>
  </si>
  <si>
    <t>sim123</t>
  </si>
  <si>
    <t>sim124</t>
  </si>
  <si>
    <t>sim125</t>
  </si>
  <si>
    <t>sim126</t>
  </si>
  <si>
    <t>sim127</t>
  </si>
  <si>
    <t>sim128</t>
  </si>
  <si>
    <t>sim129</t>
  </si>
  <si>
    <t>sim130</t>
  </si>
  <si>
    <t>sim131</t>
  </si>
  <si>
    <t>sim132</t>
  </si>
  <si>
    <t>sim133</t>
  </si>
  <si>
    <t>sim134</t>
  </si>
  <si>
    <t>sim135</t>
  </si>
  <si>
    <t>sim136</t>
  </si>
  <si>
    <t>sim137</t>
  </si>
  <si>
    <t>sim138</t>
  </si>
  <si>
    <t>sim139</t>
  </si>
  <si>
    <t>sim140</t>
  </si>
  <si>
    <t>sim141</t>
  </si>
  <si>
    <t>sim142</t>
  </si>
  <si>
    <t>sim143</t>
  </si>
  <si>
    <t>sim144</t>
  </si>
  <si>
    <t>sim145</t>
  </si>
  <si>
    <t>sim146</t>
  </si>
  <si>
    <t>sim147</t>
  </si>
  <si>
    <t>sim148</t>
  </si>
  <si>
    <t>sim149</t>
  </si>
  <si>
    <t>sim150</t>
  </si>
  <si>
    <t>PR2</t>
  </si>
  <si>
    <t>PR5</t>
  </si>
  <si>
    <t>PR10</t>
  </si>
  <si>
    <t>PR20</t>
  </si>
  <si>
    <t>Total BGF/m2</t>
  </si>
  <si>
    <t>BGF</t>
  </si>
  <si>
    <t>BlueGreenFactor</t>
  </si>
  <si>
    <t>total_TR</t>
  </si>
  <si>
    <t>total_PHI</t>
  </si>
  <si>
    <t>TR</t>
  </si>
  <si>
    <t>PHI</t>
  </si>
  <si>
    <t>Inv</t>
  </si>
  <si>
    <t>Maint</t>
  </si>
  <si>
    <t>UNA</t>
  </si>
  <si>
    <t>GA</t>
  </si>
  <si>
    <t>Increase in Green Area Coverage</t>
  </si>
  <si>
    <t>Increase in Urban Nature Access (m2)</t>
  </si>
  <si>
    <t>Maintenance costs(NOK/yr)</t>
  </si>
  <si>
    <t>Investment costs (NOK/yr)</t>
  </si>
  <si>
    <t>Temp</t>
  </si>
  <si>
    <t>Carbon sequestration (kgCO2 yr-1)</t>
  </si>
  <si>
    <t>CO2</t>
  </si>
  <si>
    <t>Runoff coefficient reduction</t>
  </si>
  <si>
    <t xml:space="preserve">Peak runoff </t>
  </si>
  <si>
    <t xml:space="preserve">Total Runoff </t>
  </si>
  <si>
    <t>Total suspended solids (mg/l)</t>
  </si>
  <si>
    <t>Total Phosphorus (mg/l)</t>
  </si>
  <si>
    <t>Total Nitrogen (mg/l)</t>
  </si>
  <si>
    <t>Copper (mg/l)</t>
  </si>
  <si>
    <t>Lead (mg/l)</t>
  </si>
  <si>
    <t>Zinc (mg/l)</t>
  </si>
  <si>
    <t>TSS</t>
  </si>
  <si>
    <t>TP</t>
  </si>
  <si>
    <t>TN</t>
  </si>
  <si>
    <t>Cu</t>
  </si>
  <si>
    <t>Pb</t>
  </si>
  <si>
    <t>Zn</t>
  </si>
  <si>
    <t>Green area (m2)</t>
  </si>
  <si>
    <t xml:space="preserve">Urban Cooling (1-temp) </t>
  </si>
  <si>
    <t>Investment costs increase (NOK/yr)</t>
  </si>
  <si>
    <t>Runoff reduction</t>
  </si>
  <si>
    <t>Air temperature</t>
  </si>
  <si>
    <t>BlueGreenFactor increase</t>
  </si>
  <si>
    <t>Peak runoff  reduction</t>
  </si>
  <si>
    <t>Total Runoff  reduction</t>
  </si>
  <si>
    <t>Cooling or temp change</t>
  </si>
  <si>
    <t>Copper (mg)</t>
  </si>
  <si>
    <t>Lead (mg)</t>
  </si>
  <si>
    <t>sim</t>
  </si>
  <si>
    <t>Terrain_Cluster_Name</t>
  </si>
  <si>
    <t>GR_Cluster_Name</t>
  </si>
  <si>
    <t>BC-Heavy Terrain</t>
  </si>
  <si>
    <t>20cm Green Roof</t>
  </si>
  <si>
    <t>GS-Heavy Terrain</t>
  </si>
  <si>
    <t>5cm Green Roof</t>
  </si>
  <si>
    <t>Tree-Heavy Terrain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</si>
</sst>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/>
    <xf numFmtId="2" fontId="1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64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1" fillId="4" borderId="0" xfId="0" applyFon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Sheet1!$E$3:$E$152</c:f>
              <c:numCache>
                <c:formatCode>General</c:formatCode>
                <c:ptCount val="150"/>
                <c:pt idx="0">
                  <c:v>0.14399999999999999</c:v>
                </c:pt>
                <c:pt idx="1">
                  <c:v>0.104</c:v>
                </c:pt>
                <c:pt idx="2">
                  <c:v>9.1999999999999998E-2</c:v>
                </c:pt>
                <c:pt idx="3">
                  <c:v>0.111</c:v>
                </c:pt>
                <c:pt idx="4">
                  <c:v>9.6000000000000002E-2</c:v>
                </c:pt>
                <c:pt idx="5">
                  <c:v>9.9000000000000005E-2</c:v>
                </c:pt>
                <c:pt idx="6">
                  <c:v>0.09</c:v>
                </c:pt>
                <c:pt idx="7">
                  <c:v>0.112</c:v>
                </c:pt>
                <c:pt idx="8">
                  <c:v>8.4000000000000005E-2</c:v>
                </c:pt>
                <c:pt idx="9">
                  <c:v>0.111</c:v>
                </c:pt>
                <c:pt idx="10">
                  <c:v>0.121</c:v>
                </c:pt>
                <c:pt idx="11">
                  <c:v>0.113</c:v>
                </c:pt>
                <c:pt idx="12">
                  <c:v>8.7999999999999995E-2</c:v>
                </c:pt>
                <c:pt idx="13">
                  <c:v>7.8E-2</c:v>
                </c:pt>
                <c:pt idx="14">
                  <c:v>0.08</c:v>
                </c:pt>
                <c:pt idx="15">
                  <c:v>0.108</c:v>
                </c:pt>
                <c:pt idx="16">
                  <c:v>9.0999999999999998E-2</c:v>
                </c:pt>
                <c:pt idx="17">
                  <c:v>0.13200000000000001</c:v>
                </c:pt>
                <c:pt idx="18">
                  <c:v>7.9000000000000001E-2</c:v>
                </c:pt>
                <c:pt idx="19">
                  <c:v>9.9000000000000005E-2</c:v>
                </c:pt>
                <c:pt idx="20">
                  <c:v>0.10100000000000001</c:v>
                </c:pt>
                <c:pt idx="21">
                  <c:v>8.5999999999999993E-2</c:v>
                </c:pt>
                <c:pt idx="22">
                  <c:v>8.1000000000000003E-2</c:v>
                </c:pt>
                <c:pt idx="23">
                  <c:v>0.11700000000000001</c:v>
                </c:pt>
                <c:pt idx="24">
                  <c:v>0.08</c:v>
                </c:pt>
                <c:pt idx="25">
                  <c:v>9.6000000000000002E-2</c:v>
                </c:pt>
                <c:pt idx="26">
                  <c:v>0.11600000000000001</c:v>
                </c:pt>
                <c:pt idx="27">
                  <c:v>0.12</c:v>
                </c:pt>
                <c:pt idx="28">
                  <c:v>7.0999999999999994E-2</c:v>
                </c:pt>
                <c:pt idx="29">
                  <c:v>9.5000000000000001E-2</c:v>
                </c:pt>
                <c:pt idx="30">
                  <c:v>0.121</c:v>
                </c:pt>
                <c:pt idx="31">
                  <c:v>0.10199999999999999</c:v>
                </c:pt>
                <c:pt idx="32">
                  <c:v>9.1999999999999998E-2</c:v>
                </c:pt>
                <c:pt idx="33">
                  <c:v>8.5000000000000006E-2</c:v>
                </c:pt>
                <c:pt idx="34">
                  <c:v>9.2999999999999999E-2</c:v>
                </c:pt>
                <c:pt idx="35">
                  <c:v>0.09</c:v>
                </c:pt>
                <c:pt idx="36">
                  <c:v>0.10199999999999999</c:v>
                </c:pt>
                <c:pt idx="37">
                  <c:v>0.08</c:v>
                </c:pt>
                <c:pt idx="38">
                  <c:v>9.1999999999999998E-2</c:v>
                </c:pt>
                <c:pt idx="39">
                  <c:v>9.8000000000000004E-2</c:v>
                </c:pt>
                <c:pt idx="40">
                  <c:v>0.06</c:v>
                </c:pt>
                <c:pt idx="41">
                  <c:v>0.10299999999999999</c:v>
                </c:pt>
                <c:pt idx="42">
                  <c:v>0.123</c:v>
                </c:pt>
                <c:pt idx="43">
                  <c:v>9.0999999999999998E-2</c:v>
                </c:pt>
                <c:pt idx="44">
                  <c:v>7.3999999999999996E-2</c:v>
                </c:pt>
                <c:pt idx="45">
                  <c:v>0.09</c:v>
                </c:pt>
                <c:pt idx="46">
                  <c:v>8.3000000000000004E-2</c:v>
                </c:pt>
                <c:pt idx="47">
                  <c:v>0.104</c:v>
                </c:pt>
                <c:pt idx="48">
                  <c:v>0.13600000000000001</c:v>
                </c:pt>
                <c:pt idx="49">
                  <c:v>7.5999999999999998E-2</c:v>
                </c:pt>
                <c:pt idx="50">
                  <c:v>0.108</c:v>
                </c:pt>
                <c:pt idx="51">
                  <c:v>0.08</c:v>
                </c:pt>
                <c:pt idx="52">
                  <c:v>0.128</c:v>
                </c:pt>
                <c:pt idx="53">
                  <c:v>9.5000000000000001E-2</c:v>
                </c:pt>
                <c:pt idx="54">
                  <c:v>7.9000000000000001E-2</c:v>
                </c:pt>
                <c:pt idx="55">
                  <c:v>0.10299999999999999</c:v>
                </c:pt>
                <c:pt idx="56">
                  <c:v>7.0000000000000007E-2</c:v>
                </c:pt>
                <c:pt idx="57">
                  <c:v>9.0999999999999998E-2</c:v>
                </c:pt>
                <c:pt idx="58">
                  <c:v>9.2999999999999999E-2</c:v>
                </c:pt>
                <c:pt idx="59">
                  <c:v>0.13200000000000001</c:v>
                </c:pt>
                <c:pt idx="60">
                  <c:v>6.6000000000000003E-2</c:v>
                </c:pt>
                <c:pt idx="61">
                  <c:v>9.7000000000000003E-2</c:v>
                </c:pt>
                <c:pt idx="62">
                  <c:v>8.4000000000000005E-2</c:v>
                </c:pt>
                <c:pt idx="63">
                  <c:v>0.13700000000000001</c:v>
                </c:pt>
                <c:pt idx="64">
                  <c:v>9.8000000000000004E-2</c:v>
                </c:pt>
                <c:pt idx="65">
                  <c:v>0.11</c:v>
                </c:pt>
                <c:pt idx="66">
                  <c:v>0.113</c:v>
                </c:pt>
                <c:pt idx="67">
                  <c:v>0.106</c:v>
                </c:pt>
                <c:pt idx="68">
                  <c:v>5.8999999999999997E-2</c:v>
                </c:pt>
                <c:pt idx="69">
                  <c:v>9.7000000000000003E-2</c:v>
                </c:pt>
                <c:pt idx="70">
                  <c:v>5.6000000000000001E-2</c:v>
                </c:pt>
                <c:pt idx="71">
                  <c:v>0.10299999999999999</c:v>
                </c:pt>
                <c:pt idx="72">
                  <c:v>0.129</c:v>
                </c:pt>
                <c:pt idx="73">
                  <c:v>0.11799999999999999</c:v>
                </c:pt>
                <c:pt idx="74">
                  <c:v>9.8000000000000004E-2</c:v>
                </c:pt>
                <c:pt idx="75">
                  <c:v>0.104</c:v>
                </c:pt>
                <c:pt idx="76">
                  <c:v>0.11799999999999999</c:v>
                </c:pt>
                <c:pt idx="77">
                  <c:v>0.115</c:v>
                </c:pt>
                <c:pt idx="78">
                  <c:v>6.8000000000000005E-2</c:v>
                </c:pt>
                <c:pt idx="79">
                  <c:v>0.13200000000000001</c:v>
                </c:pt>
                <c:pt idx="80">
                  <c:v>0.114</c:v>
                </c:pt>
                <c:pt idx="81">
                  <c:v>7.2999999999999995E-2</c:v>
                </c:pt>
                <c:pt idx="82">
                  <c:v>0.112</c:v>
                </c:pt>
                <c:pt idx="83">
                  <c:v>0.121</c:v>
                </c:pt>
                <c:pt idx="84">
                  <c:v>9.6000000000000002E-2</c:v>
                </c:pt>
                <c:pt idx="85">
                  <c:v>8.3000000000000004E-2</c:v>
                </c:pt>
                <c:pt idx="86">
                  <c:v>0.104</c:v>
                </c:pt>
                <c:pt idx="87">
                  <c:v>0.13200000000000001</c:v>
                </c:pt>
                <c:pt idx="88">
                  <c:v>0.113</c:v>
                </c:pt>
                <c:pt idx="89">
                  <c:v>7.9000000000000001E-2</c:v>
                </c:pt>
                <c:pt idx="90">
                  <c:v>0.111</c:v>
                </c:pt>
                <c:pt idx="91">
                  <c:v>0.13500000000000001</c:v>
                </c:pt>
                <c:pt idx="92">
                  <c:v>0.121</c:v>
                </c:pt>
                <c:pt idx="93">
                  <c:v>0.08</c:v>
                </c:pt>
                <c:pt idx="94">
                  <c:v>7.0999999999999994E-2</c:v>
                </c:pt>
                <c:pt idx="95">
                  <c:v>0.13800000000000001</c:v>
                </c:pt>
                <c:pt idx="96">
                  <c:v>8.1000000000000003E-2</c:v>
                </c:pt>
                <c:pt idx="97">
                  <c:v>0.14499999999999999</c:v>
                </c:pt>
                <c:pt idx="98">
                  <c:v>0.10199999999999999</c:v>
                </c:pt>
                <c:pt idx="99">
                  <c:v>0.104</c:v>
                </c:pt>
                <c:pt idx="100">
                  <c:v>5.8000000000000003E-2</c:v>
                </c:pt>
                <c:pt idx="101">
                  <c:v>0.105</c:v>
                </c:pt>
                <c:pt idx="102">
                  <c:v>9.8000000000000004E-2</c:v>
                </c:pt>
                <c:pt idx="103">
                  <c:v>0.104</c:v>
                </c:pt>
                <c:pt idx="104">
                  <c:v>8.1000000000000003E-2</c:v>
                </c:pt>
                <c:pt idx="105">
                  <c:v>8.2000000000000003E-2</c:v>
                </c:pt>
                <c:pt idx="106">
                  <c:v>7.4999999999999997E-2</c:v>
                </c:pt>
                <c:pt idx="107">
                  <c:v>0.11600000000000001</c:v>
                </c:pt>
                <c:pt idx="108">
                  <c:v>8.1000000000000003E-2</c:v>
                </c:pt>
                <c:pt idx="109">
                  <c:v>0.114</c:v>
                </c:pt>
                <c:pt idx="110">
                  <c:v>0.112</c:v>
                </c:pt>
                <c:pt idx="111">
                  <c:v>9.4E-2</c:v>
                </c:pt>
                <c:pt idx="112">
                  <c:v>0.10299999999999999</c:v>
                </c:pt>
                <c:pt idx="113">
                  <c:v>0.105</c:v>
                </c:pt>
                <c:pt idx="114">
                  <c:v>0.113</c:v>
                </c:pt>
                <c:pt idx="115">
                  <c:v>0.111</c:v>
                </c:pt>
                <c:pt idx="116">
                  <c:v>8.7999999999999995E-2</c:v>
                </c:pt>
                <c:pt idx="117">
                  <c:v>7.6999999999999999E-2</c:v>
                </c:pt>
                <c:pt idx="118">
                  <c:v>8.5000000000000006E-2</c:v>
                </c:pt>
                <c:pt idx="119">
                  <c:v>9.0999999999999998E-2</c:v>
                </c:pt>
                <c:pt idx="120">
                  <c:v>8.7999999999999995E-2</c:v>
                </c:pt>
                <c:pt idx="121">
                  <c:v>0.105</c:v>
                </c:pt>
                <c:pt idx="122">
                  <c:v>9.1999999999999998E-2</c:v>
                </c:pt>
                <c:pt idx="123">
                  <c:v>9.6000000000000002E-2</c:v>
                </c:pt>
                <c:pt idx="124">
                  <c:v>0.108</c:v>
                </c:pt>
                <c:pt idx="125">
                  <c:v>0.115</c:v>
                </c:pt>
                <c:pt idx="126">
                  <c:v>0.10100000000000001</c:v>
                </c:pt>
                <c:pt idx="127">
                  <c:v>0.109</c:v>
                </c:pt>
                <c:pt idx="128">
                  <c:v>0.105</c:v>
                </c:pt>
                <c:pt idx="129">
                  <c:v>0.11600000000000001</c:v>
                </c:pt>
                <c:pt idx="130">
                  <c:v>0.13200000000000001</c:v>
                </c:pt>
                <c:pt idx="131">
                  <c:v>8.6999999999999994E-2</c:v>
                </c:pt>
                <c:pt idx="132">
                  <c:v>0.14699999999999999</c:v>
                </c:pt>
                <c:pt idx="133">
                  <c:v>8.5000000000000006E-2</c:v>
                </c:pt>
                <c:pt idx="134">
                  <c:v>4.4999999999999998E-2</c:v>
                </c:pt>
                <c:pt idx="135">
                  <c:v>0.111</c:v>
                </c:pt>
                <c:pt idx="136">
                  <c:v>0.08</c:v>
                </c:pt>
                <c:pt idx="137">
                  <c:v>7.8E-2</c:v>
                </c:pt>
                <c:pt idx="138">
                  <c:v>9.0999999999999998E-2</c:v>
                </c:pt>
                <c:pt idx="139">
                  <c:v>4.8000000000000001E-2</c:v>
                </c:pt>
                <c:pt idx="140">
                  <c:v>0.13</c:v>
                </c:pt>
                <c:pt idx="141">
                  <c:v>9.4E-2</c:v>
                </c:pt>
                <c:pt idx="142">
                  <c:v>7.9000000000000001E-2</c:v>
                </c:pt>
                <c:pt idx="143">
                  <c:v>8.3000000000000004E-2</c:v>
                </c:pt>
                <c:pt idx="144">
                  <c:v>0.104</c:v>
                </c:pt>
                <c:pt idx="145">
                  <c:v>0.112</c:v>
                </c:pt>
                <c:pt idx="146">
                  <c:v>9.2999999999999999E-2</c:v>
                </c:pt>
                <c:pt idx="147">
                  <c:v>0.123</c:v>
                </c:pt>
                <c:pt idx="148">
                  <c:v>9.8000000000000004E-2</c:v>
                </c:pt>
                <c:pt idx="14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5-49A0-828D-DF32430BB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609008"/>
        <c:axId val="666610808"/>
      </c:barChart>
      <c:catAx>
        <c:axId val="66660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0808"/>
        <c:crosses val="autoZero"/>
        <c:auto val="1"/>
        <c:lblAlgn val="ctr"/>
        <c:lblOffset val="100"/>
        <c:noMultiLvlLbl val="0"/>
      </c:catAx>
      <c:valAx>
        <c:axId val="66661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230505</xdr:colOff>
      <xdr:row>13</xdr:row>
      <xdr:rowOff>40957</xdr:rowOff>
    </xdr:from>
    <xdr:to>
      <xdr:col>32</xdr:col>
      <xdr:colOff>533400</xdr:colOff>
      <xdr:row>28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407A1-BA11-3584-8527-E19F87CBE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iva365-my.sharepoint.com/personal/astha_bista_niva_no/Documents/Documents/GitHub/SWMM_MOO/03_Water_Quality/0304_Water_Quality_Calculations.xlsx" TargetMode="External"/><Relationship Id="rId1" Type="http://schemas.openxmlformats.org/officeDocument/2006/relationships/externalLinkPath" Target="/personal/astha_bista_niva_no/Documents/Documents/GitHub/SWMM_MOO/03_Water_Quality/0304_Water_Quality_Calcul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iva365-my.sharepoint.com/personal/astha_bista_niva_no/Documents/Documents/GitHub/SWMM_MOO/06_Carbon_Sequestration/0602_Carbon_Sequestration_calculation.xlsx" TargetMode="External"/><Relationship Id="rId1" Type="http://schemas.openxmlformats.org/officeDocument/2006/relationships/externalLinkPath" Target="/personal/astha_bista_niva_no/Documents/Documents/GitHub/SWMM_MOO/06_Carbon_Sequestration/0602_Carbon_Sequestration_calculation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I\OneDrive%20-%20NIVA\Documents\GitHub\SWMM_MOO\02_Water_Quantity\0202_Weibull_Frequency_analysis_results.csv" TargetMode="External"/><Relationship Id="rId1" Type="http://schemas.openxmlformats.org/officeDocument/2006/relationships/externalLinkPath" Target="file:///C:\Users\ABI\OneDrive%20-%20NIVA\Documents\GitHub\SWMM_MOO\02_Water_Quantity\0202_Weibull_Frequency_analysis_result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iva365-my.sharepoint.com/personal/astha_bista_niva_no/Documents/Documents/GitHub/SWMM_MOO/02_Water_Quantity/0203_Further_calculations_on_sim_results.xlsx" TargetMode="External"/><Relationship Id="rId1" Type="http://schemas.openxmlformats.org/officeDocument/2006/relationships/externalLinkPath" Target="/personal/astha_bista_niva_no/Documents/Documents/GitHub/SWMM_MOO/02_Water_Quantity/0203_Further_calculations_on_sim_resul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I\My_Files\MonteCarlo\Further_calculations_on_sim_results.xlsx" TargetMode="External"/><Relationship Id="rId1" Type="http://schemas.openxmlformats.org/officeDocument/2006/relationships/externalLinkPath" Target="file:///C:\Users\ABI\My_Files\MonteCarlo\Further_calculations_on_sim_result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I\OneDrive%20-%20NIVA\Documents\GitHub\SWMM_MOO\04_Urban_Cooling\0403_Temp_diff_results.csv" TargetMode="External"/><Relationship Id="rId1" Type="http://schemas.openxmlformats.org/officeDocument/2006/relationships/externalLinkPath" Target="file:///C:\Users\ABI\OneDrive%20-%20NIVA\Documents\GitHub\SWMM_MOO\04_Urban_Cooling\0403_Temp_diff_results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iva365-my.sharepoint.com/personal/astha_bista_niva_no/Documents/Documents/GitHub/SWMM_MOO/07_Blue_Green_Factor/0702_BGF_Calculations/0702_BGF_calculations.xlsx" TargetMode="External"/><Relationship Id="rId1" Type="http://schemas.openxmlformats.org/officeDocument/2006/relationships/externalLinkPath" Target="/personal/astha_bista_niva_no/Documents/Documents/GitHub/SWMM_MOO/07_Blue_Green_Factor/0702_BGF_Calculations/0702_BGF_calculations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iva365-my.sharepoint.com/personal/astha_bista_niva_no/Documents/PhD_Work/Work/PartII/Loren/Costs/Cost_calculation_scenarios.xlsx" TargetMode="External"/><Relationship Id="rId1" Type="http://schemas.openxmlformats.org/officeDocument/2006/relationships/externalLinkPath" Target="/personal/astha_bista_niva_no/Documents/PhD_Work/Work/PartII/Loren/Costs/Cost_calculation_scenario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I\OneDrive%20-%20NIVA\Documents\GitHub\SWMM_MOO\05_Urban_Nature_Access\0502_UNA_Results\0502_UNA_results_per_scenario.csv" TargetMode="External"/><Relationship Id="rId1" Type="http://schemas.openxmlformats.org/officeDocument/2006/relationships/externalLinkPath" Target="file:///C:\Users\ABI\OneDrive%20-%20NIVA\Documents\GitHub\SWMM_MOO\05_Urban_Nature_Access\0502_UNA_Results\0502_UNA_results_per_scenario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I\OneDrive%20-%20NIVA\Documents\GitHub\SWMM_MOO\01_Preprocessing\0103_Data_cleaned_random_generated_scenarios.csv" TargetMode="External"/><Relationship Id="rId1" Type="http://schemas.openxmlformats.org/officeDocument/2006/relationships/externalLinkPath" Target="file:///C:\Users\ABI\OneDrive%20-%20NIVA\Documents\GitHub\SWMM_MOO\01_Preprocessing\0103_Data_cleaned_random_generated_scenarios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iva365-my.sharepoint.com/personal/astha_bista_niva_no/Documents/Documents/GitHub/SWMM_MOO/04_Urban_Cooling/0401_UC_Input_Files/0401_Calculation_tree_pervious%20area.xlsx" TargetMode="External"/><Relationship Id="rId1" Type="http://schemas.openxmlformats.org/officeDocument/2006/relationships/externalLinkPath" Target="/personal/astha_bista_niva_no/Documents/Documents/GitHub/SWMM_MOO/04_Urban_Cooling/0401_UC_Input_Files/0401_Calculation_tree_pervious%20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"/>
      <sheetName val="GS"/>
      <sheetName val="BC"/>
      <sheetName val="Total"/>
      <sheetName val="TRE"/>
      <sheetName val="paste"/>
      <sheetName val="Sheet2"/>
    </sheetNames>
    <sheetDataSet>
      <sheetData sheetId="0"/>
      <sheetData sheetId="1"/>
      <sheetData sheetId="2"/>
      <sheetData sheetId="3">
        <row r="1">
          <cell r="B1" t="str">
            <v>TSS</v>
          </cell>
          <cell r="C1" t="str">
            <v>TP</v>
          </cell>
          <cell r="D1" t="str">
            <v>TN</v>
          </cell>
          <cell r="E1" t="str">
            <v>Cu</v>
          </cell>
          <cell r="F1" t="str">
            <v>Pb</v>
          </cell>
          <cell r="G1" t="str">
            <v>Zn</v>
          </cell>
        </row>
        <row r="2">
          <cell r="B2">
            <v>3960466600</v>
          </cell>
          <cell r="C2">
            <v>18941362</v>
          </cell>
          <cell r="D2">
            <v>116231085.00000001</v>
          </cell>
          <cell r="E2">
            <v>1119262.3</v>
          </cell>
          <cell r="F2">
            <v>507972.89</v>
          </cell>
          <cell r="G2">
            <v>5372459.04</v>
          </cell>
        </row>
        <row r="3">
          <cell r="B3">
            <v>683380882.79010391</v>
          </cell>
          <cell r="C3">
            <v>3954541.316143333</v>
          </cell>
          <cell r="D3">
            <v>22783031.485520661</v>
          </cell>
          <cell r="E3">
            <v>215650.15507488715</v>
          </cell>
          <cell r="F3">
            <v>87879.25544692477</v>
          </cell>
          <cell r="G3">
            <v>925952.32108743046</v>
          </cell>
        </row>
        <row r="4">
          <cell r="B4">
            <v>1151379348.1103184</v>
          </cell>
          <cell r="C4">
            <v>5520686.7817810616</v>
          </cell>
          <cell r="D4">
            <v>34141577.998649172</v>
          </cell>
          <cell r="E4">
            <v>328369.05815393734</v>
          </cell>
          <cell r="F4">
            <v>147374.15484417934</v>
          </cell>
          <cell r="G4">
            <v>1561240.5626857935</v>
          </cell>
        </row>
        <row r="5">
          <cell r="B5">
            <v>2185244797.9246283</v>
          </cell>
          <cell r="C5">
            <v>11444027.856238609</v>
          </cell>
          <cell r="D5">
            <v>68473415.824127063</v>
          </cell>
          <cell r="E5">
            <v>653524.3712390319</v>
          </cell>
          <cell r="F5">
            <v>280199.9550652125</v>
          </cell>
          <cell r="G5">
            <v>2961970.8563826331</v>
          </cell>
        </row>
        <row r="6">
          <cell r="B6">
            <v>142291478.71018702</v>
          </cell>
          <cell r="C6">
            <v>1545168.6191545671</v>
          </cell>
          <cell r="D6">
            <v>7510184.793254097</v>
          </cell>
          <cell r="E6">
            <v>67717.785694794424</v>
          </cell>
          <cell r="F6">
            <v>18644.571869684871</v>
          </cell>
          <cell r="G6">
            <v>191885.81146691716</v>
          </cell>
        </row>
        <row r="7">
          <cell r="B7">
            <v>1233571204.2114899</v>
          </cell>
          <cell r="C7">
            <v>5918095.8304122295</v>
          </cell>
          <cell r="D7">
            <v>36385416.026162371</v>
          </cell>
          <cell r="E7">
            <v>350157.02204608201</v>
          </cell>
          <cell r="F7">
            <v>158110.8269778493</v>
          </cell>
          <cell r="G7">
            <v>1673111.4010590487</v>
          </cell>
        </row>
        <row r="8">
          <cell r="B8">
            <v>1071491038.558286</v>
          </cell>
          <cell r="C8">
            <v>7299012.0093055144</v>
          </cell>
          <cell r="D8">
            <v>39206852.452356651</v>
          </cell>
          <cell r="E8">
            <v>366659.93888160062</v>
          </cell>
          <cell r="F8">
            <v>139072.07528817601</v>
          </cell>
          <cell r="G8">
            <v>1451932.4368391093</v>
          </cell>
        </row>
        <row r="9">
          <cell r="B9">
            <v>1369151069.4876723</v>
          </cell>
          <cell r="C9">
            <v>6526468.4959253771</v>
          </cell>
          <cell r="D9">
            <v>41025420.389010862</v>
          </cell>
          <cell r="E9">
            <v>394154.02441477031</v>
          </cell>
          <cell r="F9">
            <v>174632.54814413132</v>
          </cell>
          <cell r="G9">
            <v>1855399.191174547</v>
          </cell>
        </row>
        <row r="10">
          <cell r="B10">
            <v>500132769.6653192</v>
          </cell>
          <cell r="C10">
            <v>3091903.7098759357</v>
          </cell>
          <cell r="D10">
            <v>18972509.684131764</v>
          </cell>
          <cell r="E10">
            <v>177215.91733814008</v>
          </cell>
          <cell r="F10">
            <v>62804.262370774806</v>
          </cell>
          <cell r="G10">
            <v>674231.03889705858</v>
          </cell>
        </row>
        <row r="11">
          <cell r="B11">
            <v>343990188.53414786</v>
          </cell>
          <cell r="C11">
            <v>3261102.6248524375</v>
          </cell>
          <cell r="D11">
            <v>16004374.761500549</v>
          </cell>
          <cell r="E11">
            <v>145869.42552314885</v>
          </cell>
          <cell r="F11">
            <v>45192.929521010439</v>
          </cell>
          <cell r="G11">
            <v>465172.51552531344</v>
          </cell>
        </row>
        <row r="12">
          <cell r="B12">
            <v>3217811410.6566324</v>
          </cell>
          <cell r="C12">
            <v>16476190.612297302</v>
          </cell>
          <cell r="D12">
            <v>98468534.228798509</v>
          </cell>
          <cell r="E12">
            <v>942604.71844231919</v>
          </cell>
          <cell r="F12">
            <v>413378.83580295218</v>
          </cell>
          <cell r="G12">
            <v>4363928.8943885807</v>
          </cell>
        </row>
        <row r="13">
          <cell r="B13">
            <v>281120125.51615727</v>
          </cell>
          <cell r="C13">
            <v>2630794.8003942603</v>
          </cell>
          <cell r="D13">
            <v>13601265.990976714</v>
          </cell>
          <cell r="E13">
            <v>123697.97107328739</v>
          </cell>
          <cell r="F13">
            <v>36235.967590110944</v>
          </cell>
          <cell r="G13">
            <v>378850.17707976577</v>
          </cell>
        </row>
        <row r="14">
          <cell r="B14">
            <v>723657358.65075016</v>
          </cell>
          <cell r="C14">
            <v>4167455.8291550884</v>
          </cell>
          <cell r="D14">
            <v>24581487.166871302</v>
          </cell>
          <cell r="E14">
            <v>232268.15316329739</v>
          </cell>
          <cell r="F14">
            <v>92493.679397747837</v>
          </cell>
          <cell r="G14">
            <v>979451.6144425252</v>
          </cell>
        </row>
        <row r="15">
          <cell r="B15">
            <v>407786141.67000055</v>
          </cell>
          <cell r="C15">
            <v>3821589.4065342504</v>
          </cell>
          <cell r="D15">
            <v>18640999.226855326</v>
          </cell>
          <cell r="E15">
            <v>170142.43177973953</v>
          </cell>
          <cell r="F15">
            <v>53721.518583830562</v>
          </cell>
          <cell r="G15">
            <v>551832.29815844726</v>
          </cell>
        </row>
        <row r="16">
          <cell r="B16">
            <v>2723953970.8684583</v>
          </cell>
          <cell r="C16">
            <v>14706053.839106815</v>
          </cell>
          <cell r="D16">
            <v>85758689.189619333</v>
          </cell>
          <cell r="E16">
            <v>817612.02384605468</v>
          </cell>
          <cell r="F16">
            <v>350825.13214446523</v>
          </cell>
          <cell r="G16">
            <v>3694250.869519724</v>
          </cell>
        </row>
        <row r="17">
          <cell r="B17">
            <v>415873482.84585118</v>
          </cell>
          <cell r="C17">
            <v>2876357.0648204219</v>
          </cell>
          <cell r="D17">
            <v>15310499.778364893</v>
          </cell>
          <cell r="E17">
            <v>143059.19301252699</v>
          </cell>
          <cell r="F17">
            <v>54074.515712764696</v>
          </cell>
          <cell r="G17">
            <v>563628.5336951341</v>
          </cell>
        </row>
        <row r="18">
          <cell r="B18">
            <v>924710929.03423429</v>
          </cell>
          <cell r="C18">
            <v>5429757.5554425791</v>
          </cell>
          <cell r="D18">
            <v>31521152.647472717</v>
          </cell>
          <cell r="E18">
            <v>297626.40569742129</v>
          </cell>
          <cell r="F18">
            <v>118543.6585339188</v>
          </cell>
          <cell r="G18">
            <v>1252038.7394553246</v>
          </cell>
        </row>
        <row r="19">
          <cell r="B19">
            <v>2106932448.4450059</v>
          </cell>
          <cell r="C19">
            <v>10808029.843991183</v>
          </cell>
          <cell r="D19">
            <v>66662916.923266172</v>
          </cell>
          <cell r="E19">
            <v>635834.77806634549</v>
          </cell>
          <cell r="F19">
            <v>268477.70220659347</v>
          </cell>
          <cell r="G19">
            <v>2852996.4254175848</v>
          </cell>
        </row>
        <row r="20">
          <cell r="B20">
            <v>322622029.31568366</v>
          </cell>
          <cell r="C20">
            <v>1771127.3175584041</v>
          </cell>
          <cell r="D20">
            <v>11737312.1869829</v>
          </cell>
          <cell r="E20">
            <v>110282.1487525593</v>
          </cell>
          <cell r="F20">
            <v>40036.382342373035</v>
          </cell>
          <cell r="G20">
            <v>434478.92093468492</v>
          </cell>
        </row>
        <row r="21">
          <cell r="B21">
            <v>698269789.93877053</v>
          </cell>
          <cell r="C21">
            <v>3738807.0620391457</v>
          </cell>
          <cell r="D21">
            <v>23348153.466783896</v>
          </cell>
          <cell r="E21">
            <v>221260.2803098119</v>
          </cell>
          <cell r="F21">
            <v>88371.772785474241</v>
          </cell>
          <cell r="G21">
            <v>943979.94440498692</v>
          </cell>
        </row>
        <row r="22">
          <cell r="B22">
            <v>2629162246.6910276</v>
          </cell>
          <cell r="C22">
            <v>14353443.02010328</v>
          </cell>
          <cell r="D22">
            <v>83517853.643273637</v>
          </cell>
          <cell r="E22">
            <v>795329.35216126707</v>
          </cell>
          <cell r="F22">
            <v>338553.97909154481</v>
          </cell>
          <cell r="G22">
            <v>3565216.7550026271</v>
          </cell>
        </row>
        <row r="23">
          <cell r="B23">
            <v>248273275.01158813</v>
          </cell>
          <cell r="C23">
            <v>1266458.0746412298</v>
          </cell>
          <cell r="D23">
            <v>8507471.7591618709</v>
          </cell>
          <cell r="E23">
            <v>80494.229782817405</v>
          </cell>
          <cell r="F23">
            <v>30925.132548255373</v>
          </cell>
          <cell r="G23">
            <v>334794.4590033461</v>
          </cell>
        </row>
        <row r="24">
          <cell r="B24">
            <v>296561628.19212127</v>
          </cell>
          <cell r="C24">
            <v>1396692.9071205661</v>
          </cell>
          <cell r="D24">
            <v>9547252.0031631608</v>
          </cell>
          <cell r="E24">
            <v>91030.921439940576</v>
          </cell>
          <cell r="F24">
            <v>37061.293717093242</v>
          </cell>
          <cell r="G24">
            <v>400408.29689536436</v>
          </cell>
        </row>
        <row r="25">
          <cell r="B25">
            <v>2352401125.9931502</v>
          </cell>
          <cell r="C25">
            <v>11520669.938240446</v>
          </cell>
          <cell r="D25">
            <v>70335972.019511595</v>
          </cell>
          <cell r="E25">
            <v>675589.23475153605</v>
          </cell>
          <cell r="F25">
            <v>301576.64857046219</v>
          </cell>
          <cell r="G25">
            <v>3190199.091377113</v>
          </cell>
        </row>
        <row r="26">
          <cell r="B26">
            <v>764346466.89003587</v>
          </cell>
          <cell r="C26">
            <v>3644172.0384632489</v>
          </cell>
          <cell r="D26">
            <v>22876243.385053355</v>
          </cell>
          <cell r="E26">
            <v>219812.88986339729</v>
          </cell>
          <cell r="F26">
            <v>97521.820827972115</v>
          </cell>
          <cell r="G26">
            <v>1035860.5198288786</v>
          </cell>
        </row>
        <row r="27">
          <cell r="B27">
            <v>3033498884.1139336</v>
          </cell>
          <cell r="C27">
            <v>14967610.274434542</v>
          </cell>
          <cell r="D27">
            <v>91544259.794840246</v>
          </cell>
          <cell r="E27">
            <v>878270.36756899522</v>
          </cell>
          <cell r="F27">
            <v>388512.03684087738</v>
          </cell>
          <cell r="G27">
            <v>4112866.1124858703</v>
          </cell>
        </row>
        <row r="28">
          <cell r="B28">
            <v>4119657422.1649961</v>
          </cell>
          <cell r="C28">
            <v>24021791.554577366</v>
          </cell>
          <cell r="D28">
            <v>136461343.72318691</v>
          </cell>
          <cell r="E28">
            <v>1292289.170115337</v>
          </cell>
          <cell r="F28">
            <v>531502.46324941574</v>
          </cell>
          <cell r="G28">
            <v>5584994.1380743179</v>
          </cell>
        </row>
        <row r="29">
          <cell r="B29">
            <v>1010839849.5210989</v>
          </cell>
          <cell r="C29">
            <v>5206537.8875980582</v>
          </cell>
          <cell r="D29">
            <v>31005426.549204957</v>
          </cell>
          <cell r="E29">
            <v>296695.13523235306</v>
          </cell>
          <cell r="F29">
            <v>129920.1675023932</v>
          </cell>
          <cell r="G29">
            <v>1370934.1914970304</v>
          </cell>
        </row>
        <row r="30">
          <cell r="B30">
            <v>812013126.30994952</v>
          </cell>
          <cell r="C30">
            <v>4024351.3833784172</v>
          </cell>
          <cell r="D30">
            <v>25536281.680415392</v>
          </cell>
          <cell r="E30">
            <v>243875.69560411217</v>
          </cell>
          <cell r="F30">
            <v>103002.57455946245</v>
          </cell>
          <cell r="G30">
            <v>1098931.0294207721</v>
          </cell>
        </row>
        <row r="31">
          <cell r="B31">
            <v>1685739954.086638</v>
          </cell>
          <cell r="C31">
            <v>8942882.8931168243</v>
          </cell>
          <cell r="D31">
            <v>56253336.987798169</v>
          </cell>
          <cell r="E31">
            <v>533285.18445949035</v>
          </cell>
          <cell r="F31">
            <v>213089.67418732052</v>
          </cell>
          <cell r="G31">
            <v>2278605.8312966279</v>
          </cell>
        </row>
        <row r="32">
          <cell r="B32">
            <v>1226823798.3270197</v>
          </cell>
          <cell r="C32">
            <v>7716953.6886859545</v>
          </cell>
          <cell r="D32">
            <v>43830380.057365492</v>
          </cell>
          <cell r="E32">
            <v>411461.68261489307</v>
          </cell>
          <cell r="F32">
            <v>157473.96483662463</v>
          </cell>
          <cell r="G32">
            <v>1660353.3986753167</v>
          </cell>
        </row>
        <row r="33">
          <cell r="B33">
            <v>402097944.88611078</v>
          </cell>
          <cell r="C33">
            <v>2331911.264809092</v>
          </cell>
          <cell r="D33">
            <v>13364474.949800439</v>
          </cell>
          <cell r="E33">
            <v>126532.77344586766</v>
          </cell>
          <cell r="F33">
            <v>51773.102337224787</v>
          </cell>
          <cell r="G33">
            <v>544943.95663244359</v>
          </cell>
        </row>
        <row r="34">
          <cell r="B34">
            <v>737877928.10977387</v>
          </cell>
          <cell r="C34">
            <v>3507230.1072465903</v>
          </cell>
          <cell r="D34">
            <v>22503057.249921102</v>
          </cell>
          <cell r="E34">
            <v>215786.09388992147</v>
          </cell>
          <cell r="F34">
            <v>93660.127897774597</v>
          </cell>
          <cell r="G34">
            <v>999054.22768838832</v>
          </cell>
        </row>
        <row r="35">
          <cell r="B35">
            <v>803636371.5198946</v>
          </cell>
          <cell r="C35">
            <v>6242331.6665473152</v>
          </cell>
          <cell r="D35">
            <v>31968835.054569609</v>
          </cell>
          <cell r="E35">
            <v>296032.90868498303</v>
          </cell>
          <cell r="F35">
            <v>105071.47317814715</v>
          </cell>
          <cell r="G35">
            <v>1088786.6960727391</v>
          </cell>
        </row>
        <row r="36">
          <cell r="B36">
            <v>804673471.68356454</v>
          </cell>
          <cell r="C36">
            <v>4244021.6079111937</v>
          </cell>
          <cell r="D36">
            <v>25339118.800556827</v>
          </cell>
          <cell r="E36">
            <v>241682.38610771115</v>
          </cell>
          <cell r="F36">
            <v>103181.89165449595</v>
          </cell>
          <cell r="G36">
            <v>1090628.5954681027</v>
          </cell>
        </row>
        <row r="37">
          <cell r="B37">
            <v>5552500024.8745003</v>
          </cell>
          <cell r="C37">
            <v>34187798.036384948</v>
          </cell>
          <cell r="D37">
            <v>190061230.60127583</v>
          </cell>
          <cell r="E37">
            <v>1792150.9898355631</v>
          </cell>
          <cell r="F37">
            <v>718069.41779672424</v>
          </cell>
          <cell r="G37">
            <v>7526856.2263334962</v>
          </cell>
        </row>
        <row r="38">
          <cell r="B38">
            <v>1195604708.5916398</v>
          </cell>
          <cell r="C38">
            <v>6238974.0191562288</v>
          </cell>
          <cell r="D38">
            <v>37531630.661870867</v>
          </cell>
          <cell r="E38">
            <v>358164.62226945581</v>
          </cell>
          <cell r="F38">
            <v>153133.86524972715</v>
          </cell>
          <cell r="G38">
            <v>1620283.1708324959</v>
          </cell>
        </row>
        <row r="39">
          <cell r="B39">
            <v>2308057299.2193685</v>
          </cell>
          <cell r="C39">
            <v>15463563.915860722</v>
          </cell>
          <cell r="D39">
            <v>83064312.169336885</v>
          </cell>
          <cell r="E39">
            <v>778235.08353652793</v>
          </cell>
          <cell r="F39">
            <v>299859.15670496487</v>
          </cell>
          <cell r="G39">
            <v>3128698.0283118901</v>
          </cell>
        </row>
        <row r="40">
          <cell r="B40">
            <v>2068557758.4104731</v>
          </cell>
          <cell r="C40">
            <v>11207477.323669538</v>
          </cell>
          <cell r="D40">
            <v>65584817.124753758</v>
          </cell>
          <cell r="E40">
            <v>624771.70664161025</v>
          </cell>
          <cell r="F40">
            <v>266113.5224220595</v>
          </cell>
          <cell r="G40">
            <v>2804711.8273960347</v>
          </cell>
        </row>
        <row r="41">
          <cell r="B41">
            <v>1050080469.9573257</v>
          </cell>
          <cell r="C41">
            <v>7979046.3896359913</v>
          </cell>
          <cell r="D41">
            <v>41211497.59832263</v>
          </cell>
          <cell r="E41">
            <v>382221.99439831678</v>
          </cell>
          <cell r="F41">
            <v>137082.90249172863</v>
          </cell>
          <cell r="G41">
            <v>1422653.2540246125</v>
          </cell>
        </row>
        <row r="42">
          <cell r="B42">
            <v>123340604.73301025</v>
          </cell>
          <cell r="C42">
            <v>653631.66946097324</v>
          </cell>
          <cell r="D42">
            <v>4788457.6656559613</v>
          </cell>
          <cell r="E42">
            <v>44755.825314335649</v>
          </cell>
          <cell r="F42">
            <v>14887.325746193463</v>
          </cell>
          <cell r="G42">
            <v>165327.14255566971</v>
          </cell>
        </row>
        <row r="43">
          <cell r="B43">
            <v>18061573069.868774</v>
          </cell>
          <cell r="C43">
            <v>86377512.04614006</v>
          </cell>
          <cell r="D43">
            <v>530220891.68900627</v>
          </cell>
          <cell r="E43">
            <v>5105666.6240015365</v>
          </cell>
          <cell r="F43">
            <v>2316416.1227828558</v>
          </cell>
          <cell r="G43">
            <v>24500574.936285533</v>
          </cell>
        </row>
        <row r="44">
          <cell r="B44">
            <v>791692590.00617075</v>
          </cell>
          <cell r="C44">
            <v>6586724.5047870632</v>
          </cell>
          <cell r="D44">
            <v>32994361.226866294</v>
          </cell>
          <cell r="E44">
            <v>303960.72065807006</v>
          </cell>
          <cell r="F44">
            <v>103902.06430619975</v>
          </cell>
          <cell r="G44">
            <v>1072412.6188284203</v>
          </cell>
        </row>
        <row r="45">
          <cell r="B45">
            <v>1859979457.010833</v>
          </cell>
          <cell r="C45">
            <v>8894038.2466553878</v>
          </cell>
          <cell r="D45">
            <v>54645440.26536271</v>
          </cell>
          <cell r="E45">
            <v>526151.93897431088</v>
          </cell>
          <cell r="F45">
            <v>238494.24260629833</v>
          </cell>
          <cell r="G45">
            <v>2522970.6438042019</v>
          </cell>
        </row>
        <row r="46">
          <cell r="B46">
            <v>622717439.58852792</v>
          </cell>
          <cell r="C46">
            <v>3834892.7809870373</v>
          </cell>
          <cell r="D46">
            <v>21277144.677975826</v>
          </cell>
          <cell r="E46">
            <v>200663.1263265092</v>
          </cell>
          <cell r="F46">
            <v>80575.205388045142</v>
          </cell>
          <cell r="G46">
            <v>844226.93017090613</v>
          </cell>
        </row>
        <row r="47">
          <cell r="B47">
            <v>344872549.67282414</v>
          </cell>
          <cell r="C47">
            <v>1819635.3757870435</v>
          </cell>
          <cell r="D47">
            <v>11622707.774821524</v>
          </cell>
          <cell r="E47">
            <v>110085.9922035303</v>
          </cell>
          <cell r="F47">
            <v>43430.943985468955</v>
          </cell>
          <cell r="G47">
            <v>465860.87344900507</v>
          </cell>
        </row>
        <row r="48">
          <cell r="B48">
            <v>1776848509.599534</v>
          </cell>
          <cell r="C48">
            <v>15396572.324774791</v>
          </cell>
          <cell r="D48">
            <v>77684955.06748274</v>
          </cell>
          <cell r="E48">
            <v>712527.36886325828</v>
          </cell>
          <cell r="F48">
            <v>232153.41688692989</v>
          </cell>
          <cell r="G48">
            <v>2403467.1361727281</v>
          </cell>
        </row>
        <row r="49">
          <cell r="B49">
            <v>952748344.18304908</v>
          </cell>
          <cell r="C49">
            <v>5064319.9983880939</v>
          </cell>
          <cell r="D49">
            <v>30184443.360635258</v>
          </cell>
          <cell r="E49">
            <v>287670.17864666774</v>
          </cell>
          <cell r="F49">
            <v>122155.0785202783</v>
          </cell>
          <cell r="G49">
            <v>1291209.2925684187</v>
          </cell>
        </row>
        <row r="50">
          <cell r="B50">
            <v>2210325472.8851156</v>
          </cell>
          <cell r="C50">
            <v>10568299.481229408</v>
          </cell>
          <cell r="D50">
            <v>64978272.847848378</v>
          </cell>
          <cell r="E50">
            <v>625598.62246353563</v>
          </cell>
          <cell r="F50">
            <v>283371.01134562114</v>
          </cell>
          <cell r="G50">
            <v>2998108.8987924391</v>
          </cell>
        </row>
        <row r="51">
          <cell r="B51">
            <v>1029794092.9091904</v>
          </cell>
          <cell r="C51">
            <v>7048692.2256646268</v>
          </cell>
          <cell r="D51">
            <v>37619762.244303301</v>
          </cell>
          <cell r="E51">
            <v>351831.73544058437</v>
          </cell>
          <cell r="F51">
            <v>133874.87661386648</v>
          </cell>
          <cell r="G51">
            <v>1395781.0985346744</v>
          </cell>
        </row>
        <row r="52">
          <cell r="B52">
            <v>393511675.55420923</v>
          </cell>
          <cell r="C52">
            <v>1982900.8509812518</v>
          </cell>
          <cell r="D52">
            <v>13117355.986736298</v>
          </cell>
          <cell r="E52">
            <v>124479.68923168628</v>
          </cell>
          <cell r="F52">
            <v>49289.170839400962</v>
          </cell>
          <cell r="G52">
            <v>531241.82297935779</v>
          </cell>
        </row>
        <row r="53">
          <cell r="B53">
            <v>3701321794.1958609</v>
          </cell>
          <cell r="C53">
            <v>18289678.611319136</v>
          </cell>
          <cell r="D53">
            <v>111562385.57373659</v>
          </cell>
          <cell r="E53">
            <v>1070438.1594191364</v>
          </cell>
          <cell r="F53">
            <v>474304.26686377847</v>
          </cell>
          <cell r="G53">
            <v>5018769.0592550253</v>
          </cell>
        </row>
        <row r="54">
          <cell r="B54">
            <v>1282096969.5861545</v>
          </cell>
          <cell r="C54">
            <v>7022041.1379322214</v>
          </cell>
          <cell r="D54">
            <v>40743632.171390057</v>
          </cell>
          <cell r="E54">
            <v>387955.23666810326</v>
          </cell>
          <cell r="F54">
            <v>165178.12793687859</v>
          </cell>
          <cell r="G54">
            <v>1738675.1994861336</v>
          </cell>
        </row>
        <row r="55">
          <cell r="B55">
            <v>346965277.75129879</v>
          </cell>
          <cell r="C55">
            <v>1637975.5533345616</v>
          </cell>
          <cell r="D55">
            <v>13871681.241370764</v>
          </cell>
          <cell r="E55">
            <v>129541.2058701136</v>
          </cell>
          <cell r="F55">
            <v>40562.827962182746</v>
          </cell>
          <cell r="G55">
            <v>462915.48130666639</v>
          </cell>
        </row>
        <row r="56">
          <cell r="B56">
            <v>333937624.52756137</v>
          </cell>
          <cell r="C56">
            <v>1650183.7027162937</v>
          </cell>
          <cell r="D56">
            <v>10731617.335969124</v>
          </cell>
          <cell r="E56">
            <v>102259.0800674982</v>
          </cell>
          <cell r="F56">
            <v>42098.376889589163</v>
          </cell>
          <cell r="G56">
            <v>451425.48427840666</v>
          </cell>
        </row>
        <row r="57">
          <cell r="B57">
            <v>360805174.08441746</v>
          </cell>
          <cell r="C57">
            <v>1863456.1830486497</v>
          </cell>
          <cell r="D57">
            <v>11223976.13220807</v>
          </cell>
          <cell r="E57">
            <v>107234.9433875667</v>
          </cell>
          <cell r="F57">
            <v>46232.210328042638</v>
          </cell>
          <cell r="G57">
            <v>489045.54447832616</v>
          </cell>
        </row>
        <row r="58">
          <cell r="B58">
            <v>2514826728.7695661</v>
          </cell>
          <cell r="C58">
            <v>12555731.12713998</v>
          </cell>
          <cell r="D58">
            <v>75875376.530749902</v>
          </cell>
          <cell r="E58">
            <v>727802.80429121037</v>
          </cell>
          <cell r="F58">
            <v>322759.83130408928</v>
          </cell>
          <cell r="G58">
            <v>3410654.2350377403</v>
          </cell>
        </row>
        <row r="59">
          <cell r="B59">
            <v>939249701.47701859</v>
          </cell>
          <cell r="C59">
            <v>4846981.2844356336</v>
          </cell>
          <cell r="D59">
            <v>29089922.971942451</v>
          </cell>
          <cell r="E59">
            <v>278063.83151136705</v>
          </cell>
          <cell r="F59">
            <v>120467.87268347814</v>
          </cell>
          <cell r="G59">
            <v>1273324.0049150747</v>
          </cell>
        </row>
        <row r="60">
          <cell r="B60">
            <v>2633190827.3299079</v>
          </cell>
          <cell r="C60">
            <v>12695068.393687548</v>
          </cell>
          <cell r="D60">
            <v>77690723.767540082</v>
          </cell>
          <cell r="E60">
            <v>747569.55871011876</v>
          </cell>
          <cell r="F60">
            <v>337760.05623745144</v>
          </cell>
          <cell r="G60">
            <v>3571804.506846102</v>
          </cell>
        </row>
        <row r="61">
          <cell r="B61">
            <v>242683688.23404443</v>
          </cell>
          <cell r="C61">
            <v>1625002.315234812</v>
          </cell>
          <cell r="D61">
            <v>9462926.8348973021</v>
          </cell>
          <cell r="E61">
            <v>88047.212720365962</v>
          </cell>
          <cell r="F61">
            <v>30765.368104283705</v>
          </cell>
          <cell r="G61">
            <v>327461.28570856364</v>
          </cell>
        </row>
        <row r="62">
          <cell r="B62">
            <v>5407771156.915803</v>
          </cell>
          <cell r="C62">
            <v>33274432.723899506</v>
          </cell>
          <cell r="D62">
            <v>184225195.70973966</v>
          </cell>
          <cell r="E62">
            <v>1737939.3162234719</v>
          </cell>
          <cell r="F62">
            <v>700171.95956829248</v>
          </cell>
          <cell r="G62">
            <v>7332336.0495644137</v>
          </cell>
        </row>
        <row r="63">
          <cell r="B63">
            <v>1314174723.35484</v>
          </cell>
          <cell r="C63">
            <v>6230423.0809364431</v>
          </cell>
          <cell r="D63">
            <v>40702929.507357426</v>
          </cell>
          <cell r="E63">
            <v>389663.11515549419</v>
          </cell>
          <cell r="F63">
            <v>166088.11977363154</v>
          </cell>
          <cell r="G63">
            <v>1777940.2618006831</v>
          </cell>
        </row>
        <row r="64">
          <cell r="B64">
            <v>1773431370.9997761</v>
          </cell>
          <cell r="C64">
            <v>10322536.462613452</v>
          </cell>
          <cell r="D64">
            <v>62117837.080118977</v>
          </cell>
          <cell r="E64">
            <v>585100.22760858084</v>
          </cell>
          <cell r="F64">
            <v>225204.02902632864</v>
          </cell>
          <cell r="G64">
            <v>2397149.6047445489</v>
          </cell>
        </row>
        <row r="65">
          <cell r="B65">
            <v>1082479762.4747508</v>
          </cell>
          <cell r="C65">
            <v>5809753.0308838272</v>
          </cell>
          <cell r="D65">
            <v>35850012.113273203</v>
          </cell>
          <cell r="E65">
            <v>340047.15480701276</v>
          </cell>
          <cell r="F65">
            <v>137417.61873891158</v>
          </cell>
          <cell r="G65">
            <v>1464190.158022373</v>
          </cell>
        </row>
        <row r="66">
          <cell r="B66">
            <v>1417613526.7421794</v>
          </cell>
          <cell r="C66">
            <v>10033195.032439549</v>
          </cell>
          <cell r="D66">
            <v>53056222.703678727</v>
          </cell>
          <cell r="E66">
            <v>494797.6635970294</v>
          </cell>
          <cell r="F66">
            <v>184446.12991920285</v>
          </cell>
          <cell r="G66">
            <v>1921004.7789767974</v>
          </cell>
        </row>
        <row r="67">
          <cell r="B67">
            <v>1262181159.4510381</v>
          </cell>
          <cell r="C67">
            <v>6298035.6324324049</v>
          </cell>
          <cell r="D67">
            <v>38881172.182189398</v>
          </cell>
          <cell r="E67">
            <v>372105.04211774253</v>
          </cell>
          <cell r="F67">
            <v>161142.46974730861</v>
          </cell>
          <cell r="G67">
            <v>1710119.9928261375</v>
          </cell>
        </row>
        <row r="68">
          <cell r="B68">
            <v>844365498.3886143</v>
          </cell>
          <cell r="C68">
            <v>9378790.5368178505</v>
          </cell>
          <cell r="D68">
            <v>46845445.736451991</v>
          </cell>
          <cell r="E68">
            <v>421057.22718173475</v>
          </cell>
          <cell r="F68">
            <v>109200.88255083264</v>
          </cell>
          <cell r="G68">
            <v>1135351.7174938691</v>
          </cell>
        </row>
        <row r="69">
          <cell r="B69">
            <v>312019285.54157275</v>
          </cell>
          <cell r="C69">
            <v>3257300.4195646229</v>
          </cell>
          <cell r="D69">
            <v>15577092.503460374</v>
          </cell>
          <cell r="E69">
            <v>141031.60782404515</v>
          </cell>
          <cell r="F69">
            <v>41226.931610470841</v>
          </cell>
          <cell r="G69">
            <v>421739.38969052408</v>
          </cell>
        </row>
        <row r="70">
          <cell r="B70">
            <v>422249327.10416311</v>
          </cell>
          <cell r="C70">
            <v>2228229.6860069078</v>
          </cell>
          <cell r="D70">
            <v>14030095.218956977</v>
          </cell>
          <cell r="E70">
            <v>133076.3898997638</v>
          </cell>
          <cell r="F70">
            <v>53385.462627102803</v>
          </cell>
          <cell r="G70">
            <v>570798.37135986844</v>
          </cell>
        </row>
        <row r="71">
          <cell r="B71">
            <v>1497592643.480926</v>
          </cell>
          <cell r="C71">
            <v>8442998.3177140858</v>
          </cell>
          <cell r="D71">
            <v>50662313.119604804</v>
          </cell>
          <cell r="E71">
            <v>479090.8805592088</v>
          </cell>
          <cell r="F71">
            <v>190819.10020189252</v>
          </cell>
          <cell r="G71">
            <v>2026178.3610419324</v>
          </cell>
        </row>
        <row r="72">
          <cell r="B72">
            <v>1677129650.1987624</v>
          </cell>
          <cell r="C72">
            <v>8650589.4935788698</v>
          </cell>
          <cell r="D72">
            <v>53290928.049933471</v>
          </cell>
          <cell r="E72">
            <v>508011.95295604365</v>
          </cell>
          <cell r="F72">
            <v>213685.09431513803</v>
          </cell>
          <cell r="G72">
            <v>2270847.0041462681</v>
          </cell>
        </row>
        <row r="73">
          <cell r="B73">
            <v>561557656.7211349</v>
          </cell>
          <cell r="C73">
            <v>3756048.2314195647</v>
          </cell>
          <cell r="D73">
            <v>20270698.193106227</v>
          </cell>
          <cell r="E73">
            <v>189873.13651338522</v>
          </cell>
          <cell r="F73">
            <v>72865.127637910875</v>
          </cell>
          <cell r="G73">
            <v>761054.83651619579</v>
          </cell>
        </row>
        <row r="74">
          <cell r="B74">
            <v>2094599305.1161058</v>
          </cell>
          <cell r="C74">
            <v>9982583.5577906724</v>
          </cell>
          <cell r="D74">
            <v>62838908.489592955</v>
          </cell>
          <cell r="E74">
            <v>603648.38146316609</v>
          </cell>
          <cell r="F74">
            <v>267074.08061704651</v>
          </cell>
          <cell r="G74">
            <v>2838317.4243834447</v>
          </cell>
        </row>
        <row r="75">
          <cell r="B75">
            <v>1116029333.5843554</v>
          </cell>
          <cell r="C75">
            <v>6200674.1209890349</v>
          </cell>
          <cell r="D75">
            <v>35711147.531232573</v>
          </cell>
          <cell r="E75">
            <v>339698.28942982492</v>
          </cell>
          <cell r="F75">
            <v>143922.18718034821</v>
          </cell>
          <cell r="G75">
            <v>1513548.134289179</v>
          </cell>
        </row>
        <row r="76">
          <cell r="B76">
            <v>2052589402.7119677</v>
          </cell>
          <cell r="C76">
            <v>10078532.817780226</v>
          </cell>
          <cell r="D76">
            <v>61439074.906647682</v>
          </cell>
          <cell r="E76">
            <v>590032.27449827793</v>
          </cell>
          <cell r="F76">
            <v>263187.78774702299</v>
          </cell>
          <cell r="G76">
            <v>2783645.4314220352</v>
          </cell>
        </row>
        <row r="77">
          <cell r="B77">
            <v>302997593.81511581</v>
          </cell>
          <cell r="C77">
            <v>1829865.9412022382</v>
          </cell>
          <cell r="D77">
            <v>11684341.227170622</v>
          </cell>
          <cell r="E77">
            <v>109031.86916452582</v>
          </cell>
          <cell r="F77">
            <v>37657.106322535372</v>
          </cell>
          <cell r="G77">
            <v>407792.54986592324</v>
          </cell>
        </row>
        <row r="78">
          <cell r="B78">
            <v>2846275012.618155</v>
          </cell>
          <cell r="C78">
            <v>14054731.713824704</v>
          </cell>
          <cell r="D78">
            <v>85422755.087774992</v>
          </cell>
          <cell r="E78">
            <v>820031.47785245674</v>
          </cell>
          <cell r="F78">
            <v>365073.56264009106</v>
          </cell>
          <cell r="G78">
            <v>3860069.8358691055</v>
          </cell>
        </row>
        <row r="79">
          <cell r="B79">
            <v>778021827.95431519</v>
          </cell>
          <cell r="C79">
            <v>6965859.9788713288</v>
          </cell>
          <cell r="D79">
            <v>34437336.09061335</v>
          </cell>
          <cell r="E79">
            <v>315346.71336728247</v>
          </cell>
          <cell r="F79">
            <v>102215.79383407894</v>
          </cell>
          <cell r="G79">
            <v>1053015.8941003173</v>
          </cell>
        </row>
        <row r="80">
          <cell r="B80">
            <v>67000096.455604032</v>
          </cell>
          <cell r="C80">
            <v>937661.2489765943</v>
          </cell>
          <cell r="D80">
            <v>4081628.8730673976</v>
          </cell>
          <cell r="E80">
            <v>36310.603661720335</v>
          </cell>
          <cell r="F80">
            <v>9150.7575397734472</v>
          </cell>
          <cell r="G80">
            <v>90622.561935123507</v>
          </cell>
        </row>
        <row r="81">
          <cell r="B81">
            <v>3114857018.3566866</v>
          </cell>
          <cell r="C81">
            <v>18437140.689638667</v>
          </cell>
          <cell r="D81">
            <v>103610643.46839669</v>
          </cell>
          <cell r="E81">
            <v>980489.93118235667</v>
          </cell>
          <cell r="F81">
            <v>402643.41112962936</v>
          </cell>
          <cell r="G81">
            <v>4223721.543957076</v>
          </cell>
        </row>
        <row r="82">
          <cell r="B82">
            <v>386303441.0240351</v>
          </cell>
          <cell r="C82">
            <v>2593094.9160110438</v>
          </cell>
          <cell r="D82">
            <v>14648538.23051673</v>
          </cell>
          <cell r="E82">
            <v>136611.02536366746</v>
          </cell>
          <cell r="F82">
            <v>49432.852278896193</v>
          </cell>
          <cell r="G82">
            <v>522149.81368362613</v>
          </cell>
        </row>
        <row r="83">
          <cell r="B83">
            <v>1357295263.4879057</v>
          </cell>
          <cell r="C83">
            <v>6482556.1311019231</v>
          </cell>
          <cell r="D83">
            <v>40178904.305541687</v>
          </cell>
          <cell r="E83">
            <v>386537.45721239044</v>
          </cell>
          <cell r="F83">
            <v>173688.5654932035</v>
          </cell>
          <cell r="G83">
            <v>1840429.7090861765</v>
          </cell>
        </row>
        <row r="84">
          <cell r="B84">
            <v>955059866.1008507</v>
          </cell>
          <cell r="C84">
            <v>4824672.9841878526</v>
          </cell>
          <cell r="D84">
            <v>29840676.894264325</v>
          </cell>
          <cell r="E84">
            <v>285083.18618344207</v>
          </cell>
          <cell r="F84">
            <v>121758.88757801404</v>
          </cell>
          <cell r="G84">
            <v>1293529.2602006511</v>
          </cell>
        </row>
        <row r="85">
          <cell r="B85">
            <v>1908366253.8826561</v>
          </cell>
          <cell r="C85">
            <v>9125453.3621293213</v>
          </cell>
          <cell r="D85">
            <v>56065487.564861864</v>
          </cell>
          <cell r="E85">
            <v>539826.46852504346</v>
          </cell>
          <cell r="F85">
            <v>244700.37524855387</v>
          </cell>
          <cell r="G85">
            <v>2588608.3856477179</v>
          </cell>
        </row>
        <row r="86">
          <cell r="B86">
            <v>639525330.45169377</v>
          </cell>
          <cell r="C86">
            <v>3054764.4986806232</v>
          </cell>
          <cell r="D86">
            <v>18918176.799997073</v>
          </cell>
          <cell r="E86">
            <v>182014.59405094688</v>
          </cell>
          <cell r="F86">
            <v>81853.164073620224</v>
          </cell>
          <cell r="G86">
            <v>867196.22477916931</v>
          </cell>
        </row>
        <row r="87">
          <cell r="B87">
            <v>1801010332.5274673</v>
          </cell>
          <cell r="C87">
            <v>13080141.824967954</v>
          </cell>
          <cell r="D87">
            <v>70497266.494500741</v>
          </cell>
          <cell r="E87">
            <v>654627.24818246753</v>
          </cell>
          <cell r="F87">
            <v>232600.3838089215</v>
          </cell>
          <cell r="G87">
            <v>2436382.1597513217</v>
          </cell>
        </row>
        <row r="88">
          <cell r="B88">
            <v>866552357.17944527</v>
          </cell>
          <cell r="C88">
            <v>4769740.8002389632</v>
          </cell>
          <cell r="D88">
            <v>27883258.922847018</v>
          </cell>
          <cell r="E88">
            <v>265132.27164862101</v>
          </cell>
          <cell r="F88">
            <v>111387.81900166419</v>
          </cell>
          <cell r="G88">
            <v>1174592.573084027</v>
          </cell>
        </row>
        <row r="89">
          <cell r="B89">
            <v>2374885207.2253199</v>
          </cell>
          <cell r="C89">
            <v>11634523.859893139</v>
          </cell>
          <cell r="D89">
            <v>71394226.781877592</v>
          </cell>
          <cell r="E89">
            <v>685334.44828629913</v>
          </cell>
          <cell r="F89">
            <v>304073.68439557962</v>
          </cell>
          <cell r="G89">
            <v>3219919.5544189997</v>
          </cell>
        </row>
        <row r="90">
          <cell r="B90">
            <v>2577786609.6378484</v>
          </cell>
          <cell r="C90">
            <v>18270960.100363705</v>
          </cell>
          <cell r="D90">
            <v>96390532.641784608</v>
          </cell>
          <cell r="E90">
            <v>898970.15808113432</v>
          </cell>
          <cell r="F90">
            <v>335606.11706114199</v>
          </cell>
          <cell r="G90">
            <v>3493508.3883734997</v>
          </cell>
        </row>
        <row r="91">
          <cell r="B91">
            <v>1542339941.6685171</v>
          </cell>
          <cell r="C91">
            <v>7503308.8509375062</v>
          </cell>
          <cell r="D91">
            <v>45818928.147555768</v>
          </cell>
          <cell r="E91">
            <v>440471.98434361059</v>
          </cell>
          <cell r="F91">
            <v>197811.72739319742</v>
          </cell>
          <cell r="G91">
            <v>2091916.4087954424</v>
          </cell>
        </row>
        <row r="92">
          <cell r="B92">
            <v>2233587717.5763936</v>
          </cell>
          <cell r="C92">
            <v>14430999.986676484</v>
          </cell>
          <cell r="D92">
            <v>79340656.422230139</v>
          </cell>
          <cell r="E92">
            <v>744800.02333968272</v>
          </cell>
          <cell r="F92">
            <v>288884.27896850585</v>
          </cell>
          <cell r="G92">
            <v>3026359.632070337</v>
          </cell>
        </row>
        <row r="93">
          <cell r="B93">
            <v>2641455156.926033</v>
          </cell>
          <cell r="C93">
            <v>12629211.494862245</v>
          </cell>
          <cell r="D93">
            <v>77670465.185657024</v>
          </cell>
          <cell r="E93">
            <v>747777.37109804258</v>
          </cell>
          <cell r="F93">
            <v>338622.42442576372</v>
          </cell>
          <cell r="G93">
            <v>3582857.5546052288</v>
          </cell>
        </row>
        <row r="94">
          <cell r="B94">
            <v>753473810.40747309</v>
          </cell>
          <cell r="C94">
            <v>5235369.9402769208</v>
          </cell>
          <cell r="D94">
            <v>27824926.351538032</v>
          </cell>
          <cell r="E94">
            <v>259896.61570147285</v>
          </cell>
          <cell r="F94">
            <v>97989.780336417884</v>
          </cell>
          <cell r="G94">
            <v>1021157.3957153643</v>
          </cell>
        </row>
        <row r="95">
          <cell r="B95">
            <v>2029858545.446502</v>
          </cell>
          <cell r="C95">
            <v>13035110.201650741</v>
          </cell>
          <cell r="D95">
            <v>71912920.447937205</v>
          </cell>
          <cell r="E95">
            <v>675322.88647761359</v>
          </cell>
          <cell r="F95">
            <v>262377.45903278142</v>
          </cell>
          <cell r="G95">
            <v>2750185.6409393167</v>
          </cell>
        </row>
        <row r="96">
          <cell r="B96">
            <v>6498252680.966032</v>
          </cell>
          <cell r="C96">
            <v>32869178.967240021</v>
          </cell>
          <cell r="D96">
            <v>196910441.30815729</v>
          </cell>
          <cell r="E96">
            <v>1887418.3155130539</v>
          </cell>
          <cell r="F96">
            <v>835021.20524310204</v>
          </cell>
          <cell r="G96">
            <v>8814121.0634688009</v>
          </cell>
        </row>
        <row r="97">
          <cell r="B97">
            <v>212071926.09572259</v>
          </cell>
          <cell r="C97">
            <v>2176045.3063406432</v>
          </cell>
          <cell r="D97">
            <v>11148107.12672247</v>
          </cell>
          <cell r="E97">
            <v>100678.96246501713</v>
          </cell>
          <cell r="F97">
            <v>27267.362644455519</v>
          </cell>
          <cell r="G97">
            <v>285238.1587931696</v>
          </cell>
        </row>
        <row r="98">
          <cell r="B98">
            <v>406458326.95352417</v>
          </cell>
          <cell r="C98">
            <v>2133706.3341401084</v>
          </cell>
          <cell r="D98">
            <v>13335297.669762576</v>
          </cell>
          <cell r="E98">
            <v>126660.92777827865</v>
          </cell>
          <cell r="F98">
            <v>51516.14416389625</v>
          </cell>
          <cell r="G98">
            <v>549728.54667434818</v>
          </cell>
        </row>
        <row r="99">
          <cell r="B99">
            <v>764644769.04403031</v>
          </cell>
          <cell r="C99">
            <v>3856453.682708119</v>
          </cell>
          <cell r="D99">
            <v>23243927.055718064</v>
          </cell>
          <cell r="E99">
            <v>222731.13587850684</v>
          </cell>
          <cell r="F99">
            <v>98129.376474309625</v>
          </cell>
          <cell r="G99">
            <v>1036924.9050591309</v>
          </cell>
        </row>
        <row r="100">
          <cell r="B100">
            <v>139271946.59456715</v>
          </cell>
          <cell r="C100">
            <v>856528.01034730498</v>
          </cell>
          <cell r="D100">
            <v>5000133.4571600929</v>
          </cell>
          <cell r="E100">
            <v>46939.288638063357</v>
          </cell>
          <cell r="F100">
            <v>17764.075202209486</v>
          </cell>
          <cell r="G100">
            <v>188307.3251614742</v>
          </cell>
        </row>
        <row r="101">
          <cell r="B101">
            <v>352349143.6770848</v>
          </cell>
          <cell r="C101">
            <v>2099474.4537879638</v>
          </cell>
          <cell r="D101">
            <v>14094440.771166794</v>
          </cell>
          <cell r="E101">
            <v>131145.30938590257</v>
          </cell>
          <cell r="F101">
            <v>43135.203061428692</v>
          </cell>
          <cell r="G101">
            <v>472978.45920080761</v>
          </cell>
        </row>
        <row r="102">
          <cell r="B102">
            <v>920008773.41812873</v>
          </cell>
          <cell r="C102">
            <v>5153291.0592014315</v>
          </cell>
          <cell r="D102">
            <v>29952729.931359041</v>
          </cell>
          <cell r="E102">
            <v>284371.52596538316</v>
          </cell>
          <cell r="F102">
            <v>118294.69454250007</v>
          </cell>
          <cell r="G102">
            <v>1246923.9693744008</v>
          </cell>
        </row>
        <row r="103">
          <cell r="B103">
            <v>2274783759.1000681</v>
          </cell>
          <cell r="C103">
            <v>10886200.85825485</v>
          </cell>
          <cell r="D103">
            <v>68006148.151322454</v>
          </cell>
          <cell r="E103">
            <v>653494.82117027708</v>
          </cell>
          <cell r="F103">
            <v>290497.81594373751</v>
          </cell>
          <cell r="G103">
            <v>3083268.6250506854</v>
          </cell>
        </row>
        <row r="104">
          <cell r="B104">
            <v>165616868.67086345</v>
          </cell>
          <cell r="C104">
            <v>1190168.1104418957</v>
          </cell>
          <cell r="D104">
            <v>6974122.1052740775</v>
          </cell>
          <cell r="E104">
            <v>64402.321277503812</v>
          </cell>
          <cell r="F104">
            <v>20820.893128954125</v>
          </cell>
          <cell r="G104">
            <v>222946.86407549612</v>
          </cell>
        </row>
        <row r="105">
          <cell r="B105">
            <v>5237642.395663741</v>
          </cell>
          <cell r="C105">
            <v>16264.25796548214</v>
          </cell>
          <cell r="D105">
            <v>496197.70064182812</v>
          </cell>
          <cell r="E105">
            <v>4410.646227927361</v>
          </cell>
          <cell r="F105">
            <v>275.66538924546006</v>
          </cell>
          <cell r="G105">
            <v>6340.3039526455814</v>
          </cell>
        </row>
        <row r="106">
          <cell r="B106">
            <v>2966854495.0534821</v>
          </cell>
          <cell r="C106">
            <v>17370496.027647372</v>
          </cell>
          <cell r="D106">
            <v>98456527.764332175</v>
          </cell>
          <cell r="E106">
            <v>932136.77856058592</v>
          </cell>
          <cell r="F106">
            <v>382899.8683774363</v>
          </cell>
          <cell r="G106">
            <v>4022242.2878098534</v>
          </cell>
        </row>
        <row r="107">
          <cell r="B107">
            <v>169580234.4377571</v>
          </cell>
          <cell r="C107">
            <v>1103454.8105353578</v>
          </cell>
          <cell r="D107">
            <v>6735215.2351257121</v>
          </cell>
          <cell r="E107">
            <v>62606.685854080977</v>
          </cell>
          <cell r="F107">
            <v>21226.626635916033</v>
          </cell>
          <cell r="G107">
            <v>228354.27449518669</v>
          </cell>
        </row>
        <row r="108">
          <cell r="B108">
            <v>1602902366.0924988</v>
          </cell>
          <cell r="C108">
            <v>13094359.907749219</v>
          </cell>
          <cell r="D108">
            <v>65811712.741505578</v>
          </cell>
          <cell r="E108">
            <v>607228.18466399901</v>
          </cell>
          <cell r="F108">
            <v>210317.23362415232</v>
          </cell>
          <cell r="G108">
            <v>2171702.2310716445</v>
          </cell>
        </row>
        <row r="109">
          <cell r="B109">
            <v>1110761542.4151058</v>
          </cell>
          <cell r="C109">
            <v>5507361.2368015982</v>
          </cell>
          <cell r="D109">
            <v>33750208.559090622</v>
          </cell>
          <cell r="E109">
            <v>323523.86109960056</v>
          </cell>
          <cell r="F109">
            <v>142139.68872212199</v>
          </cell>
          <cell r="G109">
            <v>1505691.6342072217</v>
          </cell>
        </row>
        <row r="110">
          <cell r="B110">
            <v>1247979341.5782058</v>
          </cell>
          <cell r="C110">
            <v>6056311.0314992499</v>
          </cell>
          <cell r="D110">
            <v>37045787.559482194</v>
          </cell>
          <cell r="E110">
            <v>356179.97007617529</v>
          </cell>
          <cell r="F110">
            <v>160021.40127073973</v>
          </cell>
          <cell r="G110">
            <v>1692626.6497382217</v>
          </cell>
        </row>
        <row r="111">
          <cell r="B111">
            <v>505489854.48846191</v>
          </cell>
          <cell r="C111">
            <v>3510887.8383651469</v>
          </cell>
          <cell r="D111">
            <v>18748454.206218436</v>
          </cell>
          <cell r="E111">
            <v>175054.05816224377</v>
          </cell>
          <cell r="F111">
            <v>65648.285260413817</v>
          </cell>
          <cell r="G111">
            <v>684896.14976503875</v>
          </cell>
        </row>
        <row r="112">
          <cell r="B112">
            <v>520816408.49248815</v>
          </cell>
          <cell r="C112">
            <v>4888019.5699595064</v>
          </cell>
          <cell r="D112">
            <v>24256476.601604201</v>
          </cell>
          <cell r="E112">
            <v>221120.50879379711</v>
          </cell>
          <cell r="F112">
            <v>68176.762905836789</v>
          </cell>
          <cell r="G112">
            <v>703911.7489212181</v>
          </cell>
        </row>
        <row r="113">
          <cell r="B113">
            <v>288843426.58801258</v>
          </cell>
          <cell r="C113">
            <v>3633150.6642752374</v>
          </cell>
          <cell r="D113">
            <v>17124898.105904594</v>
          </cell>
          <cell r="E113">
            <v>152959.13241067383</v>
          </cell>
          <cell r="F113">
            <v>38110.344151844583</v>
          </cell>
          <cell r="G113">
            <v>388937.29265674372</v>
          </cell>
        </row>
        <row r="114">
          <cell r="B114">
            <v>380141027.60013723</v>
          </cell>
          <cell r="C114">
            <v>2801754.6128657861</v>
          </cell>
          <cell r="D114">
            <v>14527554.909426093</v>
          </cell>
          <cell r="E114">
            <v>135123.40577136484</v>
          </cell>
          <cell r="F114">
            <v>49645.349242741548</v>
          </cell>
          <cell r="G114">
            <v>515247.98694838677</v>
          </cell>
        </row>
        <row r="115">
          <cell r="B115">
            <v>2377408148.6351128</v>
          </cell>
          <cell r="C115">
            <v>11505352.310999732</v>
          </cell>
          <cell r="D115">
            <v>72557332.921948746</v>
          </cell>
          <cell r="E115">
            <v>695488.07743857685</v>
          </cell>
          <cell r="F115">
            <v>302630.81584608363</v>
          </cell>
          <cell r="G115">
            <v>3220158.1313328552</v>
          </cell>
        </row>
        <row r="116">
          <cell r="B116">
            <v>331133524.77952778</v>
          </cell>
          <cell r="C116">
            <v>2156445.5515449974</v>
          </cell>
          <cell r="D116">
            <v>12437233.993814263</v>
          </cell>
          <cell r="E116">
            <v>116155.15064827606</v>
          </cell>
          <cell r="F116">
            <v>42200.703233587636</v>
          </cell>
          <cell r="G116">
            <v>447384.67719907395</v>
          </cell>
        </row>
        <row r="117">
          <cell r="B117">
            <v>1868731425.3801715</v>
          </cell>
          <cell r="C117">
            <v>10392112.524568537</v>
          </cell>
          <cell r="D117">
            <v>60771317.005349144</v>
          </cell>
          <cell r="E117">
            <v>577111.26466256299</v>
          </cell>
          <cell r="F117">
            <v>240016.40927279668</v>
          </cell>
          <cell r="G117">
            <v>2532407.2497275164</v>
          </cell>
        </row>
        <row r="118">
          <cell r="B118">
            <v>909027992.08969009</v>
          </cell>
          <cell r="C118">
            <v>4869670.8862042557</v>
          </cell>
          <cell r="D118">
            <v>29389952.262802929</v>
          </cell>
          <cell r="E118">
            <v>279466.0676287493</v>
          </cell>
          <cell r="F118">
            <v>116103.04521662999</v>
          </cell>
          <cell r="G118">
            <v>1230989.9114186922</v>
          </cell>
        </row>
        <row r="119">
          <cell r="B119">
            <v>121936487.98413564</v>
          </cell>
          <cell r="C119">
            <v>931537.10635303613</v>
          </cell>
          <cell r="D119">
            <v>5694948.1483737063</v>
          </cell>
          <cell r="E119">
            <v>52134.921541604323</v>
          </cell>
          <cell r="F119">
            <v>14993.103152253043</v>
          </cell>
          <cell r="G119">
            <v>163357.6538895113</v>
          </cell>
        </row>
        <row r="120">
          <cell r="B120">
            <v>5306388210.7443419</v>
          </cell>
          <cell r="C120">
            <v>25812102.042340655</v>
          </cell>
          <cell r="D120">
            <v>158148377.4605858</v>
          </cell>
          <cell r="E120">
            <v>1519781.5675522017</v>
          </cell>
          <cell r="F120">
            <v>680023.605215188</v>
          </cell>
          <cell r="G120">
            <v>7196125.0131128132</v>
          </cell>
        </row>
        <row r="121">
          <cell r="B121">
            <v>1179194728.3256037</v>
          </cell>
          <cell r="C121">
            <v>8892864.5297624189</v>
          </cell>
          <cell r="D121">
            <v>46064744.827736206</v>
          </cell>
          <cell r="E121">
            <v>427466.23310191859</v>
          </cell>
          <cell r="F121">
            <v>153860.19945552066</v>
          </cell>
          <cell r="G121">
            <v>1597572.5128570837</v>
          </cell>
        </row>
        <row r="122">
          <cell r="B122">
            <v>3547765415.1174068</v>
          </cell>
          <cell r="C122">
            <v>16985768.739958178</v>
          </cell>
          <cell r="D122">
            <v>106503989.23632832</v>
          </cell>
          <cell r="E122">
            <v>1022949.0657404213</v>
          </cell>
          <cell r="F122">
            <v>452636.27245052013</v>
          </cell>
          <cell r="G122">
            <v>4807823.3248985326</v>
          </cell>
        </row>
        <row r="123">
          <cell r="B123">
            <v>1581363654.0123997</v>
          </cell>
          <cell r="C123">
            <v>7560221.217055548</v>
          </cell>
          <cell r="D123">
            <v>46519610.772236049</v>
          </cell>
          <cell r="E123">
            <v>447848.5432168984</v>
          </cell>
          <cell r="F123">
            <v>202699.82153368575</v>
          </cell>
          <cell r="G123">
            <v>2144908.5184085807</v>
          </cell>
        </row>
        <row r="124">
          <cell r="B124">
            <v>548274643.82090306</v>
          </cell>
          <cell r="C124">
            <v>3089816.5183880213</v>
          </cell>
          <cell r="D124">
            <v>18442640.035664953</v>
          </cell>
          <cell r="E124">
            <v>174502.55538754302</v>
          </cell>
          <cell r="F124">
            <v>69963.70222301039</v>
          </cell>
          <cell r="G124">
            <v>742000.64928307314</v>
          </cell>
        </row>
        <row r="125">
          <cell r="B125">
            <v>1108109150.0770242</v>
          </cell>
          <cell r="C125">
            <v>8569692.1101199966</v>
          </cell>
          <cell r="D125">
            <v>44095468.997453392</v>
          </cell>
          <cell r="E125">
            <v>408356.00108559855</v>
          </cell>
          <cell r="F125">
            <v>144696.03910422808</v>
          </cell>
          <cell r="G125">
            <v>1501013.7797559847</v>
          </cell>
        </row>
        <row r="126">
          <cell r="B126">
            <v>1495517420.2668395</v>
          </cell>
          <cell r="C126">
            <v>8992744.6919004377</v>
          </cell>
          <cell r="D126">
            <v>50363489.367991358</v>
          </cell>
          <cell r="E126">
            <v>475871.95304665907</v>
          </cell>
          <cell r="F126">
            <v>193304.46402950858</v>
          </cell>
          <cell r="G126">
            <v>2027569.9469067194</v>
          </cell>
        </row>
        <row r="127">
          <cell r="B127">
            <v>3679189027.9635062</v>
          </cell>
          <cell r="C127">
            <v>18592819.240602754</v>
          </cell>
          <cell r="D127">
            <v>111767615.22480768</v>
          </cell>
          <cell r="E127">
            <v>1071032.6014412562</v>
          </cell>
          <cell r="F127">
            <v>472404.55019478581</v>
          </cell>
          <cell r="G127">
            <v>4989698.1249196706</v>
          </cell>
        </row>
        <row r="128">
          <cell r="B128">
            <v>4007272792.4932275</v>
          </cell>
          <cell r="C128">
            <v>19163666.671531465</v>
          </cell>
          <cell r="D128">
            <v>117665209.84120683</v>
          </cell>
          <cell r="E128">
            <v>1133007.5002421336</v>
          </cell>
          <cell r="F128">
            <v>513906.35898352484</v>
          </cell>
          <cell r="G128">
            <v>5435817.6565211993</v>
          </cell>
        </row>
        <row r="129">
          <cell r="B129">
            <v>1603607043.7314122</v>
          </cell>
          <cell r="C129">
            <v>8379686.26058973</v>
          </cell>
          <cell r="D129">
            <v>53258973.818720445</v>
          </cell>
          <cell r="E129">
            <v>505277.07060924289</v>
          </cell>
          <cell r="F129">
            <v>202401.40050992544</v>
          </cell>
          <cell r="G129">
            <v>2167263.7759279679</v>
          </cell>
        </row>
        <row r="130">
          <cell r="B130">
            <v>1338915759.0656998</v>
          </cell>
          <cell r="C130">
            <v>9208182.291881578</v>
          </cell>
          <cell r="D130">
            <v>49072714.704077668</v>
          </cell>
          <cell r="E130">
            <v>458764.25772953674</v>
          </cell>
          <cell r="F130">
            <v>174089.31608290461</v>
          </cell>
          <cell r="G130">
            <v>1814723.0739320363</v>
          </cell>
        </row>
        <row r="131">
          <cell r="B131">
            <v>219373656.2556909</v>
          </cell>
          <cell r="C131">
            <v>994417.97741877218</v>
          </cell>
          <cell r="D131">
            <v>8572898.1903171763</v>
          </cell>
          <cell r="E131">
            <v>80262.813583995492</v>
          </cell>
          <cell r="F131">
            <v>25667.98290656674</v>
          </cell>
          <cell r="G131">
            <v>292818.81425748952</v>
          </cell>
        </row>
        <row r="132">
          <cell r="B132">
            <v>3128447453.4287457</v>
          </cell>
          <cell r="C132">
            <v>14959317.649046769</v>
          </cell>
          <cell r="D132">
            <v>91923157.059454933</v>
          </cell>
          <cell r="E132">
            <v>885067.87783456163</v>
          </cell>
          <cell r="F132">
            <v>401130.13493708672</v>
          </cell>
          <cell r="G132">
            <v>4243561.3245733641</v>
          </cell>
        </row>
        <row r="133">
          <cell r="B133">
            <v>745140660.02704573</v>
          </cell>
          <cell r="C133">
            <v>3758733.8810817315</v>
          </cell>
          <cell r="D133">
            <v>22839420.984802064</v>
          </cell>
          <cell r="E133">
            <v>218655.84790701405</v>
          </cell>
          <cell r="F133">
            <v>95432.979399398377</v>
          </cell>
          <cell r="G133">
            <v>1010091.410547248</v>
          </cell>
        </row>
        <row r="134">
          <cell r="B134">
            <v>2682513570.3550463</v>
          </cell>
          <cell r="C134">
            <v>12825488.352813523</v>
          </cell>
          <cell r="D134">
            <v>78878928.116320685</v>
          </cell>
          <cell r="E134">
            <v>759410.67848678736</v>
          </cell>
          <cell r="F134">
            <v>343884.57828000846</v>
          </cell>
          <cell r="G134">
            <v>3638546.3978147348</v>
          </cell>
        </row>
        <row r="135">
          <cell r="B135">
            <v>615647498.42309666</v>
          </cell>
          <cell r="C135">
            <v>4027334.510119868</v>
          </cell>
          <cell r="D135">
            <v>22721926.042259105</v>
          </cell>
          <cell r="E135">
            <v>212513.05222407824</v>
          </cell>
          <cell r="F135">
            <v>78959.121832900433</v>
          </cell>
          <cell r="G135">
            <v>832730.99096773937</v>
          </cell>
        </row>
        <row r="136">
          <cell r="B136">
            <v>1250251758.2658372</v>
          </cell>
          <cell r="C136">
            <v>7821473.8193394002</v>
          </cell>
          <cell r="D136">
            <v>43488397.620911077</v>
          </cell>
          <cell r="E136">
            <v>409310.00268432719</v>
          </cell>
          <cell r="F136">
            <v>161517.81769265531</v>
          </cell>
          <cell r="G136">
            <v>1694207.293491913</v>
          </cell>
        </row>
        <row r="137">
          <cell r="B137">
            <v>930573694.15272653</v>
          </cell>
          <cell r="C137">
            <v>4475648.4925524844</v>
          </cell>
          <cell r="D137">
            <v>28334831.531706829</v>
          </cell>
          <cell r="E137">
            <v>271699.06171118584</v>
          </cell>
          <cell r="F137">
            <v>118400.98260649852</v>
          </cell>
          <cell r="G137">
            <v>1260396.9908426725</v>
          </cell>
        </row>
        <row r="138">
          <cell r="B138">
            <v>805024328.44825363</v>
          </cell>
          <cell r="C138">
            <v>4123802.2060668501</v>
          </cell>
          <cell r="D138">
            <v>25494660.718233842</v>
          </cell>
          <cell r="E138">
            <v>243151.69969242997</v>
          </cell>
          <cell r="F138">
            <v>102530.26818014005</v>
          </cell>
          <cell r="G138">
            <v>1089995.6386661036</v>
          </cell>
        </row>
        <row r="139">
          <cell r="B139">
            <v>5419169379.5523052</v>
          </cell>
          <cell r="C139">
            <v>28528738.811930783</v>
          </cell>
          <cell r="D139">
            <v>168359995.44055146</v>
          </cell>
          <cell r="E139">
            <v>1608170.9959634724</v>
          </cell>
          <cell r="F139">
            <v>697038.20478239446</v>
          </cell>
          <cell r="G139">
            <v>7349336.9723855192</v>
          </cell>
        </row>
        <row r="140">
          <cell r="B140">
            <v>1075511292.6275415</v>
          </cell>
          <cell r="C140">
            <v>5377820.2988982163</v>
          </cell>
          <cell r="D140">
            <v>36128538.240706094</v>
          </cell>
          <cell r="E140">
            <v>342627.17269434017</v>
          </cell>
          <cell r="F140">
            <v>134237.44814769566</v>
          </cell>
          <cell r="G140">
            <v>1451094.490911863</v>
          </cell>
        </row>
        <row r="141">
          <cell r="B141">
            <v>516808899.54406595</v>
          </cell>
          <cell r="C141">
            <v>2513140.4413181883</v>
          </cell>
          <cell r="D141">
            <v>17205080.279460616</v>
          </cell>
          <cell r="E141">
            <v>163390.49528477096</v>
          </cell>
          <cell r="F141">
            <v>64348.609002991332</v>
          </cell>
          <cell r="G141">
            <v>697134.79389028077</v>
          </cell>
        </row>
        <row r="142">
          <cell r="B142">
            <v>212017882.20600849</v>
          </cell>
          <cell r="C142">
            <v>1083509.7160780434</v>
          </cell>
          <cell r="D142">
            <v>7391474.7883762475</v>
          </cell>
          <cell r="E142">
            <v>69815.111821728278</v>
          </cell>
          <cell r="F142">
            <v>26286.405137782735</v>
          </cell>
          <cell r="G142">
            <v>285657.00633841992</v>
          </cell>
        </row>
        <row r="143">
          <cell r="B143">
            <v>326670151.55792439</v>
          </cell>
          <cell r="C143">
            <v>1821980.5238905149</v>
          </cell>
          <cell r="D143">
            <v>12799329.277998559</v>
          </cell>
          <cell r="E143">
            <v>119436.69718996336</v>
          </cell>
          <cell r="F143">
            <v>39713.787851983769</v>
          </cell>
          <cell r="G143">
            <v>438234.09749817889</v>
          </cell>
        </row>
        <row r="144">
          <cell r="B144">
            <v>151149412.44455671</v>
          </cell>
          <cell r="C144">
            <v>903376.30253197369</v>
          </cell>
          <cell r="D144">
            <v>5430053.9088238506</v>
          </cell>
          <cell r="E144">
            <v>51000.450136862579</v>
          </cell>
          <cell r="F144">
            <v>19158.20022437899</v>
          </cell>
          <cell r="G144">
            <v>204185.49423809935</v>
          </cell>
        </row>
        <row r="145">
          <cell r="B145">
            <v>287903868.88089895</v>
          </cell>
          <cell r="C145">
            <v>2967105.2921944931</v>
          </cell>
          <cell r="D145">
            <v>14655347.906410802</v>
          </cell>
          <cell r="E145">
            <v>132579.62649293174</v>
          </cell>
          <cell r="F145">
            <v>37574.606105481122</v>
          </cell>
          <cell r="G145">
            <v>388306.67622508691</v>
          </cell>
        </row>
        <row r="146">
          <cell r="B146">
            <v>2818739763.8545136</v>
          </cell>
          <cell r="C146">
            <v>16440593.077328486</v>
          </cell>
          <cell r="D146">
            <v>93127198.026068062</v>
          </cell>
          <cell r="E146">
            <v>882137.66395480104</v>
          </cell>
          <cell r="F146">
            <v>363935.15655621671</v>
          </cell>
          <cell r="G146">
            <v>3821876.8604387809</v>
          </cell>
        </row>
        <row r="147">
          <cell r="B147">
            <v>601046828.36718392</v>
          </cell>
          <cell r="C147">
            <v>3193470.0217921734</v>
          </cell>
          <cell r="D147">
            <v>18894968.99433722</v>
          </cell>
          <cell r="E147">
            <v>180225.63375455074</v>
          </cell>
          <cell r="F147">
            <v>77209.259858983685</v>
          </cell>
          <cell r="G147">
            <v>814860.98600873747</v>
          </cell>
        </row>
        <row r="148">
          <cell r="B148">
            <v>153939951.29862911</v>
          </cell>
          <cell r="C148">
            <v>981053.10005915468</v>
          </cell>
          <cell r="D148">
            <v>6299473.8206097148</v>
          </cell>
          <cell r="E148">
            <v>58436.35337006575</v>
          </cell>
          <cell r="F148">
            <v>18983.412347647329</v>
          </cell>
          <cell r="G148">
            <v>206773.85826438176</v>
          </cell>
        </row>
        <row r="149">
          <cell r="B149">
            <v>266089580.63449347</v>
          </cell>
          <cell r="C149">
            <v>2990781.6114505706</v>
          </cell>
          <cell r="D149">
            <v>14920481.048799258</v>
          </cell>
          <cell r="E149">
            <v>133998.14305172092</v>
          </cell>
          <cell r="F149">
            <v>34406.08467566107</v>
          </cell>
          <cell r="G149">
            <v>357697.85655537143</v>
          </cell>
        </row>
        <row r="150">
          <cell r="B150">
            <v>388053708.27410161</v>
          </cell>
          <cell r="C150">
            <v>1981024.4319708045</v>
          </cell>
          <cell r="D150">
            <v>12755889.541343149</v>
          </cell>
          <cell r="E150">
            <v>121194.37331814217</v>
          </cell>
          <cell r="F150">
            <v>48907.216347759771</v>
          </cell>
          <cell r="G150">
            <v>524413.96319639008</v>
          </cell>
        </row>
        <row r="151">
          <cell r="B151">
            <v>1343902464.5849431</v>
          </cell>
          <cell r="C151">
            <v>9452417.5304428786</v>
          </cell>
          <cell r="D151">
            <v>50110730.473598525</v>
          </cell>
          <cell r="E151">
            <v>467540.81606475374</v>
          </cell>
          <cell r="F151">
            <v>174785.8111563118</v>
          </cell>
          <cell r="G151">
            <v>1821111.9406040362</v>
          </cell>
        </row>
      </sheetData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opypaste"/>
      <sheetName val="UnitValues"/>
    </sheetNames>
    <sheetDataSet>
      <sheetData sheetId="0">
        <row r="2">
          <cell r="F2">
            <v>0</v>
          </cell>
        </row>
        <row r="3">
          <cell r="F3">
            <v>-3148.5181237948</v>
          </cell>
        </row>
        <row r="4">
          <cell r="F4">
            <v>-895.85514240599991</v>
          </cell>
        </row>
        <row r="5">
          <cell r="F5">
            <v>-1050.3025079351999</v>
          </cell>
        </row>
        <row r="6">
          <cell r="F6">
            <v>-3238.0295884959996</v>
          </cell>
        </row>
        <row r="7">
          <cell r="F7">
            <v>-2290.1019540423999</v>
          </cell>
        </row>
        <row r="8">
          <cell r="F8">
            <v>-1033.5729780416</v>
          </cell>
        </row>
        <row r="9">
          <cell r="F9">
            <v>-4909.7029658376005</v>
          </cell>
        </row>
        <row r="10">
          <cell r="F10">
            <v>-1622.0941819943998</v>
          </cell>
        </row>
        <row r="11">
          <cell r="F11">
            <v>-3092.0385737632</v>
          </cell>
        </row>
        <row r="12">
          <cell r="F12">
            <v>-874.61272430960003</v>
          </cell>
        </row>
        <row r="13">
          <cell r="F13">
            <v>-1230.6822820799998</v>
          </cell>
        </row>
        <row r="14">
          <cell r="F14">
            <v>-5023.8135824519995</v>
          </cell>
        </row>
        <row r="15">
          <cell r="F15">
            <v>-2169.3784797119997</v>
          </cell>
        </row>
        <row r="16">
          <cell r="F16">
            <v>-1078.2546050511999</v>
          </cell>
        </row>
        <row r="17">
          <cell r="F17">
            <v>-1250.2803687887999</v>
          </cell>
        </row>
        <row r="18">
          <cell r="F18">
            <v>-1137.3075931111998</v>
          </cell>
        </row>
        <row r="19">
          <cell r="F19">
            <v>-1720.2293945519998</v>
          </cell>
        </row>
        <row r="20">
          <cell r="F20">
            <v>-5989.0474896704</v>
          </cell>
        </row>
        <row r="21">
          <cell r="F21">
            <v>-5952.3599964792002</v>
          </cell>
        </row>
        <row r="22">
          <cell r="F22">
            <v>-2111.2572949759997</v>
          </cell>
        </row>
        <row r="23">
          <cell r="F23">
            <v>-1444.0003519908</v>
          </cell>
        </row>
        <row r="24">
          <cell r="F24">
            <v>-4896.3674373264002</v>
          </cell>
        </row>
        <row r="25">
          <cell r="F25">
            <v>-3055.2074649967999</v>
          </cell>
        </row>
        <row r="26">
          <cell r="F26">
            <v>-3833.5472493607999</v>
          </cell>
        </row>
        <row r="27">
          <cell r="F27">
            <v>-1033.3622256235999</v>
          </cell>
        </row>
        <row r="28">
          <cell r="F28">
            <v>-3947.5665467332001</v>
          </cell>
        </row>
        <row r="29">
          <cell r="F29">
            <v>-1247.0846689447999</v>
          </cell>
        </row>
        <row r="30">
          <cell r="F30">
            <v>-1471.0092217852</v>
          </cell>
        </row>
        <row r="31">
          <cell r="F31">
            <v>-2057.2883908547997</v>
          </cell>
        </row>
        <row r="32">
          <cell r="F32">
            <v>-5959.3686143103996</v>
          </cell>
        </row>
        <row r="33">
          <cell r="F33">
            <v>-777.04972284479993</v>
          </cell>
        </row>
        <row r="34">
          <cell r="F34">
            <v>-4866.3944781432001</v>
          </cell>
        </row>
        <row r="35">
          <cell r="F35">
            <v>-532.6316039159999</v>
          </cell>
        </row>
        <row r="36">
          <cell r="F36">
            <v>-2962.5008865095997</v>
          </cell>
        </row>
        <row r="37">
          <cell r="F37">
            <v>-1295.4267410404</v>
          </cell>
        </row>
        <row r="38">
          <cell r="F38">
            <v>-759.98929443359987</v>
          </cell>
        </row>
        <row r="39">
          <cell r="F39">
            <v>-489.10310292559996</v>
          </cell>
        </row>
        <row r="40">
          <cell r="F40">
            <v>-3041.0390086175998</v>
          </cell>
        </row>
        <row r="41">
          <cell r="F41">
            <v>-2231.7871122672</v>
          </cell>
        </row>
        <row r="42">
          <cell r="F42">
            <v>-1413.051575962</v>
          </cell>
        </row>
        <row r="43">
          <cell r="F43">
            <v>-368.12447178799999</v>
          </cell>
        </row>
        <row r="44">
          <cell r="F44">
            <v>-500.3910315672</v>
          </cell>
        </row>
        <row r="45">
          <cell r="F45">
            <v>-1130.5666281823999</v>
          </cell>
        </row>
        <row r="46">
          <cell r="F46">
            <v>-1376.1591920423998</v>
          </cell>
        </row>
        <row r="47">
          <cell r="F47">
            <v>-4934.6253353800003</v>
          </cell>
        </row>
        <row r="48">
          <cell r="F48">
            <v>-1704.8315432815998</v>
          </cell>
        </row>
        <row r="49">
          <cell r="F49">
            <v>-3894.6051406264</v>
          </cell>
        </row>
        <row r="50">
          <cell r="F50">
            <v>-1955.3015077227999</v>
          </cell>
        </row>
        <row r="51">
          <cell r="F51">
            <v>-2099.9741104895998</v>
          </cell>
        </row>
        <row r="52">
          <cell r="F52">
            <v>-1362.0435111964</v>
          </cell>
        </row>
        <row r="53">
          <cell r="F53">
            <v>-4848.9065858772001</v>
          </cell>
        </row>
        <row r="54">
          <cell r="F54">
            <v>-1203.24197553</v>
          </cell>
        </row>
        <row r="55">
          <cell r="F55">
            <v>-2183.9876534823998</v>
          </cell>
        </row>
        <row r="56">
          <cell r="F56">
            <v>-4158.7702684167998</v>
          </cell>
        </row>
        <row r="57">
          <cell r="F57">
            <v>-433.05602088799998</v>
          </cell>
        </row>
        <row r="58">
          <cell r="F58">
            <v>-2157.4522779423996</v>
          </cell>
        </row>
        <row r="59">
          <cell r="F59">
            <v>-991.07099188239999</v>
          </cell>
        </row>
        <row r="60">
          <cell r="F60">
            <v>-1134.4643300615999</v>
          </cell>
        </row>
        <row r="61">
          <cell r="F61">
            <v>-4082.9652867711993</v>
          </cell>
        </row>
        <row r="62">
          <cell r="F62">
            <v>-2122.7774352903998</v>
          </cell>
        </row>
        <row r="63">
          <cell r="F63">
            <v>-1866.3791388312</v>
          </cell>
        </row>
        <row r="64">
          <cell r="F64">
            <v>-2146.1687019335996</v>
          </cell>
        </row>
        <row r="65">
          <cell r="F65">
            <v>-1544.1438572876</v>
          </cell>
        </row>
        <row r="66">
          <cell r="F66">
            <v>-890.69870576079995</v>
          </cell>
        </row>
        <row r="67">
          <cell r="F67">
            <v>-1068.299840288</v>
          </cell>
        </row>
        <row r="68">
          <cell r="F68">
            <v>-2267.3879943151996</v>
          </cell>
        </row>
        <row r="69">
          <cell r="F69">
            <v>-3126.2206952856</v>
          </cell>
        </row>
        <row r="70">
          <cell r="F70">
            <v>-4922.5341256080001</v>
          </cell>
        </row>
        <row r="71">
          <cell r="F71">
            <v>-1786.4674172219998</v>
          </cell>
        </row>
        <row r="72">
          <cell r="F72">
            <v>-1574.6726499555998</v>
          </cell>
        </row>
        <row r="73">
          <cell r="F73">
            <v>-2144.0544481152001</v>
          </cell>
        </row>
        <row r="74">
          <cell r="F74">
            <v>-5874.2926261488001</v>
          </cell>
        </row>
        <row r="75">
          <cell r="F75">
            <v>-238.02611149879999</v>
          </cell>
        </row>
        <row r="76">
          <cell r="F76">
            <v>-845.55773336279992</v>
          </cell>
        </row>
        <row r="77">
          <cell r="F77">
            <v>-5930.0694659680003</v>
          </cell>
        </row>
        <row r="78">
          <cell r="F78">
            <v>-3093.9568345656003</v>
          </cell>
        </row>
        <row r="79">
          <cell r="F79">
            <v>-3980.3948552088</v>
          </cell>
        </row>
        <row r="80">
          <cell r="F80">
            <v>-256.23241285439997</v>
          </cell>
        </row>
        <row r="81">
          <cell r="F81">
            <v>-1245.5669219776</v>
          </cell>
        </row>
        <row r="82">
          <cell r="F82">
            <v>-4065.3882038680003</v>
          </cell>
        </row>
        <row r="83">
          <cell r="F83">
            <v>-3029.1201663020001</v>
          </cell>
        </row>
        <row r="84">
          <cell r="F84">
            <v>-1144.6653327091999</v>
          </cell>
        </row>
        <row r="85">
          <cell r="F85">
            <v>-1031.9471508771999</v>
          </cell>
        </row>
        <row r="86">
          <cell r="F86">
            <v>-516.23722106879995</v>
          </cell>
        </row>
        <row r="87">
          <cell r="F87">
            <v>-1845.6265843183999</v>
          </cell>
        </row>
        <row r="88">
          <cell r="F88">
            <v>-773.54653995199999</v>
          </cell>
        </row>
        <row r="89">
          <cell r="F89">
            <v>-4014.5617911095997</v>
          </cell>
        </row>
        <row r="90">
          <cell r="F90">
            <v>-3101.0481994376</v>
          </cell>
        </row>
        <row r="91">
          <cell r="F91">
            <v>-1968.4288739195999</v>
          </cell>
        </row>
        <row r="92">
          <cell r="F92">
            <v>-1141.8919693968001</v>
          </cell>
        </row>
        <row r="93">
          <cell r="F93">
            <v>-365.53050327519998</v>
          </cell>
        </row>
        <row r="94">
          <cell r="F94">
            <v>-1981.0607400679999</v>
          </cell>
        </row>
        <row r="95">
          <cell r="F95">
            <v>-1155.1635609367997</v>
          </cell>
        </row>
        <row r="96">
          <cell r="F96">
            <v>-1052.1837636483999</v>
          </cell>
        </row>
        <row r="97">
          <cell r="F97">
            <v>-1237.5344150352</v>
          </cell>
        </row>
        <row r="98">
          <cell r="F98">
            <v>-4327.4631337432002</v>
          </cell>
        </row>
        <row r="99">
          <cell r="F99">
            <v>-2049.6473421871997</v>
          </cell>
        </row>
        <row r="100">
          <cell r="F100">
            <v>-2471.2191637271999</v>
          </cell>
        </row>
        <row r="101">
          <cell r="F101">
            <v>-1976.9426497159998</v>
          </cell>
        </row>
        <row r="102">
          <cell r="F102">
            <v>-3010.1380247359998</v>
          </cell>
        </row>
        <row r="103">
          <cell r="F103">
            <v>-1594.4374856300001</v>
          </cell>
        </row>
        <row r="104">
          <cell r="F104">
            <v>-4213.3763092607996</v>
          </cell>
        </row>
        <row r="105">
          <cell r="F105">
            <v>-3127.2875239999998</v>
          </cell>
        </row>
        <row r="106">
          <cell r="F106">
            <v>-4025.3804921592</v>
          </cell>
        </row>
        <row r="107">
          <cell r="F107">
            <v>-4194.1760826911996</v>
          </cell>
        </row>
        <row r="108">
          <cell r="F108">
            <v>-464.61339172519996</v>
          </cell>
        </row>
        <row r="109">
          <cell r="F109">
            <v>-4019.4933907784002</v>
          </cell>
        </row>
        <row r="110">
          <cell r="F110">
            <v>-2041.2535102183999</v>
          </cell>
        </row>
        <row r="111">
          <cell r="F111">
            <v>-577.91206686199996</v>
          </cell>
        </row>
        <row r="112">
          <cell r="F112">
            <v>-4123.2720304271998</v>
          </cell>
        </row>
        <row r="113">
          <cell r="F113">
            <v>-1257.0615614996</v>
          </cell>
        </row>
        <row r="114">
          <cell r="F114">
            <v>-233.94138432319997</v>
          </cell>
        </row>
        <row r="115">
          <cell r="F115">
            <v>-1819.6871240107998</v>
          </cell>
        </row>
        <row r="116">
          <cell r="F116">
            <v>-4062.5317107812002</v>
          </cell>
        </row>
        <row r="117">
          <cell r="F117">
            <v>-1196.0342198583999</v>
          </cell>
        </row>
        <row r="118">
          <cell r="F118">
            <v>-4899.3452936859994</v>
          </cell>
        </row>
        <row r="119">
          <cell r="F119">
            <v>-4874.4669716751996</v>
          </cell>
        </row>
        <row r="120">
          <cell r="F120">
            <v>-1138.2198834307999</v>
          </cell>
        </row>
        <row r="121">
          <cell r="F121">
            <v>-910.19825876559992</v>
          </cell>
        </row>
        <row r="122">
          <cell r="F122">
            <v>-1740.2324858252</v>
          </cell>
        </row>
        <row r="123">
          <cell r="F123">
            <v>-2085.5613669639997</v>
          </cell>
        </row>
        <row r="124">
          <cell r="F124">
            <v>-4068.6470985847996</v>
          </cell>
        </row>
        <row r="125">
          <cell r="F125">
            <v>-2990.6717107327995</v>
          </cell>
        </row>
        <row r="126">
          <cell r="F126">
            <v>-547.89107517719992</v>
          </cell>
        </row>
        <row r="127">
          <cell r="F127">
            <v>-2921.8486826080002</v>
          </cell>
        </row>
        <row r="128">
          <cell r="F128">
            <v>-1052.4438647288</v>
          </cell>
        </row>
        <row r="129">
          <cell r="F129">
            <v>-2108.2867210599998</v>
          </cell>
        </row>
        <row r="130">
          <cell r="F130">
            <v>-606.6114098395999</v>
          </cell>
        </row>
        <row r="131">
          <cell r="F131">
            <v>-2022.0172956919998</v>
          </cell>
        </row>
        <row r="132">
          <cell r="F132">
            <v>-1905.6395414592</v>
          </cell>
        </row>
        <row r="133">
          <cell r="F133">
            <v>-767.59412217079989</v>
          </cell>
        </row>
        <row r="134">
          <cell r="F134">
            <v>-464.2358841212</v>
          </cell>
        </row>
        <row r="135">
          <cell r="F135">
            <v>-1246.2724011512</v>
          </cell>
        </row>
        <row r="136">
          <cell r="F136">
            <v>-3856.0348600672</v>
          </cell>
        </row>
        <row r="137">
          <cell r="F137">
            <v>-1201.9417384079998</v>
          </cell>
        </row>
        <row r="138">
          <cell r="F138">
            <v>-1034.0661572643999</v>
          </cell>
        </row>
        <row r="139">
          <cell r="F139">
            <v>-3058.6017511967998</v>
          </cell>
        </row>
        <row r="140">
          <cell r="F140">
            <v>-2225.1494773903996</v>
          </cell>
        </row>
        <row r="141">
          <cell r="F141">
            <v>-1548.9983406123997</v>
          </cell>
        </row>
        <row r="142">
          <cell r="F142">
            <v>-1187.4569796011999</v>
          </cell>
        </row>
        <row r="143">
          <cell r="F143">
            <v>-1978.8778537059998</v>
          </cell>
        </row>
        <row r="144">
          <cell r="F144">
            <v>-3166.0556563948003</v>
          </cell>
        </row>
        <row r="145">
          <cell r="F145">
            <v>-4148.2013249268002</v>
          </cell>
        </row>
        <row r="146">
          <cell r="F146">
            <v>-2174.7612974383997</v>
          </cell>
        </row>
        <row r="147">
          <cell r="F147">
            <v>-717.26588163439999</v>
          </cell>
        </row>
        <row r="148">
          <cell r="F148">
            <v>-1242.1829292984</v>
          </cell>
        </row>
        <row r="149">
          <cell r="F149">
            <v>-1566.8721662332</v>
          </cell>
        </row>
        <row r="150">
          <cell r="F150">
            <v>-1338.8737906855999</v>
          </cell>
        </row>
        <row r="151">
          <cell r="F151">
            <v>-790.4742779195999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202_Weibull_Frequency_analysis"/>
    </sheetNames>
    <sheetDataSet>
      <sheetData sheetId="0">
        <row r="2">
          <cell r="F2">
            <v>6.3E-2</v>
          </cell>
          <cell r="G2">
            <v>8.8999999999999996E-2</v>
          </cell>
          <cell r="H2">
            <v>0.114</v>
          </cell>
          <cell r="I2">
            <v>0.14399999999999999</v>
          </cell>
        </row>
        <row r="3">
          <cell r="F3">
            <v>2.9000000000000001E-2</v>
          </cell>
          <cell r="G3">
            <v>4.7E-2</v>
          </cell>
          <cell r="H3">
            <v>6.4000000000000001E-2</v>
          </cell>
          <cell r="I3">
            <v>6.9000000000000006E-2</v>
          </cell>
        </row>
        <row r="4">
          <cell r="F4">
            <v>4.8000000000000001E-2</v>
          </cell>
          <cell r="G4">
            <v>7.0999999999999994E-2</v>
          </cell>
          <cell r="H4">
            <v>8.8999999999999996E-2</v>
          </cell>
          <cell r="I4">
            <v>0.111</v>
          </cell>
        </row>
        <row r="5">
          <cell r="F5">
            <v>3.5000000000000003E-2</v>
          </cell>
          <cell r="G5">
            <v>5.6000000000000001E-2</v>
          </cell>
          <cell r="H5">
            <v>7.4999999999999997E-2</v>
          </cell>
          <cell r="I5">
            <v>8.3000000000000004E-2</v>
          </cell>
        </row>
        <row r="6">
          <cell r="F6">
            <v>3.9E-2</v>
          </cell>
          <cell r="G6">
            <v>5.6000000000000001E-2</v>
          </cell>
          <cell r="H6">
            <v>7.0999999999999994E-2</v>
          </cell>
          <cell r="I6">
            <v>8.7999999999999995E-2</v>
          </cell>
        </row>
        <row r="7">
          <cell r="F7">
            <v>2.8000000000000001E-2</v>
          </cell>
          <cell r="G7">
            <v>4.8000000000000001E-2</v>
          </cell>
          <cell r="H7">
            <v>5.8000000000000003E-2</v>
          </cell>
          <cell r="I7">
            <v>6.6000000000000003E-2</v>
          </cell>
        </row>
        <row r="8">
          <cell r="F8">
            <v>4.7E-2</v>
          </cell>
          <cell r="G8">
            <v>6.8000000000000005E-2</v>
          </cell>
          <cell r="H8">
            <v>8.4000000000000005E-2</v>
          </cell>
          <cell r="I8">
            <v>0.107</v>
          </cell>
        </row>
        <row r="9">
          <cell r="F9">
            <v>3.4000000000000002E-2</v>
          </cell>
          <cell r="G9">
            <v>4.8000000000000001E-2</v>
          </cell>
          <cell r="H9">
            <v>6.2E-2</v>
          </cell>
          <cell r="I9">
            <v>7.3999999999999996E-2</v>
          </cell>
        </row>
        <row r="10">
          <cell r="F10">
            <v>3.5999999999999997E-2</v>
          </cell>
          <cell r="G10">
            <v>5.5E-2</v>
          </cell>
          <cell r="H10">
            <v>7.0999999999999994E-2</v>
          </cell>
          <cell r="I10">
            <v>8.7999999999999995E-2</v>
          </cell>
        </row>
        <row r="11">
          <cell r="F11">
            <v>4.9000000000000002E-2</v>
          </cell>
          <cell r="G11">
            <v>8.2000000000000003E-2</v>
          </cell>
          <cell r="H11">
            <v>9.8000000000000004E-2</v>
          </cell>
          <cell r="I11">
            <v>0.126</v>
          </cell>
        </row>
        <row r="12">
          <cell r="F12">
            <v>3.7999999999999999E-2</v>
          </cell>
          <cell r="G12">
            <v>5.7000000000000002E-2</v>
          </cell>
          <cell r="H12">
            <v>7.2999999999999995E-2</v>
          </cell>
          <cell r="I12">
            <v>8.5000000000000006E-2</v>
          </cell>
        </row>
        <row r="13">
          <cell r="F13">
            <v>4.4999999999999998E-2</v>
          </cell>
          <cell r="G13">
            <v>6.8000000000000005E-2</v>
          </cell>
          <cell r="H13">
            <v>0.09</v>
          </cell>
          <cell r="I13">
            <v>0.108</v>
          </cell>
        </row>
        <row r="14">
          <cell r="F14">
            <v>5.0999999999999997E-2</v>
          </cell>
          <cell r="G14">
            <v>7.6999999999999999E-2</v>
          </cell>
          <cell r="H14">
            <v>9.7000000000000003E-2</v>
          </cell>
          <cell r="I14">
            <v>0.122</v>
          </cell>
        </row>
        <row r="15">
          <cell r="F15">
            <v>2.8000000000000001E-2</v>
          </cell>
          <cell r="G15">
            <v>5.1999999999999998E-2</v>
          </cell>
          <cell r="H15">
            <v>7.0000000000000007E-2</v>
          </cell>
          <cell r="I15">
            <v>8.2000000000000003E-2</v>
          </cell>
        </row>
        <row r="16">
          <cell r="F16">
            <v>2.7E-2</v>
          </cell>
          <cell r="G16">
            <v>4.7E-2</v>
          </cell>
          <cell r="H16">
            <v>5.8999999999999997E-2</v>
          </cell>
          <cell r="I16">
            <v>7.0999999999999994E-2</v>
          </cell>
        </row>
        <row r="17">
          <cell r="F17">
            <v>2.5999999999999999E-2</v>
          </cell>
          <cell r="G17">
            <v>5.2999999999999999E-2</v>
          </cell>
          <cell r="H17">
            <v>7.0000000000000007E-2</v>
          </cell>
          <cell r="I17">
            <v>8.2000000000000003E-2</v>
          </cell>
        </row>
        <row r="18">
          <cell r="F18">
            <v>5.5E-2</v>
          </cell>
          <cell r="G18">
            <v>8.7999999999999995E-2</v>
          </cell>
          <cell r="H18">
            <v>0.111</v>
          </cell>
          <cell r="I18">
            <v>0.13700000000000001</v>
          </cell>
        </row>
        <row r="19">
          <cell r="F19">
            <v>3.3000000000000002E-2</v>
          </cell>
          <cell r="G19">
            <v>5.0999999999999997E-2</v>
          </cell>
          <cell r="H19">
            <v>6.6000000000000003E-2</v>
          </cell>
          <cell r="I19">
            <v>7.4999999999999997E-2</v>
          </cell>
        </row>
        <row r="20">
          <cell r="F20">
            <v>3.4000000000000002E-2</v>
          </cell>
          <cell r="G20">
            <v>5.5E-2</v>
          </cell>
          <cell r="H20">
            <v>7.0999999999999994E-2</v>
          </cell>
          <cell r="I20">
            <v>8.2000000000000003E-2</v>
          </cell>
        </row>
        <row r="21">
          <cell r="F21">
            <v>3.2000000000000001E-2</v>
          </cell>
          <cell r="G21">
            <v>5.8999999999999997E-2</v>
          </cell>
          <cell r="H21">
            <v>7.5999999999999998E-2</v>
          </cell>
          <cell r="I21">
            <v>8.5999999999999993E-2</v>
          </cell>
        </row>
        <row r="22">
          <cell r="F22">
            <v>0.03</v>
          </cell>
          <cell r="G22">
            <v>4.7E-2</v>
          </cell>
          <cell r="H22">
            <v>5.8000000000000003E-2</v>
          </cell>
          <cell r="I22">
            <v>6.9000000000000006E-2</v>
          </cell>
        </row>
        <row r="23">
          <cell r="F23">
            <v>3.1E-2</v>
          </cell>
          <cell r="G23">
            <v>4.5999999999999999E-2</v>
          </cell>
          <cell r="H23">
            <v>6.0999999999999999E-2</v>
          </cell>
          <cell r="I23">
            <v>6.7000000000000004E-2</v>
          </cell>
        </row>
        <row r="24">
          <cell r="F24">
            <v>4.3999999999999997E-2</v>
          </cell>
          <cell r="G24">
            <v>6.8000000000000005E-2</v>
          </cell>
          <cell r="H24">
            <v>8.4000000000000005E-2</v>
          </cell>
          <cell r="I24">
            <v>0.109</v>
          </cell>
        </row>
        <row r="25">
          <cell r="F25">
            <v>4.2999999999999997E-2</v>
          </cell>
          <cell r="G25">
            <v>6.8000000000000005E-2</v>
          </cell>
          <cell r="H25">
            <v>8.8999999999999996E-2</v>
          </cell>
          <cell r="I25">
            <v>0.107</v>
          </cell>
        </row>
        <row r="26">
          <cell r="F26">
            <v>3.2000000000000001E-2</v>
          </cell>
          <cell r="G26">
            <v>4.7E-2</v>
          </cell>
          <cell r="H26">
            <v>5.8999999999999997E-2</v>
          </cell>
          <cell r="I26">
            <v>7.8E-2</v>
          </cell>
        </row>
        <row r="27">
          <cell r="F27">
            <v>3.5999999999999997E-2</v>
          </cell>
          <cell r="G27">
            <v>5.0999999999999997E-2</v>
          </cell>
          <cell r="H27">
            <v>6.2E-2</v>
          </cell>
          <cell r="I27">
            <v>8.5000000000000006E-2</v>
          </cell>
        </row>
        <row r="28">
          <cell r="F28">
            <v>5.0999999999999997E-2</v>
          </cell>
          <cell r="G28">
            <v>7.3999999999999996E-2</v>
          </cell>
          <cell r="H28">
            <v>9.4E-2</v>
          </cell>
          <cell r="I28">
            <v>0.114</v>
          </cell>
        </row>
        <row r="29">
          <cell r="F29">
            <v>3.1E-2</v>
          </cell>
          <cell r="G29">
            <v>0.05</v>
          </cell>
          <cell r="H29">
            <v>6.9000000000000006E-2</v>
          </cell>
          <cell r="I29">
            <v>7.2999999999999995E-2</v>
          </cell>
        </row>
        <row r="30">
          <cell r="F30">
            <v>3.4000000000000002E-2</v>
          </cell>
          <cell r="G30">
            <v>5.8000000000000003E-2</v>
          </cell>
          <cell r="H30">
            <v>7.6999999999999999E-2</v>
          </cell>
          <cell r="I30">
            <v>8.1000000000000003E-2</v>
          </cell>
        </row>
        <row r="31">
          <cell r="F31">
            <v>4.2000000000000003E-2</v>
          </cell>
          <cell r="G31">
            <v>6.9000000000000006E-2</v>
          </cell>
          <cell r="H31">
            <v>9.0999999999999998E-2</v>
          </cell>
          <cell r="I31">
            <v>0.104</v>
          </cell>
        </row>
        <row r="32">
          <cell r="F32">
            <v>4.8000000000000001E-2</v>
          </cell>
          <cell r="G32">
            <v>6.9000000000000006E-2</v>
          </cell>
          <cell r="H32">
            <v>8.4000000000000005E-2</v>
          </cell>
          <cell r="I32">
            <v>0.112</v>
          </cell>
        </row>
        <row r="33">
          <cell r="F33">
            <v>5.8000000000000003E-2</v>
          </cell>
          <cell r="G33">
            <v>8.4000000000000005E-2</v>
          </cell>
          <cell r="H33">
            <v>0.10199999999999999</v>
          </cell>
          <cell r="I33">
            <v>0.13500000000000001</v>
          </cell>
        </row>
        <row r="34">
          <cell r="F34">
            <v>2.5999999999999999E-2</v>
          </cell>
          <cell r="G34">
            <v>0.04</v>
          </cell>
          <cell r="H34">
            <v>5.3999999999999999E-2</v>
          </cell>
          <cell r="I34">
            <v>5.7000000000000002E-2</v>
          </cell>
        </row>
        <row r="35">
          <cell r="F35">
            <v>5.2999999999999999E-2</v>
          </cell>
          <cell r="G35">
            <v>8.1000000000000003E-2</v>
          </cell>
          <cell r="H35">
            <v>0.1</v>
          </cell>
          <cell r="I35">
            <v>0.126</v>
          </cell>
        </row>
        <row r="36">
          <cell r="F36">
            <v>3.7999999999999999E-2</v>
          </cell>
          <cell r="G36">
            <v>5.6000000000000001E-2</v>
          </cell>
          <cell r="H36">
            <v>6.7000000000000004E-2</v>
          </cell>
          <cell r="I36">
            <v>8.3000000000000004E-2</v>
          </cell>
        </row>
        <row r="37">
          <cell r="F37">
            <v>3.6999999999999998E-2</v>
          </cell>
          <cell r="G37">
            <v>6.6000000000000003E-2</v>
          </cell>
          <cell r="H37">
            <v>0.08</v>
          </cell>
          <cell r="I37">
            <v>0.10100000000000001</v>
          </cell>
        </row>
        <row r="38">
          <cell r="F38">
            <v>5.2999999999999999E-2</v>
          </cell>
          <cell r="G38">
            <v>7.3999999999999996E-2</v>
          </cell>
          <cell r="H38">
            <v>9.6000000000000002E-2</v>
          </cell>
          <cell r="I38">
            <v>0.122</v>
          </cell>
        </row>
        <row r="39">
          <cell r="F39">
            <v>0.05</v>
          </cell>
          <cell r="G39">
            <v>7.5999999999999998E-2</v>
          </cell>
          <cell r="H39">
            <v>9.6000000000000002E-2</v>
          </cell>
          <cell r="I39">
            <v>0.121</v>
          </cell>
        </row>
        <row r="40">
          <cell r="F40">
            <v>5.7000000000000002E-2</v>
          </cell>
          <cell r="G40">
            <v>8.3000000000000004E-2</v>
          </cell>
          <cell r="H40">
            <v>0.10199999999999999</v>
          </cell>
          <cell r="I40">
            <v>0.13</v>
          </cell>
        </row>
        <row r="41">
          <cell r="F41">
            <v>3.2000000000000001E-2</v>
          </cell>
          <cell r="G41">
            <v>5.1999999999999998E-2</v>
          </cell>
          <cell r="H41">
            <v>7.2999999999999995E-2</v>
          </cell>
          <cell r="I41">
            <v>7.6999999999999999E-2</v>
          </cell>
        </row>
        <row r="42">
          <cell r="F42">
            <v>3.6999999999999998E-2</v>
          </cell>
          <cell r="G42">
            <v>5.8999999999999997E-2</v>
          </cell>
          <cell r="H42">
            <v>7.2999999999999995E-2</v>
          </cell>
          <cell r="I42">
            <v>8.5000000000000006E-2</v>
          </cell>
        </row>
        <row r="43">
          <cell r="F43">
            <v>4.3999999999999997E-2</v>
          </cell>
          <cell r="G43">
            <v>6.3E-2</v>
          </cell>
          <cell r="H43">
            <v>0.08</v>
          </cell>
          <cell r="I43">
            <v>9.9000000000000005E-2</v>
          </cell>
        </row>
        <row r="44">
          <cell r="F44">
            <v>4.7E-2</v>
          </cell>
          <cell r="G44">
            <v>6.9000000000000006E-2</v>
          </cell>
          <cell r="H44">
            <v>8.5000000000000006E-2</v>
          </cell>
          <cell r="I44">
            <v>0.11</v>
          </cell>
        </row>
        <row r="45">
          <cell r="F45">
            <v>3.7999999999999999E-2</v>
          </cell>
          <cell r="G45">
            <v>5.8000000000000003E-2</v>
          </cell>
          <cell r="H45">
            <v>7.1999999999999995E-2</v>
          </cell>
          <cell r="I45">
            <v>9.0999999999999998E-2</v>
          </cell>
        </row>
        <row r="46">
          <cell r="F46">
            <v>2.7E-2</v>
          </cell>
          <cell r="G46">
            <v>3.9E-2</v>
          </cell>
          <cell r="H46">
            <v>5.3999999999999999E-2</v>
          </cell>
          <cell r="I46">
            <v>5.8000000000000003E-2</v>
          </cell>
        </row>
        <row r="47">
          <cell r="F47">
            <v>3.9E-2</v>
          </cell>
          <cell r="G47">
            <v>5.8000000000000003E-2</v>
          </cell>
          <cell r="H47">
            <v>7.3999999999999996E-2</v>
          </cell>
          <cell r="I47">
            <v>0.09</v>
          </cell>
        </row>
        <row r="48">
          <cell r="F48">
            <v>5.0999999999999997E-2</v>
          </cell>
          <cell r="G48">
            <v>8.1000000000000003E-2</v>
          </cell>
          <cell r="H48">
            <v>9.9000000000000005E-2</v>
          </cell>
          <cell r="I48">
            <v>0.127</v>
          </cell>
        </row>
        <row r="49">
          <cell r="F49">
            <v>0.04</v>
          </cell>
          <cell r="G49">
            <v>6.2E-2</v>
          </cell>
          <cell r="H49">
            <v>8.1000000000000003E-2</v>
          </cell>
          <cell r="I49">
            <v>8.6999999999999994E-2</v>
          </cell>
        </row>
        <row r="50">
          <cell r="F50">
            <v>2.9000000000000001E-2</v>
          </cell>
          <cell r="G50">
            <v>4.3999999999999997E-2</v>
          </cell>
          <cell r="H50">
            <v>6.0999999999999999E-2</v>
          </cell>
          <cell r="I50">
            <v>6.5000000000000002E-2</v>
          </cell>
        </row>
        <row r="51">
          <cell r="F51">
            <v>3.9E-2</v>
          </cell>
          <cell r="G51">
            <v>5.6000000000000001E-2</v>
          </cell>
          <cell r="H51">
            <v>7.0999999999999994E-2</v>
          </cell>
          <cell r="I51">
            <v>8.4000000000000005E-2</v>
          </cell>
        </row>
        <row r="52">
          <cell r="F52">
            <v>0.02</v>
          </cell>
          <cell r="G52">
            <v>3.7999999999999999E-2</v>
          </cell>
          <cell r="H52">
            <v>5.0999999999999997E-2</v>
          </cell>
          <cell r="I52">
            <v>6.2E-2</v>
          </cell>
        </row>
        <row r="53">
          <cell r="F53">
            <v>4.7E-2</v>
          </cell>
          <cell r="G53">
            <v>7.2999999999999995E-2</v>
          </cell>
          <cell r="H53">
            <v>0.09</v>
          </cell>
          <cell r="I53">
            <v>0.113</v>
          </cell>
        </row>
        <row r="54">
          <cell r="F54">
            <v>4.8000000000000001E-2</v>
          </cell>
          <cell r="G54">
            <v>7.9000000000000001E-2</v>
          </cell>
          <cell r="H54">
            <v>9.9000000000000005E-2</v>
          </cell>
          <cell r="I54">
            <v>0.123</v>
          </cell>
        </row>
        <row r="55">
          <cell r="F55">
            <v>3.6999999999999998E-2</v>
          </cell>
          <cell r="G55">
            <v>5.8999999999999997E-2</v>
          </cell>
          <cell r="H55">
            <v>7.5999999999999998E-2</v>
          </cell>
          <cell r="I55">
            <v>8.7999999999999995E-2</v>
          </cell>
        </row>
        <row r="56">
          <cell r="F56">
            <v>2.9000000000000001E-2</v>
          </cell>
          <cell r="G56">
            <v>5.1999999999999998E-2</v>
          </cell>
          <cell r="H56">
            <v>7.2999999999999995E-2</v>
          </cell>
          <cell r="I56">
            <v>8.1000000000000003E-2</v>
          </cell>
        </row>
        <row r="57">
          <cell r="F57">
            <v>3.9E-2</v>
          </cell>
          <cell r="G57">
            <v>6.3E-2</v>
          </cell>
          <cell r="H57">
            <v>8.1000000000000003E-2</v>
          </cell>
          <cell r="I57">
            <v>0.09</v>
          </cell>
        </row>
        <row r="58">
          <cell r="F58">
            <v>4.3999999999999997E-2</v>
          </cell>
          <cell r="G58">
            <v>7.2999999999999995E-2</v>
          </cell>
          <cell r="H58">
            <v>9.0999999999999998E-2</v>
          </cell>
          <cell r="I58">
            <v>0.107</v>
          </cell>
        </row>
        <row r="59">
          <cell r="F59">
            <v>4.3999999999999997E-2</v>
          </cell>
          <cell r="G59">
            <v>7.2999999999999995E-2</v>
          </cell>
          <cell r="H59">
            <v>9.4E-2</v>
          </cell>
          <cell r="I59">
            <v>0.107</v>
          </cell>
        </row>
        <row r="60">
          <cell r="F60">
            <v>3.5999999999999997E-2</v>
          </cell>
          <cell r="G60">
            <v>6.2E-2</v>
          </cell>
          <cell r="H60">
            <v>8.1000000000000003E-2</v>
          </cell>
          <cell r="I60">
            <v>9.2999999999999999E-2</v>
          </cell>
        </row>
        <row r="61">
          <cell r="F61">
            <v>3.5000000000000003E-2</v>
          </cell>
          <cell r="G61">
            <v>5.2999999999999999E-2</v>
          </cell>
          <cell r="H61">
            <v>6.3E-2</v>
          </cell>
          <cell r="I61">
            <v>8.2000000000000003E-2</v>
          </cell>
        </row>
        <row r="62">
          <cell r="F62">
            <v>2.4E-2</v>
          </cell>
          <cell r="G62">
            <v>3.6999999999999998E-2</v>
          </cell>
          <cell r="H62">
            <v>0.05</v>
          </cell>
          <cell r="I62">
            <v>5.1999999999999998E-2</v>
          </cell>
        </row>
        <row r="63">
          <cell r="F63">
            <v>1.9E-2</v>
          </cell>
          <cell r="G63">
            <v>2.9000000000000001E-2</v>
          </cell>
          <cell r="H63">
            <v>0.04</v>
          </cell>
          <cell r="I63">
            <v>4.2999999999999997E-2</v>
          </cell>
        </row>
        <row r="64">
          <cell r="F64">
            <v>4.9000000000000002E-2</v>
          </cell>
          <cell r="G64">
            <v>7.0999999999999994E-2</v>
          </cell>
          <cell r="H64">
            <v>0.09</v>
          </cell>
          <cell r="I64">
            <v>0.111</v>
          </cell>
        </row>
        <row r="65">
          <cell r="F65">
            <v>4.7E-2</v>
          </cell>
          <cell r="G65">
            <v>6.9000000000000006E-2</v>
          </cell>
          <cell r="H65">
            <v>8.5999999999999993E-2</v>
          </cell>
          <cell r="I65">
            <v>0.109</v>
          </cell>
        </row>
        <row r="66">
          <cell r="F66">
            <v>3.6999999999999998E-2</v>
          </cell>
          <cell r="G66">
            <v>5.5E-2</v>
          </cell>
          <cell r="H66">
            <v>7.5999999999999998E-2</v>
          </cell>
          <cell r="I66">
            <v>8.4000000000000005E-2</v>
          </cell>
        </row>
        <row r="67">
          <cell r="F67">
            <v>3.9E-2</v>
          </cell>
          <cell r="G67">
            <v>5.2999999999999999E-2</v>
          </cell>
          <cell r="H67">
            <v>6.7000000000000004E-2</v>
          </cell>
          <cell r="I67">
            <v>8.6999999999999994E-2</v>
          </cell>
        </row>
        <row r="68">
          <cell r="F68">
            <v>3.5000000000000003E-2</v>
          </cell>
          <cell r="G68">
            <v>5.8000000000000003E-2</v>
          </cell>
          <cell r="H68">
            <v>7.2999999999999995E-2</v>
          </cell>
          <cell r="I68">
            <v>8.5000000000000006E-2</v>
          </cell>
        </row>
        <row r="69">
          <cell r="F69">
            <v>4.3999999999999997E-2</v>
          </cell>
          <cell r="G69">
            <v>6.0999999999999999E-2</v>
          </cell>
          <cell r="H69">
            <v>7.8E-2</v>
          </cell>
          <cell r="I69">
            <v>9.8000000000000004E-2</v>
          </cell>
        </row>
        <row r="70">
          <cell r="F70">
            <v>4.9000000000000002E-2</v>
          </cell>
          <cell r="G70">
            <v>7.0000000000000007E-2</v>
          </cell>
          <cell r="H70">
            <v>8.5000000000000006E-2</v>
          </cell>
          <cell r="I70">
            <v>0.11700000000000001</v>
          </cell>
        </row>
        <row r="71">
          <cell r="F71">
            <v>3.6999999999999998E-2</v>
          </cell>
          <cell r="G71">
            <v>5.7000000000000002E-2</v>
          </cell>
          <cell r="H71">
            <v>7.0999999999999994E-2</v>
          </cell>
          <cell r="I71">
            <v>9.0999999999999998E-2</v>
          </cell>
        </row>
        <row r="72">
          <cell r="F72">
            <v>4.5999999999999999E-2</v>
          </cell>
          <cell r="G72">
            <v>7.1999999999999995E-2</v>
          </cell>
          <cell r="H72">
            <v>8.6999999999999994E-2</v>
          </cell>
          <cell r="I72">
            <v>0.106</v>
          </cell>
        </row>
        <row r="73">
          <cell r="F73">
            <v>4.1000000000000002E-2</v>
          </cell>
          <cell r="G73">
            <v>6.0999999999999999E-2</v>
          </cell>
          <cell r="H73">
            <v>7.5999999999999998E-2</v>
          </cell>
          <cell r="I73">
            <v>9.7000000000000003E-2</v>
          </cell>
        </row>
        <row r="74">
          <cell r="F74">
            <v>3.4000000000000002E-2</v>
          </cell>
          <cell r="G74">
            <v>4.8000000000000001E-2</v>
          </cell>
          <cell r="H74">
            <v>5.8000000000000003E-2</v>
          </cell>
          <cell r="I74">
            <v>7.3999999999999996E-2</v>
          </cell>
        </row>
        <row r="75">
          <cell r="F75">
            <v>4.3999999999999997E-2</v>
          </cell>
          <cell r="G75">
            <v>6.9000000000000006E-2</v>
          </cell>
          <cell r="H75">
            <v>8.5000000000000006E-2</v>
          </cell>
          <cell r="I75">
            <v>0.113</v>
          </cell>
        </row>
        <row r="76">
          <cell r="F76">
            <v>2.3E-2</v>
          </cell>
          <cell r="G76">
            <v>3.5999999999999997E-2</v>
          </cell>
          <cell r="H76">
            <v>4.9000000000000002E-2</v>
          </cell>
          <cell r="I76">
            <v>5.2999999999999999E-2</v>
          </cell>
        </row>
        <row r="77">
          <cell r="F77">
            <v>4.1000000000000002E-2</v>
          </cell>
          <cell r="G77">
            <v>6.7000000000000004E-2</v>
          </cell>
          <cell r="H77">
            <v>8.8999999999999996E-2</v>
          </cell>
          <cell r="I77">
            <v>0.104</v>
          </cell>
        </row>
        <row r="78">
          <cell r="F78">
            <v>3.9E-2</v>
          </cell>
          <cell r="G78">
            <v>5.3999999999999999E-2</v>
          </cell>
          <cell r="H78">
            <v>6.7000000000000004E-2</v>
          </cell>
          <cell r="I78">
            <v>8.7999999999999995E-2</v>
          </cell>
        </row>
        <row r="79">
          <cell r="F79">
            <v>3.5999999999999997E-2</v>
          </cell>
          <cell r="G79">
            <v>7.0999999999999994E-2</v>
          </cell>
          <cell r="H79">
            <v>9.6000000000000002E-2</v>
          </cell>
          <cell r="I79">
            <v>0.109</v>
          </cell>
        </row>
        <row r="80">
          <cell r="F80">
            <v>3.7999999999999999E-2</v>
          </cell>
          <cell r="G80">
            <v>5.8999999999999997E-2</v>
          </cell>
          <cell r="H80">
            <v>7.5999999999999998E-2</v>
          </cell>
          <cell r="I80">
            <v>9.1999999999999998E-2</v>
          </cell>
        </row>
        <row r="81">
          <cell r="F81">
            <v>3.9E-2</v>
          </cell>
          <cell r="G81">
            <v>5.8999999999999997E-2</v>
          </cell>
          <cell r="H81">
            <v>0.08</v>
          </cell>
          <cell r="I81">
            <v>9.1999999999999998E-2</v>
          </cell>
        </row>
        <row r="82">
          <cell r="F82">
            <v>4.9000000000000002E-2</v>
          </cell>
          <cell r="G82">
            <v>7.3999999999999996E-2</v>
          </cell>
          <cell r="H82">
            <v>0.09</v>
          </cell>
          <cell r="I82">
            <v>0.11899999999999999</v>
          </cell>
        </row>
        <row r="83">
          <cell r="F83">
            <v>4.3999999999999997E-2</v>
          </cell>
          <cell r="G83">
            <v>7.3999999999999996E-2</v>
          </cell>
          <cell r="H83">
            <v>9.1999999999999998E-2</v>
          </cell>
          <cell r="I83">
            <v>0.112</v>
          </cell>
        </row>
        <row r="84">
          <cell r="F84">
            <v>4.4999999999999998E-2</v>
          </cell>
          <cell r="G84">
            <v>6.8000000000000005E-2</v>
          </cell>
          <cell r="H84">
            <v>8.3000000000000004E-2</v>
          </cell>
          <cell r="I84">
            <v>0.109</v>
          </cell>
        </row>
        <row r="85">
          <cell r="F85">
            <v>3.4000000000000002E-2</v>
          </cell>
          <cell r="G85">
            <v>6.6000000000000003E-2</v>
          </cell>
          <cell r="H85">
            <v>8.5000000000000006E-2</v>
          </cell>
          <cell r="I85">
            <v>8.8999999999999996E-2</v>
          </cell>
        </row>
        <row r="86">
          <cell r="F86">
            <v>3.1E-2</v>
          </cell>
          <cell r="G86">
            <v>0.05</v>
          </cell>
          <cell r="H86">
            <v>6.5000000000000002E-2</v>
          </cell>
          <cell r="I86">
            <v>7.4999999999999997E-2</v>
          </cell>
        </row>
        <row r="87">
          <cell r="F87">
            <v>4.2999999999999997E-2</v>
          </cell>
          <cell r="G87">
            <v>6.4000000000000001E-2</v>
          </cell>
          <cell r="H87">
            <v>8.1000000000000003E-2</v>
          </cell>
          <cell r="I87">
            <v>9.8000000000000004E-2</v>
          </cell>
        </row>
        <row r="88">
          <cell r="F88">
            <v>5.7000000000000002E-2</v>
          </cell>
          <cell r="G88">
            <v>8.3000000000000004E-2</v>
          </cell>
          <cell r="H88">
            <v>0.10199999999999999</v>
          </cell>
          <cell r="I88">
            <v>0.13300000000000001</v>
          </cell>
        </row>
        <row r="89">
          <cell r="F89">
            <v>4.8000000000000001E-2</v>
          </cell>
          <cell r="G89">
            <v>7.8E-2</v>
          </cell>
          <cell r="H89">
            <v>9.7000000000000003E-2</v>
          </cell>
          <cell r="I89">
            <v>0.11799999999999999</v>
          </cell>
        </row>
        <row r="90">
          <cell r="F90">
            <v>5.5E-2</v>
          </cell>
          <cell r="G90">
            <v>7.9000000000000001E-2</v>
          </cell>
          <cell r="H90">
            <v>0.10100000000000001</v>
          </cell>
          <cell r="I90">
            <v>0.125</v>
          </cell>
        </row>
        <row r="91">
          <cell r="F91">
            <v>3.4000000000000002E-2</v>
          </cell>
          <cell r="G91">
            <v>6.2E-2</v>
          </cell>
          <cell r="H91">
            <v>8.3000000000000004E-2</v>
          </cell>
          <cell r="I91">
            <v>0.09</v>
          </cell>
        </row>
        <row r="92">
          <cell r="F92">
            <v>3.5000000000000003E-2</v>
          </cell>
          <cell r="G92">
            <v>5.1999999999999998E-2</v>
          </cell>
          <cell r="H92">
            <v>6.6000000000000003E-2</v>
          </cell>
          <cell r="I92">
            <v>7.6999999999999999E-2</v>
          </cell>
        </row>
        <row r="93">
          <cell r="F93">
            <v>0.02</v>
          </cell>
          <cell r="G93">
            <v>0.04</v>
          </cell>
          <cell r="H93">
            <v>4.9000000000000002E-2</v>
          </cell>
          <cell r="I93">
            <v>5.7000000000000002E-2</v>
          </cell>
        </row>
        <row r="94">
          <cell r="F94">
            <v>3.5000000000000003E-2</v>
          </cell>
          <cell r="G94">
            <v>5.2999999999999999E-2</v>
          </cell>
          <cell r="H94">
            <v>6.8000000000000005E-2</v>
          </cell>
          <cell r="I94">
            <v>8.2000000000000003E-2</v>
          </cell>
        </row>
        <row r="95">
          <cell r="F95">
            <v>5.1999999999999998E-2</v>
          </cell>
          <cell r="G95">
            <v>7.3999999999999996E-2</v>
          </cell>
          <cell r="H95">
            <v>9.6000000000000002E-2</v>
          </cell>
          <cell r="I95">
            <v>0.11799999999999999</v>
          </cell>
        </row>
        <row r="96">
          <cell r="F96">
            <v>4.3999999999999997E-2</v>
          </cell>
          <cell r="G96">
            <v>6.9000000000000006E-2</v>
          </cell>
          <cell r="H96">
            <v>8.5999999999999993E-2</v>
          </cell>
          <cell r="I96">
            <v>0.107</v>
          </cell>
        </row>
        <row r="97">
          <cell r="F97">
            <v>4.8000000000000001E-2</v>
          </cell>
          <cell r="G97">
            <v>7.0000000000000007E-2</v>
          </cell>
          <cell r="H97">
            <v>0.09</v>
          </cell>
          <cell r="I97">
            <v>0.109</v>
          </cell>
        </row>
        <row r="98">
          <cell r="F98">
            <v>3.9E-2</v>
          </cell>
          <cell r="G98">
            <v>5.8999999999999997E-2</v>
          </cell>
          <cell r="H98">
            <v>7.5999999999999998E-2</v>
          </cell>
          <cell r="I98">
            <v>9.2999999999999999E-2</v>
          </cell>
        </row>
        <row r="99">
          <cell r="F99">
            <v>2.8000000000000001E-2</v>
          </cell>
          <cell r="G99">
            <v>4.5999999999999999E-2</v>
          </cell>
          <cell r="H99">
            <v>5.7000000000000002E-2</v>
          </cell>
          <cell r="I99">
            <v>6.8000000000000005E-2</v>
          </cell>
        </row>
        <row r="100">
          <cell r="F100">
            <v>5.0999999999999997E-2</v>
          </cell>
          <cell r="G100">
            <v>7.8E-2</v>
          </cell>
          <cell r="H100">
            <v>9.6000000000000002E-2</v>
          </cell>
          <cell r="I100">
            <v>0.122</v>
          </cell>
        </row>
        <row r="101">
          <cell r="F101">
            <v>2.9000000000000001E-2</v>
          </cell>
          <cell r="G101">
            <v>4.2999999999999997E-2</v>
          </cell>
          <cell r="H101">
            <v>5.0999999999999997E-2</v>
          </cell>
          <cell r="I101">
            <v>6.3E-2</v>
          </cell>
        </row>
        <row r="102">
          <cell r="F102">
            <v>3.9E-2</v>
          </cell>
          <cell r="G102">
            <v>5.6000000000000001E-2</v>
          </cell>
          <cell r="H102">
            <v>7.1999999999999995E-2</v>
          </cell>
          <cell r="I102">
            <v>8.6999999999999994E-2</v>
          </cell>
        </row>
        <row r="103">
          <cell r="F103">
            <v>5.3999999999999999E-2</v>
          </cell>
          <cell r="G103">
            <v>8.1000000000000003E-2</v>
          </cell>
          <cell r="H103">
            <v>0.10299999999999999</v>
          </cell>
          <cell r="I103">
            <v>0.13200000000000001</v>
          </cell>
        </row>
        <row r="104">
          <cell r="F104">
            <v>3.7999999999999999E-2</v>
          </cell>
          <cell r="G104">
            <v>6.7000000000000004E-2</v>
          </cell>
          <cell r="H104">
            <v>8.1000000000000003E-2</v>
          </cell>
          <cell r="I104">
            <v>0.105</v>
          </cell>
        </row>
        <row r="105">
          <cell r="F105">
            <v>3.7999999999999999E-2</v>
          </cell>
          <cell r="G105">
            <v>6.0999999999999999E-2</v>
          </cell>
          <cell r="H105">
            <v>8.1000000000000003E-2</v>
          </cell>
          <cell r="I105">
            <v>8.4000000000000005E-2</v>
          </cell>
        </row>
        <row r="106">
          <cell r="F106">
            <v>5.0999999999999997E-2</v>
          </cell>
          <cell r="G106">
            <v>7.4999999999999997E-2</v>
          </cell>
          <cell r="H106">
            <v>9.5000000000000001E-2</v>
          </cell>
          <cell r="I106">
            <v>0.11799999999999999</v>
          </cell>
        </row>
        <row r="107">
          <cell r="F107">
            <v>3.5000000000000003E-2</v>
          </cell>
          <cell r="G107">
            <v>5.6000000000000001E-2</v>
          </cell>
          <cell r="H107">
            <v>7.1999999999999995E-2</v>
          </cell>
          <cell r="I107">
            <v>8.7999999999999995E-2</v>
          </cell>
        </row>
        <row r="108">
          <cell r="F108">
            <v>3.6999999999999998E-2</v>
          </cell>
          <cell r="G108">
            <v>6.8000000000000005E-2</v>
          </cell>
          <cell r="H108">
            <v>8.7999999999999995E-2</v>
          </cell>
          <cell r="I108">
            <v>0.10199999999999999</v>
          </cell>
        </row>
        <row r="109">
          <cell r="F109">
            <v>0.03</v>
          </cell>
          <cell r="G109">
            <v>5.6000000000000001E-2</v>
          </cell>
          <cell r="H109">
            <v>7.9000000000000001E-2</v>
          </cell>
          <cell r="I109">
            <v>8.5999999999999993E-2</v>
          </cell>
        </row>
        <row r="110">
          <cell r="F110">
            <v>3.9E-2</v>
          </cell>
          <cell r="G110">
            <v>5.5E-2</v>
          </cell>
          <cell r="H110">
            <v>6.8000000000000005E-2</v>
          </cell>
          <cell r="I110">
            <v>8.6999999999999994E-2</v>
          </cell>
        </row>
        <row r="111">
          <cell r="F111">
            <v>2.1000000000000001E-2</v>
          </cell>
          <cell r="G111">
            <v>3.5000000000000003E-2</v>
          </cell>
          <cell r="H111">
            <v>4.4999999999999998E-2</v>
          </cell>
          <cell r="I111">
            <v>5.1999999999999998E-2</v>
          </cell>
        </row>
        <row r="112">
          <cell r="F112">
            <v>3.9E-2</v>
          </cell>
          <cell r="G112">
            <v>5.8000000000000003E-2</v>
          </cell>
          <cell r="H112">
            <v>7.2999999999999995E-2</v>
          </cell>
          <cell r="I112">
            <v>0.09</v>
          </cell>
        </row>
        <row r="113">
          <cell r="F113">
            <v>4.5999999999999999E-2</v>
          </cell>
          <cell r="G113">
            <v>7.4999999999999997E-2</v>
          </cell>
          <cell r="H113">
            <v>9.4E-2</v>
          </cell>
          <cell r="I113">
            <v>0.11799999999999999</v>
          </cell>
        </row>
        <row r="114">
          <cell r="F114">
            <v>0.04</v>
          </cell>
          <cell r="G114">
            <v>6.7000000000000004E-2</v>
          </cell>
          <cell r="H114">
            <v>8.1000000000000003E-2</v>
          </cell>
          <cell r="I114">
            <v>0.10100000000000001</v>
          </cell>
        </row>
        <row r="115">
          <cell r="F115">
            <v>1.6E-2</v>
          </cell>
          <cell r="G115">
            <v>3.2000000000000001E-2</v>
          </cell>
          <cell r="H115">
            <v>4.3999999999999997E-2</v>
          </cell>
          <cell r="I115">
            <v>5.1999999999999998E-2</v>
          </cell>
        </row>
        <row r="116">
          <cell r="F116">
            <v>3.5000000000000003E-2</v>
          </cell>
          <cell r="G116">
            <v>6.0999999999999999E-2</v>
          </cell>
          <cell r="H116">
            <v>0.08</v>
          </cell>
          <cell r="I116">
            <v>9.2999999999999999E-2</v>
          </cell>
        </row>
        <row r="117">
          <cell r="F117">
            <v>2.8000000000000001E-2</v>
          </cell>
          <cell r="G117">
            <v>4.2000000000000003E-2</v>
          </cell>
          <cell r="H117">
            <v>5.7000000000000002E-2</v>
          </cell>
          <cell r="I117">
            <v>6.3E-2</v>
          </cell>
        </row>
        <row r="118">
          <cell r="F118">
            <v>3.4000000000000002E-2</v>
          </cell>
          <cell r="G118">
            <v>5.0999999999999997E-2</v>
          </cell>
          <cell r="H118">
            <v>6.6000000000000003E-2</v>
          </cell>
          <cell r="I118">
            <v>0.08</v>
          </cell>
        </row>
        <row r="119">
          <cell r="F119">
            <v>4.1000000000000002E-2</v>
          </cell>
          <cell r="G119">
            <v>5.5E-2</v>
          </cell>
          <cell r="H119">
            <v>6.9000000000000006E-2</v>
          </cell>
          <cell r="I119">
            <v>9.1999999999999998E-2</v>
          </cell>
        </row>
        <row r="120">
          <cell r="F120">
            <v>2.7E-2</v>
          </cell>
          <cell r="G120">
            <v>4.3999999999999997E-2</v>
          </cell>
          <cell r="H120">
            <v>5.6000000000000001E-2</v>
          </cell>
          <cell r="I120">
            <v>6.5000000000000002E-2</v>
          </cell>
        </row>
        <row r="121">
          <cell r="F121">
            <v>4.2999999999999997E-2</v>
          </cell>
          <cell r="G121">
            <v>7.0000000000000007E-2</v>
          </cell>
          <cell r="H121">
            <v>8.8999999999999996E-2</v>
          </cell>
          <cell r="I121">
            <v>0.1</v>
          </cell>
        </row>
        <row r="122">
          <cell r="F122">
            <v>3.5000000000000003E-2</v>
          </cell>
          <cell r="G122">
            <v>4.7E-2</v>
          </cell>
          <cell r="H122">
            <v>5.7000000000000002E-2</v>
          </cell>
          <cell r="I122">
            <v>7.6999999999999999E-2</v>
          </cell>
        </row>
        <row r="123">
          <cell r="F123">
            <v>0.06</v>
          </cell>
          <cell r="G123">
            <v>8.6999999999999994E-2</v>
          </cell>
          <cell r="H123">
            <v>0.111</v>
          </cell>
          <cell r="I123">
            <v>0.13700000000000001</v>
          </cell>
        </row>
        <row r="124">
          <cell r="F124">
            <v>4.9000000000000002E-2</v>
          </cell>
          <cell r="G124">
            <v>7.2999999999999995E-2</v>
          </cell>
          <cell r="H124">
            <v>8.8999999999999996E-2</v>
          </cell>
          <cell r="I124">
            <v>0.107</v>
          </cell>
        </row>
        <row r="125">
          <cell r="F125">
            <v>2.5999999999999999E-2</v>
          </cell>
          <cell r="G125">
            <v>3.9E-2</v>
          </cell>
          <cell r="H125">
            <v>0.05</v>
          </cell>
          <cell r="I125">
            <v>0.06</v>
          </cell>
        </row>
        <row r="126">
          <cell r="F126">
            <v>3.5999999999999997E-2</v>
          </cell>
          <cell r="G126">
            <v>0.06</v>
          </cell>
          <cell r="H126">
            <v>7.3999999999999996E-2</v>
          </cell>
          <cell r="I126">
            <v>9.5000000000000001E-2</v>
          </cell>
        </row>
        <row r="127">
          <cell r="F127">
            <v>2.7E-2</v>
          </cell>
          <cell r="G127">
            <v>4.8000000000000001E-2</v>
          </cell>
          <cell r="H127">
            <v>6.8000000000000005E-2</v>
          </cell>
          <cell r="I127">
            <v>7.3999999999999996E-2</v>
          </cell>
        </row>
        <row r="128">
          <cell r="F128">
            <v>5.5E-2</v>
          </cell>
          <cell r="G128">
            <v>8.3000000000000004E-2</v>
          </cell>
          <cell r="H128">
            <v>0.106</v>
          </cell>
          <cell r="I128">
            <v>0.128</v>
          </cell>
        </row>
        <row r="129">
          <cell r="F129">
            <v>4.7E-2</v>
          </cell>
          <cell r="G129">
            <v>7.3999999999999996E-2</v>
          </cell>
          <cell r="H129">
            <v>9.0999999999999998E-2</v>
          </cell>
          <cell r="I129">
            <v>0.114</v>
          </cell>
        </row>
        <row r="130">
          <cell r="F130">
            <v>3.1E-2</v>
          </cell>
          <cell r="G130">
            <v>5.3999999999999999E-2</v>
          </cell>
          <cell r="H130">
            <v>6.6000000000000003E-2</v>
          </cell>
          <cell r="I130">
            <v>7.9000000000000001E-2</v>
          </cell>
        </row>
        <row r="131">
          <cell r="F131">
            <v>3.3000000000000002E-2</v>
          </cell>
          <cell r="G131">
            <v>5.2999999999999999E-2</v>
          </cell>
          <cell r="H131">
            <v>6.6000000000000003E-2</v>
          </cell>
          <cell r="I131">
            <v>0.08</v>
          </cell>
        </row>
        <row r="132">
          <cell r="F132">
            <v>4.7E-2</v>
          </cell>
          <cell r="G132">
            <v>6.8000000000000005E-2</v>
          </cell>
          <cell r="H132">
            <v>8.4000000000000005E-2</v>
          </cell>
          <cell r="I132">
            <v>0.11</v>
          </cell>
        </row>
        <row r="133">
          <cell r="F133">
            <v>3.9E-2</v>
          </cell>
          <cell r="G133">
            <v>5.6000000000000001E-2</v>
          </cell>
          <cell r="H133">
            <v>7.3999999999999996E-2</v>
          </cell>
          <cell r="I133">
            <v>8.6999999999999994E-2</v>
          </cell>
        </row>
        <row r="134">
          <cell r="F134">
            <v>5.6000000000000001E-2</v>
          </cell>
          <cell r="G134">
            <v>8.2000000000000003E-2</v>
          </cell>
          <cell r="H134">
            <v>0.10299999999999999</v>
          </cell>
          <cell r="I134">
            <v>0.13200000000000001</v>
          </cell>
        </row>
        <row r="135">
          <cell r="F135">
            <v>5.6000000000000001E-2</v>
          </cell>
          <cell r="G135">
            <v>8.1000000000000003E-2</v>
          </cell>
          <cell r="H135">
            <v>0.10299999999999999</v>
          </cell>
          <cell r="I135">
            <v>0.129</v>
          </cell>
        </row>
        <row r="136">
          <cell r="F136">
            <v>2.5000000000000001E-2</v>
          </cell>
          <cell r="G136">
            <v>4.2999999999999997E-2</v>
          </cell>
          <cell r="H136">
            <v>5.2999999999999999E-2</v>
          </cell>
          <cell r="I136">
            <v>5.8000000000000003E-2</v>
          </cell>
        </row>
        <row r="137">
          <cell r="F137">
            <v>4.1000000000000002E-2</v>
          </cell>
          <cell r="G137">
            <v>6.7000000000000004E-2</v>
          </cell>
          <cell r="H137">
            <v>0.09</v>
          </cell>
          <cell r="I137">
            <v>0.108</v>
          </cell>
        </row>
        <row r="138">
          <cell r="F138">
            <v>3.6999999999999998E-2</v>
          </cell>
          <cell r="G138">
            <v>5.8000000000000003E-2</v>
          </cell>
          <cell r="H138">
            <v>7.1999999999999995E-2</v>
          </cell>
          <cell r="I138">
            <v>8.8999999999999996E-2</v>
          </cell>
        </row>
        <row r="139">
          <cell r="F139">
            <v>3.4000000000000002E-2</v>
          </cell>
          <cell r="G139">
            <v>5.6000000000000001E-2</v>
          </cell>
          <cell r="H139">
            <v>6.8000000000000005E-2</v>
          </cell>
          <cell r="I139">
            <v>8.5000000000000006E-2</v>
          </cell>
        </row>
        <row r="140">
          <cell r="F140">
            <v>4.5999999999999999E-2</v>
          </cell>
          <cell r="G140">
            <v>7.0999999999999994E-2</v>
          </cell>
          <cell r="H140">
            <v>8.8999999999999996E-2</v>
          </cell>
          <cell r="I140">
            <v>0.114</v>
          </cell>
        </row>
        <row r="141">
          <cell r="F141">
            <v>3.7999999999999999E-2</v>
          </cell>
          <cell r="G141">
            <v>5.8999999999999997E-2</v>
          </cell>
          <cell r="H141">
            <v>7.4999999999999997E-2</v>
          </cell>
          <cell r="I141">
            <v>0.09</v>
          </cell>
        </row>
        <row r="142">
          <cell r="F142">
            <v>0.04</v>
          </cell>
          <cell r="G142">
            <v>6.4000000000000001E-2</v>
          </cell>
          <cell r="H142">
            <v>0.08</v>
          </cell>
          <cell r="I142">
            <v>9.6000000000000002E-2</v>
          </cell>
        </row>
        <row r="143">
          <cell r="F143">
            <v>5.7000000000000002E-2</v>
          </cell>
          <cell r="G143">
            <v>8.2000000000000003E-2</v>
          </cell>
          <cell r="H143">
            <v>0.10299999999999999</v>
          </cell>
          <cell r="I143">
            <v>0.13100000000000001</v>
          </cell>
        </row>
        <row r="144">
          <cell r="F144">
            <v>4.4999999999999998E-2</v>
          </cell>
          <cell r="G144">
            <v>6.6000000000000003E-2</v>
          </cell>
          <cell r="H144">
            <v>8.5000000000000006E-2</v>
          </cell>
          <cell r="I144">
            <v>0.10299999999999999</v>
          </cell>
        </row>
        <row r="145">
          <cell r="F145">
            <v>3.2000000000000001E-2</v>
          </cell>
          <cell r="G145">
            <v>6.2E-2</v>
          </cell>
          <cell r="H145">
            <v>8.2000000000000003E-2</v>
          </cell>
          <cell r="I145">
            <v>9.2999999999999999E-2</v>
          </cell>
        </row>
        <row r="146">
          <cell r="F146">
            <v>5.0999999999999997E-2</v>
          </cell>
          <cell r="G146">
            <v>8.1000000000000003E-2</v>
          </cell>
          <cell r="H146">
            <v>9.8000000000000004E-2</v>
          </cell>
          <cell r="I146">
            <v>0.129</v>
          </cell>
        </row>
        <row r="147">
          <cell r="F147">
            <v>3.4000000000000002E-2</v>
          </cell>
          <cell r="G147">
            <v>5.3999999999999999E-2</v>
          </cell>
          <cell r="H147">
            <v>7.2999999999999995E-2</v>
          </cell>
          <cell r="I147">
            <v>0.08</v>
          </cell>
        </row>
        <row r="148">
          <cell r="F148">
            <v>0.03</v>
          </cell>
          <cell r="G148">
            <v>4.5999999999999999E-2</v>
          </cell>
          <cell r="H148">
            <v>5.8999999999999997E-2</v>
          </cell>
          <cell r="I148">
            <v>7.0999999999999994E-2</v>
          </cell>
        </row>
        <row r="149">
          <cell r="F149">
            <v>4.1000000000000002E-2</v>
          </cell>
          <cell r="G149">
            <v>6.3E-2</v>
          </cell>
          <cell r="H149">
            <v>8.5000000000000006E-2</v>
          </cell>
          <cell r="I149">
            <v>9.2999999999999999E-2</v>
          </cell>
        </row>
        <row r="150">
          <cell r="F150">
            <v>0.04</v>
          </cell>
          <cell r="G150">
            <v>6.2E-2</v>
          </cell>
          <cell r="H150">
            <v>7.8E-2</v>
          </cell>
          <cell r="I150">
            <v>9.2999999999999999E-2</v>
          </cell>
        </row>
        <row r="151">
          <cell r="F151">
            <v>2.8000000000000001E-2</v>
          </cell>
          <cell r="G151">
            <v>4.4999999999999998E-2</v>
          </cell>
          <cell r="H151">
            <v>6.2E-2</v>
          </cell>
          <cell r="I151">
            <v>6.6000000000000003E-2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pypaste_results"/>
      <sheetName val="Random_generated_LID_copypaste"/>
      <sheetName val="Sheet2"/>
      <sheetName val="Sheet3"/>
      <sheetName val="Sheet4"/>
      <sheetName val="Sheet1"/>
    </sheetNames>
    <sheetDataSet>
      <sheetData sheetId="0"/>
      <sheetData sheetId="1"/>
      <sheetData sheetId="2">
        <row r="4">
          <cell r="G4">
            <v>6.3E-2</v>
          </cell>
          <cell r="H4">
            <v>8.8999999999999996E-2</v>
          </cell>
          <cell r="I4">
            <v>0.114</v>
          </cell>
          <cell r="J4">
            <v>0.14399999999999999</v>
          </cell>
          <cell r="M4">
            <v>86097.1</v>
          </cell>
          <cell r="P4">
            <v>0.56000000000000005</v>
          </cell>
        </row>
        <row r="5">
          <cell r="G5">
            <v>4.4999999999999998E-2</v>
          </cell>
          <cell r="H5">
            <v>6.8000000000000005E-2</v>
          </cell>
          <cell r="I5">
            <v>8.5999999999999993E-2</v>
          </cell>
          <cell r="J5">
            <v>0.104</v>
          </cell>
          <cell r="M5">
            <v>35246.769999999997</v>
          </cell>
          <cell r="P5">
            <v>0.25</v>
          </cell>
        </row>
        <row r="6">
          <cell r="G6">
            <v>3.7999999999999999E-2</v>
          </cell>
          <cell r="H6">
            <v>6.3E-2</v>
          </cell>
          <cell r="I6">
            <v>8.5999999999999993E-2</v>
          </cell>
          <cell r="J6">
            <v>9.1999999999999998E-2</v>
          </cell>
          <cell r="M6">
            <v>55315.26</v>
          </cell>
          <cell r="P6">
            <v>0.37</v>
          </cell>
        </row>
        <row r="7">
          <cell r="G7">
            <v>4.9000000000000002E-2</v>
          </cell>
          <cell r="H7">
            <v>6.9000000000000006E-2</v>
          </cell>
          <cell r="I7">
            <v>8.5000000000000006E-2</v>
          </cell>
          <cell r="J7">
            <v>0.111</v>
          </cell>
          <cell r="M7">
            <v>48405.84</v>
          </cell>
          <cell r="P7">
            <v>0.33</v>
          </cell>
        </row>
        <row r="8">
          <cell r="G8">
            <v>3.4000000000000002E-2</v>
          </cell>
          <cell r="H8">
            <v>0.06</v>
          </cell>
          <cell r="I8">
            <v>8.3000000000000004E-2</v>
          </cell>
          <cell r="J8">
            <v>9.6000000000000002E-2</v>
          </cell>
          <cell r="M8">
            <v>52054.720000000001</v>
          </cell>
          <cell r="P8">
            <v>0.36</v>
          </cell>
        </row>
        <row r="9">
          <cell r="G9">
            <v>4.2000000000000003E-2</v>
          </cell>
          <cell r="H9">
            <v>6.9000000000000006E-2</v>
          </cell>
          <cell r="I9">
            <v>0.09</v>
          </cell>
          <cell r="J9">
            <v>9.9000000000000005E-2</v>
          </cell>
          <cell r="M9">
            <v>36141.24</v>
          </cell>
          <cell r="P9">
            <v>0.28999999999999998</v>
          </cell>
        </row>
        <row r="10">
          <cell r="G10">
            <v>3.6999999999999998E-2</v>
          </cell>
          <cell r="H10">
            <v>5.6000000000000001E-2</v>
          </cell>
          <cell r="I10">
            <v>7.1999999999999995E-2</v>
          </cell>
          <cell r="J10">
            <v>0.09</v>
          </cell>
          <cell r="M10">
            <v>61455.55</v>
          </cell>
          <cell r="P10">
            <v>0.43</v>
          </cell>
        </row>
        <row r="11">
          <cell r="G11">
            <v>4.9000000000000002E-2</v>
          </cell>
          <cell r="H11">
            <v>6.9000000000000006E-2</v>
          </cell>
          <cell r="I11">
            <v>8.5999999999999993E-2</v>
          </cell>
          <cell r="J11">
            <v>0.112</v>
          </cell>
          <cell r="M11">
            <v>43200.19</v>
          </cell>
          <cell r="P11">
            <v>0.31</v>
          </cell>
        </row>
        <row r="12">
          <cell r="G12">
            <v>3.4000000000000002E-2</v>
          </cell>
          <cell r="H12">
            <v>5.8999999999999997E-2</v>
          </cell>
          <cell r="I12">
            <v>7.5999999999999998E-2</v>
          </cell>
          <cell r="J12">
            <v>8.4000000000000005E-2</v>
          </cell>
          <cell r="M12">
            <v>50715.839999999997</v>
          </cell>
          <cell r="P12">
            <v>0.36</v>
          </cell>
        </row>
        <row r="13">
          <cell r="G13">
            <v>4.8000000000000001E-2</v>
          </cell>
          <cell r="H13">
            <v>6.9000000000000006E-2</v>
          </cell>
          <cell r="I13">
            <v>8.5000000000000006E-2</v>
          </cell>
          <cell r="J13">
            <v>0.111</v>
          </cell>
          <cell r="M13">
            <v>55254.83</v>
          </cell>
          <cell r="P13">
            <v>0.37</v>
          </cell>
        </row>
        <row r="14">
          <cell r="G14">
            <v>5.1999999999999998E-2</v>
          </cell>
          <cell r="H14">
            <v>8.3000000000000004E-2</v>
          </cell>
          <cell r="I14">
            <v>0.105</v>
          </cell>
          <cell r="J14">
            <v>0.121</v>
          </cell>
          <cell r="M14">
            <v>44214.97</v>
          </cell>
          <cell r="P14">
            <v>0.32</v>
          </cell>
        </row>
        <row r="15">
          <cell r="G15">
            <v>0.05</v>
          </cell>
          <cell r="H15">
            <v>7.4999999999999997E-2</v>
          </cell>
          <cell r="I15">
            <v>9.1999999999999998E-2</v>
          </cell>
          <cell r="J15">
            <v>0.113</v>
          </cell>
          <cell r="M15">
            <v>51955.19</v>
          </cell>
          <cell r="P15">
            <v>0.35</v>
          </cell>
        </row>
        <row r="16">
          <cell r="G16">
            <v>3.6999999999999998E-2</v>
          </cell>
          <cell r="H16">
            <v>6.2E-2</v>
          </cell>
          <cell r="I16">
            <v>7.5999999999999998E-2</v>
          </cell>
          <cell r="J16">
            <v>8.7999999999999995E-2</v>
          </cell>
          <cell r="M16">
            <v>62990.78</v>
          </cell>
          <cell r="P16">
            <v>0.42</v>
          </cell>
        </row>
        <row r="17">
          <cell r="G17">
            <v>3.5000000000000003E-2</v>
          </cell>
          <cell r="H17">
            <v>5.2999999999999999E-2</v>
          </cell>
          <cell r="I17">
            <v>6.9000000000000006E-2</v>
          </cell>
          <cell r="J17">
            <v>7.8E-2</v>
          </cell>
          <cell r="M17">
            <v>41370.120000000003</v>
          </cell>
          <cell r="P17">
            <v>0.27</v>
          </cell>
        </row>
        <row r="18">
          <cell r="G18">
            <v>2.9000000000000001E-2</v>
          </cell>
          <cell r="H18">
            <v>5.3999999999999999E-2</v>
          </cell>
          <cell r="I18">
            <v>6.9000000000000006E-2</v>
          </cell>
          <cell r="J18">
            <v>0.08</v>
          </cell>
          <cell r="M18">
            <v>30462.38</v>
          </cell>
          <cell r="P18">
            <v>0.22</v>
          </cell>
        </row>
        <row r="19">
          <cell r="G19">
            <v>4.7E-2</v>
          </cell>
          <cell r="H19">
            <v>6.9000000000000006E-2</v>
          </cell>
          <cell r="I19">
            <v>8.5999999999999993E-2</v>
          </cell>
          <cell r="J19">
            <v>0.108</v>
          </cell>
          <cell r="M19">
            <v>41069.85</v>
          </cell>
          <cell r="P19">
            <v>0.28000000000000003</v>
          </cell>
        </row>
        <row r="20">
          <cell r="G20">
            <v>0.04</v>
          </cell>
          <cell r="H20">
            <v>5.8000000000000003E-2</v>
          </cell>
          <cell r="I20">
            <v>7.8E-2</v>
          </cell>
          <cell r="J20">
            <v>9.0999999999999998E-2</v>
          </cell>
          <cell r="M20">
            <v>73953.94</v>
          </cell>
          <cell r="P20">
            <v>0.48</v>
          </cell>
        </row>
        <row r="21">
          <cell r="G21">
            <v>5.7000000000000002E-2</v>
          </cell>
          <cell r="H21">
            <v>8.2000000000000003E-2</v>
          </cell>
          <cell r="I21">
            <v>0.104</v>
          </cell>
          <cell r="J21">
            <v>0.13200000000000001</v>
          </cell>
          <cell r="M21">
            <v>49502.6</v>
          </cell>
          <cell r="P21">
            <v>0.32</v>
          </cell>
        </row>
        <row r="22">
          <cell r="G22">
            <v>3.2000000000000001E-2</v>
          </cell>
          <cell r="H22">
            <v>5.2999999999999999E-2</v>
          </cell>
          <cell r="I22">
            <v>6.5000000000000002E-2</v>
          </cell>
          <cell r="J22">
            <v>7.9000000000000001E-2</v>
          </cell>
          <cell r="M22">
            <v>38227.31</v>
          </cell>
          <cell r="P22">
            <v>0.28000000000000003</v>
          </cell>
        </row>
        <row r="23">
          <cell r="G23">
            <v>4.2999999999999997E-2</v>
          </cell>
          <cell r="H23">
            <v>5.8999999999999997E-2</v>
          </cell>
          <cell r="I23">
            <v>7.4999999999999997E-2</v>
          </cell>
          <cell r="J23">
            <v>9.9000000000000005E-2</v>
          </cell>
          <cell r="M23">
            <v>45792.11</v>
          </cell>
          <cell r="P23">
            <v>0.3</v>
          </cell>
        </row>
        <row r="24">
          <cell r="G24">
            <v>4.2999999999999997E-2</v>
          </cell>
          <cell r="H24">
            <v>6.9000000000000006E-2</v>
          </cell>
          <cell r="I24">
            <v>0.09</v>
          </cell>
          <cell r="J24">
            <v>0.10100000000000001</v>
          </cell>
          <cell r="M24">
            <v>30996.82</v>
          </cell>
          <cell r="P24">
            <v>0.23</v>
          </cell>
        </row>
        <row r="25">
          <cell r="G25">
            <v>3.7999999999999999E-2</v>
          </cell>
          <cell r="H25">
            <v>5.8000000000000003E-2</v>
          </cell>
          <cell r="I25">
            <v>7.2999999999999995E-2</v>
          </cell>
          <cell r="J25">
            <v>8.5999999999999993E-2</v>
          </cell>
          <cell r="M25">
            <v>39357.980000000003</v>
          </cell>
          <cell r="P25">
            <v>0.31</v>
          </cell>
        </row>
        <row r="26">
          <cell r="G26">
            <v>3.5000000000000003E-2</v>
          </cell>
          <cell r="H26">
            <v>5.8000000000000003E-2</v>
          </cell>
          <cell r="I26">
            <v>7.9000000000000001E-2</v>
          </cell>
          <cell r="J26">
            <v>8.1000000000000003E-2</v>
          </cell>
          <cell r="M26">
            <v>61295.7</v>
          </cell>
          <cell r="P26">
            <v>0.41</v>
          </cell>
        </row>
        <row r="27">
          <cell r="G27">
            <v>0.05</v>
          </cell>
          <cell r="H27">
            <v>7.9000000000000001E-2</v>
          </cell>
          <cell r="I27">
            <v>9.7000000000000003E-2</v>
          </cell>
          <cell r="J27">
            <v>0.11700000000000001</v>
          </cell>
          <cell r="M27">
            <v>50878.23</v>
          </cell>
          <cell r="P27">
            <v>0.34</v>
          </cell>
        </row>
        <row r="28">
          <cell r="G28">
            <v>3.4000000000000002E-2</v>
          </cell>
          <cell r="H28">
            <v>5.0999999999999997E-2</v>
          </cell>
          <cell r="I28">
            <v>6.6000000000000003E-2</v>
          </cell>
          <cell r="J28">
            <v>0.08</v>
          </cell>
          <cell r="M28">
            <v>32429.22</v>
          </cell>
          <cell r="P28">
            <v>0.24</v>
          </cell>
        </row>
        <row r="29">
          <cell r="G29">
            <v>4.1000000000000002E-2</v>
          </cell>
          <cell r="H29">
            <v>6.2E-2</v>
          </cell>
          <cell r="I29">
            <v>8.1000000000000003E-2</v>
          </cell>
          <cell r="J29">
            <v>9.6000000000000002E-2</v>
          </cell>
          <cell r="M29">
            <v>40861.53</v>
          </cell>
          <cell r="P29">
            <v>0.27</v>
          </cell>
        </row>
        <row r="30">
          <cell r="G30">
            <v>5.0999999999999997E-2</v>
          </cell>
          <cell r="H30">
            <v>7.4999999999999997E-2</v>
          </cell>
          <cell r="I30">
            <v>9.6000000000000002E-2</v>
          </cell>
          <cell r="J30">
            <v>0.11600000000000001</v>
          </cell>
          <cell r="M30">
            <v>68955.45</v>
          </cell>
          <cell r="P30">
            <v>0.46</v>
          </cell>
        </row>
        <row r="31">
          <cell r="G31">
            <v>5.0999999999999997E-2</v>
          </cell>
          <cell r="H31">
            <v>7.5999999999999998E-2</v>
          </cell>
          <cell r="I31">
            <v>9.5000000000000001E-2</v>
          </cell>
          <cell r="J31">
            <v>0.12</v>
          </cell>
          <cell r="M31">
            <v>46031.82</v>
          </cell>
          <cell r="P31">
            <v>0.33</v>
          </cell>
        </row>
        <row r="32">
          <cell r="G32">
            <v>2.9000000000000001E-2</v>
          </cell>
          <cell r="H32">
            <v>4.8000000000000001E-2</v>
          </cell>
          <cell r="I32">
            <v>6.3E-2</v>
          </cell>
          <cell r="J32">
            <v>7.0999999999999994E-2</v>
          </cell>
          <cell r="M32">
            <v>39416.76</v>
          </cell>
          <cell r="P32">
            <v>0.28000000000000003</v>
          </cell>
        </row>
        <row r="33">
          <cell r="G33">
            <v>3.9E-2</v>
          </cell>
          <cell r="H33">
            <v>0.06</v>
          </cell>
          <cell r="I33">
            <v>7.6999999999999999E-2</v>
          </cell>
          <cell r="J33">
            <v>9.5000000000000001E-2</v>
          </cell>
          <cell r="M33">
            <v>55963.45</v>
          </cell>
          <cell r="P33">
            <v>0.37</v>
          </cell>
        </row>
        <row r="34">
          <cell r="G34">
            <v>4.3999999999999997E-2</v>
          </cell>
          <cell r="H34">
            <v>7.6999999999999999E-2</v>
          </cell>
          <cell r="I34">
            <v>9.6000000000000002E-2</v>
          </cell>
          <cell r="J34">
            <v>0.121</v>
          </cell>
          <cell r="M34">
            <v>49901.07</v>
          </cell>
          <cell r="P34">
            <v>0.35</v>
          </cell>
        </row>
        <row r="35">
          <cell r="G35">
            <v>4.4999999999999998E-2</v>
          </cell>
          <cell r="H35">
            <v>6.8000000000000005E-2</v>
          </cell>
          <cell r="I35">
            <v>8.8999999999999996E-2</v>
          </cell>
          <cell r="J35">
            <v>0.10199999999999999</v>
          </cell>
          <cell r="M35">
            <v>54752.3</v>
          </cell>
          <cell r="P35">
            <v>0.38</v>
          </cell>
        </row>
        <row r="36">
          <cell r="G36">
            <v>3.9E-2</v>
          </cell>
          <cell r="H36">
            <v>5.5E-2</v>
          </cell>
          <cell r="I36">
            <v>6.7000000000000004E-2</v>
          </cell>
          <cell r="J36">
            <v>9.1999999999999998E-2</v>
          </cell>
          <cell r="M36">
            <v>37075.1</v>
          </cell>
          <cell r="P36">
            <v>0.25</v>
          </cell>
        </row>
        <row r="37">
          <cell r="G37">
            <v>3.2000000000000001E-2</v>
          </cell>
          <cell r="H37">
            <v>5.6000000000000001E-2</v>
          </cell>
          <cell r="I37">
            <v>7.2999999999999995E-2</v>
          </cell>
          <cell r="J37">
            <v>8.5000000000000006E-2</v>
          </cell>
          <cell r="M37">
            <v>66036.7</v>
          </cell>
          <cell r="P37">
            <v>0.43</v>
          </cell>
        </row>
        <row r="38">
          <cell r="G38">
            <v>3.7999999999999999E-2</v>
          </cell>
          <cell r="H38">
            <v>0.06</v>
          </cell>
          <cell r="I38">
            <v>7.4999999999999997E-2</v>
          </cell>
          <cell r="J38">
            <v>9.2999999999999999E-2</v>
          </cell>
          <cell r="M38">
            <v>58227.69</v>
          </cell>
          <cell r="P38">
            <v>0.38</v>
          </cell>
        </row>
        <row r="39">
          <cell r="G39">
            <v>3.9E-2</v>
          </cell>
          <cell r="H39">
            <v>5.7000000000000002E-2</v>
          </cell>
          <cell r="I39">
            <v>7.1999999999999995E-2</v>
          </cell>
          <cell r="J39">
            <v>0.09</v>
          </cell>
          <cell r="M39">
            <v>46632.18</v>
          </cell>
          <cell r="P39">
            <v>0.33</v>
          </cell>
        </row>
        <row r="40">
          <cell r="G40">
            <v>4.3999999999999997E-2</v>
          </cell>
          <cell r="H40">
            <v>6.9000000000000006E-2</v>
          </cell>
          <cell r="I40">
            <v>0.09</v>
          </cell>
          <cell r="J40">
            <v>0.10199999999999999</v>
          </cell>
          <cell r="M40">
            <v>64228.06</v>
          </cell>
          <cell r="P40">
            <v>0.43</v>
          </cell>
        </row>
        <row r="41">
          <cell r="G41">
            <v>3.5000000000000003E-2</v>
          </cell>
          <cell r="H41">
            <v>5.8999999999999997E-2</v>
          </cell>
          <cell r="I41">
            <v>7.5999999999999998E-2</v>
          </cell>
          <cell r="J41">
            <v>0.08</v>
          </cell>
          <cell r="M41">
            <v>65562.5</v>
          </cell>
          <cell r="P41">
            <v>0.42</v>
          </cell>
        </row>
        <row r="42">
          <cell r="G42">
            <v>0.04</v>
          </cell>
          <cell r="H42">
            <v>5.7000000000000002E-2</v>
          </cell>
          <cell r="I42">
            <v>6.8000000000000005E-2</v>
          </cell>
          <cell r="J42">
            <v>9.1999999999999998E-2</v>
          </cell>
          <cell r="M42">
            <v>59053.65</v>
          </cell>
          <cell r="P42">
            <v>0.39</v>
          </cell>
        </row>
        <row r="43">
          <cell r="G43">
            <v>4.2999999999999997E-2</v>
          </cell>
          <cell r="H43">
            <v>0.06</v>
          </cell>
          <cell r="I43">
            <v>7.3999999999999996E-2</v>
          </cell>
          <cell r="J43">
            <v>9.8000000000000004E-2</v>
          </cell>
          <cell r="M43">
            <v>40136.1</v>
          </cell>
          <cell r="P43">
            <v>0.27</v>
          </cell>
        </row>
        <row r="44">
          <cell r="G44">
            <v>2.4E-2</v>
          </cell>
          <cell r="H44">
            <v>4.2999999999999997E-2</v>
          </cell>
          <cell r="I44">
            <v>5.8000000000000003E-2</v>
          </cell>
          <cell r="J44">
            <v>0.06</v>
          </cell>
          <cell r="M44">
            <v>44211.5</v>
          </cell>
          <cell r="P44">
            <v>0.34</v>
          </cell>
        </row>
        <row r="45">
          <cell r="G45">
            <v>4.2999999999999997E-2</v>
          </cell>
          <cell r="H45">
            <v>7.1999999999999995E-2</v>
          </cell>
          <cell r="I45">
            <v>9.4E-2</v>
          </cell>
          <cell r="J45">
            <v>0.10299999999999999</v>
          </cell>
          <cell r="M45">
            <v>59857.1</v>
          </cell>
          <cell r="P45">
            <v>0.39</v>
          </cell>
        </row>
        <row r="46">
          <cell r="G46">
            <v>5.3999999999999999E-2</v>
          </cell>
          <cell r="H46">
            <v>7.6999999999999999E-2</v>
          </cell>
          <cell r="I46">
            <v>9.6000000000000002E-2</v>
          </cell>
          <cell r="J46">
            <v>0.123</v>
          </cell>
          <cell r="M46">
            <v>52379.02</v>
          </cell>
          <cell r="P46">
            <v>0.34</v>
          </cell>
        </row>
        <row r="47">
          <cell r="G47">
            <v>3.7999999999999999E-2</v>
          </cell>
          <cell r="H47">
            <v>5.8999999999999997E-2</v>
          </cell>
          <cell r="I47">
            <v>7.2999999999999995E-2</v>
          </cell>
          <cell r="J47">
            <v>9.0999999999999998E-2</v>
          </cell>
          <cell r="M47">
            <v>45822.89</v>
          </cell>
          <cell r="P47">
            <v>0.32</v>
          </cell>
        </row>
        <row r="48">
          <cell r="G48">
            <v>3.1E-2</v>
          </cell>
          <cell r="H48">
            <v>0.05</v>
          </cell>
          <cell r="I48">
            <v>6.7000000000000004E-2</v>
          </cell>
          <cell r="J48">
            <v>7.3999999999999996E-2</v>
          </cell>
          <cell r="M48">
            <v>40737.26</v>
          </cell>
          <cell r="P48">
            <v>0.28000000000000003</v>
          </cell>
        </row>
        <row r="49">
          <cell r="G49">
            <v>3.6999999999999998E-2</v>
          </cell>
          <cell r="H49">
            <v>6.0999999999999999E-2</v>
          </cell>
          <cell r="I49">
            <v>7.5999999999999998E-2</v>
          </cell>
          <cell r="J49">
            <v>0.09</v>
          </cell>
          <cell r="M49">
            <v>48512.38</v>
          </cell>
          <cell r="P49">
            <v>0.33</v>
          </cell>
        </row>
        <row r="50">
          <cell r="G50">
            <v>3.5999999999999997E-2</v>
          </cell>
          <cell r="H50">
            <v>5.7000000000000002E-2</v>
          </cell>
          <cell r="I50">
            <v>7.9000000000000001E-2</v>
          </cell>
          <cell r="J50">
            <v>8.3000000000000004E-2</v>
          </cell>
          <cell r="M50">
            <v>62547.49</v>
          </cell>
          <cell r="P50">
            <v>0.41</v>
          </cell>
        </row>
        <row r="51">
          <cell r="G51">
            <v>4.4999999999999998E-2</v>
          </cell>
          <cell r="H51">
            <v>6.6000000000000003E-2</v>
          </cell>
          <cell r="I51">
            <v>8.2000000000000003E-2</v>
          </cell>
          <cell r="J51">
            <v>0.104</v>
          </cell>
          <cell r="M51">
            <v>57835.16</v>
          </cell>
          <cell r="P51">
            <v>0.38</v>
          </cell>
        </row>
        <row r="52">
          <cell r="G52">
            <v>5.5E-2</v>
          </cell>
          <cell r="H52">
            <v>8.5000000000000006E-2</v>
          </cell>
          <cell r="I52">
            <v>0.107</v>
          </cell>
          <cell r="J52">
            <v>0.13600000000000001</v>
          </cell>
          <cell r="M52">
            <v>43630.49</v>
          </cell>
          <cell r="P52">
            <v>0.28999999999999998</v>
          </cell>
        </row>
        <row r="53">
          <cell r="G53">
            <v>0.03</v>
          </cell>
          <cell r="H53">
            <v>5.0999999999999997E-2</v>
          </cell>
          <cell r="I53">
            <v>6.4000000000000001E-2</v>
          </cell>
          <cell r="J53">
            <v>7.5999999999999998E-2</v>
          </cell>
          <cell r="M53">
            <v>46204.67</v>
          </cell>
          <cell r="P53">
            <v>0.32</v>
          </cell>
        </row>
        <row r="54">
          <cell r="G54">
            <v>3.5999999999999997E-2</v>
          </cell>
          <cell r="H54">
            <v>6.9000000000000006E-2</v>
          </cell>
          <cell r="I54">
            <v>9.4E-2</v>
          </cell>
          <cell r="J54">
            <v>0.108</v>
          </cell>
          <cell r="M54">
            <v>27490.95</v>
          </cell>
          <cell r="P54">
            <v>0.2</v>
          </cell>
        </row>
        <row r="55">
          <cell r="G55">
            <v>3.5000000000000003E-2</v>
          </cell>
          <cell r="H55">
            <v>4.9000000000000002E-2</v>
          </cell>
          <cell r="I55">
            <v>5.7000000000000002E-2</v>
          </cell>
          <cell r="J55">
            <v>0.08</v>
          </cell>
          <cell r="M55">
            <v>55142.29</v>
          </cell>
          <cell r="P55">
            <v>0.37</v>
          </cell>
        </row>
        <row r="56">
          <cell r="G56">
            <v>5.2999999999999999E-2</v>
          </cell>
          <cell r="H56">
            <v>8.4000000000000005E-2</v>
          </cell>
          <cell r="I56">
            <v>0.106</v>
          </cell>
          <cell r="J56">
            <v>0.128</v>
          </cell>
          <cell r="M56">
            <v>63756.68</v>
          </cell>
          <cell r="P56">
            <v>0.42</v>
          </cell>
        </row>
        <row r="57">
          <cell r="G57">
            <v>4.1000000000000002E-2</v>
          </cell>
          <cell r="H57">
            <v>0.06</v>
          </cell>
          <cell r="I57">
            <v>7.4999999999999997E-2</v>
          </cell>
          <cell r="J57">
            <v>9.5000000000000001E-2</v>
          </cell>
          <cell r="M57">
            <v>48577.69</v>
          </cell>
          <cell r="P57">
            <v>0.33</v>
          </cell>
        </row>
        <row r="58">
          <cell r="G58">
            <v>3.4000000000000002E-2</v>
          </cell>
          <cell r="H58">
            <v>4.8000000000000001E-2</v>
          </cell>
          <cell r="I58">
            <v>5.8999999999999997E-2</v>
          </cell>
          <cell r="J58">
            <v>7.9000000000000001E-2</v>
          </cell>
          <cell r="M58">
            <v>42742.16</v>
          </cell>
          <cell r="P58">
            <v>0.3</v>
          </cell>
        </row>
        <row r="59">
          <cell r="G59">
            <v>4.4999999999999998E-2</v>
          </cell>
          <cell r="H59">
            <v>6.8000000000000005E-2</v>
          </cell>
          <cell r="I59">
            <v>8.5000000000000006E-2</v>
          </cell>
          <cell r="J59">
            <v>0.10299999999999999</v>
          </cell>
          <cell r="M59">
            <v>64841.42</v>
          </cell>
          <cell r="P59">
            <v>0.43</v>
          </cell>
        </row>
        <row r="60">
          <cell r="G60">
            <v>0.03</v>
          </cell>
          <cell r="H60">
            <v>4.5999999999999999E-2</v>
          </cell>
          <cell r="I60">
            <v>5.6000000000000001E-2</v>
          </cell>
          <cell r="J60">
            <v>7.0000000000000007E-2</v>
          </cell>
          <cell r="M60">
            <v>51630.400000000001</v>
          </cell>
          <cell r="P60">
            <v>0.34</v>
          </cell>
        </row>
        <row r="61">
          <cell r="G61">
            <v>3.7999999999999999E-2</v>
          </cell>
          <cell r="H61">
            <v>6.0999999999999999E-2</v>
          </cell>
          <cell r="I61">
            <v>0.08</v>
          </cell>
          <cell r="J61">
            <v>9.0999999999999998E-2</v>
          </cell>
          <cell r="M61">
            <v>51183.23</v>
          </cell>
          <cell r="P61">
            <v>0.35</v>
          </cell>
        </row>
        <row r="62">
          <cell r="G62">
            <v>0.04</v>
          </cell>
          <cell r="H62">
            <v>5.7000000000000002E-2</v>
          </cell>
          <cell r="I62">
            <v>6.8000000000000005E-2</v>
          </cell>
          <cell r="J62">
            <v>9.2999999999999999E-2</v>
          </cell>
          <cell r="M62">
            <v>47408.13</v>
          </cell>
          <cell r="P62">
            <v>0.32</v>
          </cell>
        </row>
        <row r="63">
          <cell r="G63">
            <v>5.7000000000000002E-2</v>
          </cell>
          <cell r="H63">
            <v>8.2000000000000003E-2</v>
          </cell>
          <cell r="I63">
            <v>0.104</v>
          </cell>
          <cell r="J63">
            <v>0.13200000000000001</v>
          </cell>
          <cell r="M63">
            <v>41759.33</v>
          </cell>
          <cell r="P63">
            <v>0.28999999999999998</v>
          </cell>
        </row>
        <row r="64">
          <cell r="G64">
            <v>2.7E-2</v>
          </cell>
          <cell r="H64">
            <v>4.4999999999999998E-2</v>
          </cell>
          <cell r="I64">
            <v>5.7000000000000002E-2</v>
          </cell>
          <cell r="J64">
            <v>6.6000000000000003E-2</v>
          </cell>
          <cell r="M64">
            <v>32151.88</v>
          </cell>
          <cell r="P64">
            <v>0.24</v>
          </cell>
        </row>
        <row r="65">
          <cell r="G65">
            <v>4.2999999999999997E-2</v>
          </cell>
          <cell r="H65">
            <v>6.3E-2</v>
          </cell>
          <cell r="I65">
            <v>8.1000000000000003E-2</v>
          </cell>
          <cell r="J65">
            <v>9.7000000000000003E-2</v>
          </cell>
          <cell r="M65">
            <v>24453.18</v>
          </cell>
          <cell r="P65">
            <v>0.21</v>
          </cell>
        </row>
        <row r="66">
          <cell r="G66">
            <v>3.5999999999999997E-2</v>
          </cell>
          <cell r="H66">
            <v>5.7000000000000002E-2</v>
          </cell>
          <cell r="I66">
            <v>6.7000000000000004E-2</v>
          </cell>
          <cell r="J66">
            <v>8.4000000000000005E-2</v>
          </cell>
          <cell r="M66">
            <v>63041.98</v>
          </cell>
          <cell r="P66">
            <v>0.41</v>
          </cell>
        </row>
        <row r="67">
          <cell r="G67">
            <v>6.0999999999999999E-2</v>
          </cell>
          <cell r="H67">
            <v>8.8999999999999996E-2</v>
          </cell>
          <cell r="I67">
            <v>0.113</v>
          </cell>
          <cell r="J67">
            <v>0.13700000000000001</v>
          </cell>
          <cell r="M67">
            <v>49668.3</v>
          </cell>
          <cell r="P67">
            <v>0.35</v>
          </cell>
        </row>
        <row r="68">
          <cell r="G68">
            <v>4.2999999999999997E-2</v>
          </cell>
          <cell r="H68">
            <v>6.8000000000000005E-2</v>
          </cell>
          <cell r="I68">
            <v>8.8999999999999996E-2</v>
          </cell>
          <cell r="J68">
            <v>9.8000000000000004E-2</v>
          </cell>
          <cell r="M68">
            <v>57299.92</v>
          </cell>
          <cell r="P68">
            <v>0.39</v>
          </cell>
        </row>
        <row r="69">
          <cell r="G69">
            <v>4.8000000000000001E-2</v>
          </cell>
          <cell r="H69">
            <v>6.9000000000000006E-2</v>
          </cell>
          <cell r="I69">
            <v>8.5000000000000006E-2</v>
          </cell>
          <cell r="J69">
            <v>0.11</v>
          </cell>
          <cell r="M69">
            <v>40797.14</v>
          </cell>
          <cell r="P69">
            <v>0.28999999999999998</v>
          </cell>
        </row>
        <row r="70">
          <cell r="G70">
            <v>4.9000000000000002E-2</v>
          </cell>
          <cell r="H70">
            <v>7.0000000000000007E-2</v>
          </cell>
          <cell r="I70">
            <v>8.5999999999999993E-2</v>
          </cell>
          <cell r="J70">
            <v>0.113</v>
          </cell>
          <cell r="M70">
            <v>51634.63</v>
          </cell>
          <cell r="P70">
            <v>0.36</v>
          </cell>
        </row>
        <row r="71">
          <cell r="G71">
            <v>4.4999999999999998E-2</v>
          </cell>
          <cell r="H71">
            <v>6.4000000000000001E-2</v>
          </cell>
          <cell r="I71">
            <v>7.8E-2</v>
          </cell>
          <cell r="J71">
            <v>0.106</v>
          </cell>
          <cell r="M71">
            <v>48521.7</v>
          </cell>
          <cell r="P71">
            <v>0.34</v>
          </cell>
        </row>
        <row r="72">
          <cell r="G72">
            <v>2.5999999999999999E-2</v>
          </cell>
          <cell r="H72">
            <v>4.1000000000000002E-2</v>
          </cell>
          <cell r="I72">
            <v>5.3999999999999999E-2</v>
          </cell>
          <cell r="J72">
            <v>5.8999999999999997E-2</v>
          </cell>
          <cell r="M72">
            <v>49213.919999999998</v>
          </cell>
          <cell r="P72">
            <v>0.32</v>
          </cell>
        </row>
        <row r="73">
          <cell r="G73">
            <v>4.2999999999999997E-2</v>
          </cell>
          <cell r="H73">
            <v>6.9000000000000006E-2</v>
          </cell>
          <cell r="I73">
            <v>9.4E-2</v>
          </cell>
          <cell r="J73">
            <v>9.7000000000000003E-2</v>
          </cell>
          <cell r="M73">
            <v>40669.71</v>
          </cell>
          <cell r="P73">
            <v>0.28999999999999998</v>
          </cell>
        </row>
        <row r="74">
          <cell r="G74">
            <v>2.3E-2</v>
          </cell>
          <cell r="H74">
            <v>3.9E-2</v>
          </cell>
          <cell r="I74">
            <v>0.05</v>
          </cell>
          <cell r="J74">
            <v>5.6000000000000001E-2</v>
          </cell>
          <cell r="M74">
            <v>58989.15</v>
          </cell>
          <cell r="P74">
            <v>0.39</v>
          </cell>
        </row>
        <row r="75">
          <cell r="G75">
            <v>4.4999999999999998E-2</v>
          </cell>
          <cell r="H75">
            <v>6.5000000000000002E-2</v>
          </cell>
          <cell r="I75">
            <v>0.08</v>
          </cell>
          <cell r="J75">
            <v>0.10299999999999999</v>
          </cell>
          <cell r="M75">
            <v>42804.66</v>
          </cell>
          <cell r="P75">
            <v>0.28999999999999998</v>
          </cell>
        </row>
        <row r="76">
          <cell r="G76">
            <v>5.2999999999999999E-2</v>
          </cell>
          <cell r="H76">
            <v>0.08</v>
          </cell>
          <cell r="I76">
            <v>0.10199999999999999</v>
          </cell>
          <cell r="J76">
            <v>0.129</v>
          </cell>
          <cell r="M76">
            <v>47158.11</v>
          </cell>
          <cell r="P76">
            <v>0.32</v>
          </cell>
        </row>
        <row r="77">
          <cell r="G77">
            <v>4.9000000000000002E-2</v>
          </cell>
          <cell r="H77">
            <v>0.08</v>
          </cell>
          <cell r="I77">
            <v>0.10299999999999999</v>
          </cell>
          <cell r="J77">
            <v>0.11799999999999999</v>
          </cell>
          <cell r="M77">
            <v>49249.84</v>
          </cell>
          <cell r="P77">
            <v>0.34</v>
          </cell>
        </row>
        <row r="78">
          <cell r="G78">
            <v>4.1000000000000002E-2</v>
          </cell>
          <cell r="H78">
            <v>6.6000000000000003E-2</v>
          </cell>
          <cell r="I78">
            <v>8.6999999999999994E-2</v>
          </cell>
          <cell r="J78">
            <v>9.8000000000000004E-2</v>
          </cell>
          <cell r="M78">
            <v>29603.54</v>
          </cell>
          <cell r="P78">
            <v>0.24</v>
          </cell>
        </row>
        <row r="79">
          <cell r="G79">
            <v>4.2999999999999997E-2</v>
          </cell>
          <cell r="H79">
            <v>6.7000000000000004E-2</v>
          </cell>
          <cell r="I79">
            <v>8.8999999999999996E-2</v>
          </cell>
          <cell r="J79">
            <v>0.104</v>
          </cell>
          <cell r="M79">
            <v>60676.62</v>
          </cell>
          <cell r="P79">
            <v>0.4</v>
          </cell>
        </row>
        <row r="80">
          <cell r="G80">
            <v>5.0999999999999997E-2</v>
          </cell>
          <cell r="H80">
            <v>7.2999999999999995E-2</v>
          </cell>
          <cell r="I80">
            <v>9.2999999999999999E-2</v>
          </cell>
          <cell r="J80">
            <v>0.11799999999999999</v>
          </cell>
          <cell r="M80">
            <v>38498.720000000001</v>
          </cell>
          <cell r="P80">
            <v>0.28000000000000003</v>
          </cell>
        </row>
        <row r="81">
          <cell r="G81">
            <v>4.8000000000000001E-2</v>
          </cell>
          <cell r="H81">
            <v>7.0999999999999994E-2</v>
          </cell>
          <cell r="I81">
            <v>8.7999999999999995E-2</v>
          </cell>
          <cell r="J81">
            <v>0.115</v>
          </cell>
          <cell r="M81">
            <v>51547.57</v>
          </cell>
          <cell r="P81">
            <v>0.34</v>
          </cell>
        </row>
        <row r="82">
          <cell r="G82">
            <v>2.5000000000000001E-2</v>
          </cell>
          <cell r="H82">
            <v>4.3999999999999997E-2</v>
          </cell>
          <cell r="I82">
            <v>5.6000000000000001E-2</v>
          </cell>
          <cell r="J82">
            <v>6.8000000000000005E-2</v>
          </cell>
          <cell r="M82">
            <v>47854.52</v>
          </cell>
          <cell r="P82">
            <v>0.34</v>
          </cell>
        </row>
        <row r="83">
          <cell r="G83">
            <v>5.7000000000000002E-2</v>
          </cell>
          <cell r="H83">
            <v>8.2000000000000003E-2</v>
          </cell>
          <cell r="I83">
            <v>0.104</v>
          </cell>
          <cell r="J83">
            <v>0.13200000000000001</v>
          </cell>
          <cell r="M83">
            <v>57410.06</v>
          </cell>
          <cell r="P83">
            <v>0.38</v>
          </cell>
        </row>
        <row r="84">
          <cell r="G84">
            <v>4.8000000000000001E-2</v>
          </cell>
          <cell r="H84">
            <v>7.3999999999999996E-2</v>
          </cell>
          <cell r="I84">
            <v>9.4E-2</v>
          </cell>
          <cell r="J84">
            <v>0.114</v>
          </cell>
          <cell r="M84">
            <v>54311.9</v>
          </cell>
          <cell r="P84">
            <v>0.36</v>
          </cell>
        </row>
        <row r="85">
          <cell r="G85">
            <v>2.9000000000000001E-2</v>
          </cell>
          <cell r="H85">
            <v>4.5999999999999999E-2</v>
          </cell>
          <cell r="I85">
            <v>6.4000000000000001E-2</v>
          </cell>
          <cell r="J85">
            <v>7.2999999999999995E-2</v>
          </cell>
          <cell r="M85">
            <v>54262.81</v>
          </cell>
          <cell r="P85">
            <v>0.36</v>
          </cell>
        </row>
        <row r="86">
          <cell r="G86">
            <v>3.9E-2</v>
          </cell>
          <cell r="H86">
            <v>7.0999999999999994E-2</v>
          </cell>
          <cell r="I86">
            <v>0.1</v>
          </cell>
          <cell r="J86">
            <v>0.112</v>
          </cell>
          <cell r="M86">
            <v>50484.56</v>
          </cell>
          <cell r="P86">
            <v>0.34</v>
          </cell>
        </row>
        <row r="87">
          <cell r="G87">
            <v>5.1999999999999998E-2</v>
          </cell>
          <cell r="H87">
            <v>7.5999999999999998E-2</v>
          </cell>
          <cell r="I87">
            <v>9.7000000000000003E-2</v>
          </cell>
          <cell r="J87">
            <v>0.121</v>
          </cell>
          <cell r="M87">
            <v>44834.98</v>
          </cell>
          <cell r="P87">
            <v>0.3</v>
          </cell>
        </row>
        <row r="88">
          <cell r="G88">
            <v>4.1000000000000002E-2</v>
          </cell>
          <cell r="H88">
            <v>6.2E-2</v>
          </cell>
          <cell r="I88">
            <v>8.2000000000000003E-2</v>
          </cell>
          <cell r="J88">
            <v>9.6000000000000002E-2</v>
          </cell>
          <cell r="M88">
            <v>44051.42</v>
          </cell>
          <cell r="P88">
            <v>0.31</v>
          </cell>
        </row>
        <row r="89">
          <cell r="G89">
            <v>3.4000000000000002E-2</v>
          </cell>
          <cell r="H89">
            <v>5.5E-2</v>
          </cell>
          <cell r="I89">
            <v>6.8000000000000005E-2</v>
          </cell>
          <cell r="J89">
            <v>8.3000000000000004E-2</v>
          </cell>
          <cell r="M89">
            <v>65465.96</v>
          </cell>
          <cell r="P89">
            <v>0.43</v>
          </cell>
        </row>
        <row r="90">
          <cell r="G90">
            <v>4.5999999999999999E-2</v>
          </cell>
          <cell r="H90">
            <v>6.6000000000000003E-2</v>
          </cell>
          <cell r="I90">
            <v>8.3000000000000004E-2</v>
          </cell>
          <cell r="J90">
            <v>0.104</v>
          </cell>
          <cell r="M90">
            <v>70399.649999999994</v>
          </cell>
          <cell r="P90">
            <v>0.46</v>
          </cell>
        </row>
        <row r="91">
          <cell r="G91">
            <v>5.7000000000000002E-2</v>
          </cell>
          <cell r="H91">
            <v>8.2000000000000003E-2</v>
          </cell>
          <cell r="I91">
            <v>0.104</v>
          </cell>
          <cell r="J91">
            <v>0.13200000000000001</v>
          </cell>
          <cell r="M91">
            <v>58677.82</v>
          </cell>
          <cell r="P91">
            <v>0.39</v>
          </cell>
        </row>
        <row r="92">
          <cell r="G92">
            <v>4.2999999999999997E-2</v>
          </cell>
          <cell r="H92">
            <v>7.0000000000000007E-2</v>
          </cell>
          <cell r="I92">
            <v>0.09</v>
          </cell>
          <cell r="J92">
            <v>0.113</v>
          </cell>
          <cell r="M92">
            <v>67796.45</v>
          </cell>
          <cell r="P92">
            <v>0.44</v>
          </cell>
        </row>
        <row r="93">
          <cell r="G93">
            <v>3.4000000000000002E-2</v>
          </cell>
          <cell r="H93">
            <v>4.8000000000000001E-2</v>
          </cell>
          <cell r="I93">
            <v>5.8999999999999997E-2</v>
          </cell>
          <cell r="J93">
            <v>7.9000000000000001E-2</v>
          </cell>
          <cell r="M93">
            <v>47666.11</v>
          </cell>
          <cell r="P93">
            <v>0.32</v>
          </cell>
        </row>
        <row r="94">
          <cell r="G94">
            <v>4.7E-2</v>
          </cell>
          <cell r="H94">
            <v>7.0000000000000007E-2</v>
          </cell>
          <cell r="I94">
            <v>8.7999999999999995E-2</v>
          </cell>
          <cell r="J94">
            <v>0.111</v>
          </cell>
          <cell r="M94">
            <v>43616.81</v>
          </cell>
          <cell r="P94">
            <v>0.31</v>
          </cell>
        </row>
        <row r="95">
          <cell r="G95">
            <v>5.5E-2</v>
          </cell>
          <cell r="H95">
            <v>8.7999999999999995E-2</v>
          </cell>
          <cell r="I95">
            <v>0.111</v>
          </cell>
          <cell r="J95">
            <v>0.13500000000000001</v>
          </cell>
          <cell r="M95">
            <v>34058.07</v>
          </cell>
          <cell r="P95">
            <v>0.23</v>
          </cell>
        </row>
        <row r="96">
          <cell r="G96">
            <v>5.2999999999999999E-2</v>
          </cell>
          <cell r="H96">
            <v>8.4000000000000005E-2</v>
          </cell>
          <cell r="I96">
            <v>0.104</v>
          </cell>
          <cell r="J96">
            <v>0.121</v>
          </cell>
          <cell r="M96">
            <v>35552.06</v>
          </cell>
          <cell r="P96">
            <v>0.25</v>
          </cell>
        </row>
        <row r="97">
          <cell r="G97">
            <v>3.3000000000000002E-2</v>
          </cell>
          <cell r="H97">
            <v>5.1999999999999998E-2</v>
          </cell>
          <cell r="I97">
            <v>6.6000000000000003E-2</v>
          </cell>
          <cell r="J97">
            <v>0.08</v>
          </cell>
          <cell r="M97">
            <v>67779.179999999993</v>
          </cell>
          <cell r="P97">
            <v>0.45</v>
          </cell>
        </row>
        <row r="98">
          <cell r="G98">
            <v>3.1E-2</v>
          </cell>
          <cell r="H98">
            <v>4.8000000000000001E-2</v>
          </cell>
          <cell r="I98">
            <v>6.4000000000000001E-2</v>
          </cell>
          <cell r="J98">
            <v>7.0999999999999994E-2</v>
          </cell>
          <cell r="M98">
            <v>54066.239999999998</v>
          </cell>
          <cell r="P98">
            <v>0.36</v>
          </cell>
        </row>
        <row r="99">
          <cell r="G99">
            <v>6.0999999999999999E-2</v>
          </cell>
          <cell r="H99">
            <v>8.7999999999999995E-2</v>
          </cell>
          <cell r="I99">
            <v>0.113</v>
          </cell>
          <cell r="J99">
            <v>0.13800000000000001</v>
          </cell>
          <cell r="M99">
            <v>60413.19</v>
          </cell>
          <cell r="P99">
            <v>0.41</v>
          </cell>
        </row>
        <row r="100">
          <cell r="G100">
            <v>3.3000000000000002E-2</v>
          </cell>
          <cell r="H100">
            <v>5.5E-2</v>
          </cell>
          <cell r="I100">
            <v>6.9000000000000006E-2</v>
          </cell>
          <cell r="J100">
            <v>8.1000000000000003E-2</v>
          </cell>
          <cell r="M100">
            <v>44782.81</v>
          </cell>
          <cell r="P100">
            <v>0.31</v>
          </cell>
        </row>
        <row r="101">
          <cell r="G101">
            <v>6.3E-2</v>
          </cell>
          <cell r="H101">
            <v>8.8999999999999996E-2</v>
          </cell>
          <cell r="I101">
            <v>0.115</v>
          </cell>
          <cell r="J101">
            <v>0.14499999999999999</v>
          </cell>
          <cell r="M101">
            <v>38754.129999999997</v>
          </cell>
          <cell r="P101">
            <v>0.28000000000000003</v>
          </cell>
        </row>
        <row r="102">
          <cell r="G102">
            <v>4.4999999999999998E-2</v>
          </cell>
          <cell r="H102">
            <v>6.4000000000000001E-2</v>
          </cell>
          <cell r="I102">
            <v>0.08</v>
          </cell>
          <cell r="J102">
            <v>0.10199999999999999</v>
          </cell>
          <cell r="M102">
            <v>58339.11</v>
          </cell>
          <cell r="P102">
            <v>0.41</v>
          </cell>
        </row>
        <row r="103">
          <cell r="G103">
            <v>4.4999999999999998E-2</v>
          </cell>
          <cell r="H103">
            <v>6.9000000000000006E-2</v>
          </cell>
          <cell r="I103">
            <v>8.6999999999999994E-2</v>
          </cell>
          <cell r="J103">
            <v>0.104</v>
          </cell>
          <cell r="M103">
            <v>40155.800000000003</v>
          </cell>
          <cell r="P103">
            <v>0.28000000000000003</v>
          </cell>
        </row>
        <row r="104">
          <cell r="G104">
            <v>2.4E-2</v>
          </cell>
          <cell r="H104">
            <v>0.04</v>
          </cell>
          <cell r="I104">
            <v>5.0999999999999997E-2</v>
          </cell>
          <cell r="J104">
            <v>5.8000000000000003E-2</v>
          </cell>
          <cell r="M104">
            <v>45202.66</v>
          </cell>
          <cell r="P104">
            <v>0.31</v>
          </cell>
        </row>
        <row r="105">
          <cell r="G105">
            <v>4.8000000000000001E-2</v>
          </cell>
          <cell r="H105">
            <v>7.4999999999999997E-2</v>
          </cell>
          <cell r="I105">
            <v>9.8000000000000004E-2</v>
          </cell>
          <cell r="J105">
            <v>0.105</v>
          </cell>
          <cell r="M105">
            <v>62038.82</v>
          </cell>
          <cell r="P105">
            <v>0.42</v>
          </cell>
        </row>
        <row r="106">
          <cell r="G106">
            <v>4.1000000000000002E-2</v>
          </cell>
          <cell r="H106">
            <v>6.3E-2</v>
          </cell>
          <cell r="I106">
            <v>8.2000000000000003E-2</v>
          </cell>
          <cell r="J106">
            <v>9.8000000000000004E-2</v>
          </cell>
          <cell r="M106">
            <v>48156.12</v>
          </cell>
          <cell r="P106">
            <v>0.34</v>
          </cell>
        </row>
        <row r="107">
          <cell r="G107">
            <v>4.1000000000000002E-2</v>
          </cell>
          <cell r="H107">
            <v>6.6000000000000003E-2</v>
          </cell>
          <cell r="I107">
            <v>8.2000000000000003E-2</v>
          </cell>
          <cell r="J107">
            <v>0.104</v>
          </cell>
          <cell r="M107">
            <v>44544.32</v>
          </cell>
          <cell r="P107">
            <v>0.31</v>
          </cell>
        </row>
        <row r="108">
          <cell r="G108">
            <v>3.5000000000000003E-2</v>
          </cell>
          <cell r="H108">
            <v>0.05</v>
          </cell>
          <cell r="I108">
            <v>5.7000000000000002E-2</v>
          </cell>
          <cell r="J108">
            <v>8.1000000000000003E-2</v>
          </cell>
          <cell r="M108">
            <v>62257.24</v>
          </cell>
          <cell r="P108">
            <v>0.42</v>
          </cell>
        </row>
        <row r="109">
          <cell r="G109">
            <v>3.6999999999999998E-2</v>
          </cell>
          <cell r="H109">
            <v>5.1999999999999998E-2</v>
          </cell>
          <cell r="I109">
            <v>7.0000000000000007E-2</v>
          </cell>
          <cell r="J109">
            <v>8.2000000000000003E-2</v>
          </cell>
          <cell r="M109">
            <v>42398.15</v>
          </cell>
          <cell r="P109">
            <v>0.32</v>
          </cell>
        </row>
        <row r="110">
          <cell r="G110">
            <v>3.3000000000000002E-2</v>
          </cell>
          <cell r="H110">
            <v>4.8000000000000001E-2</v>
          </cell>
          <cell r="I110">
            <v>0.06</v>
          </cell>
          <cell r="J110">
            <v>7.4999999999999997E-2</v>
          </cell>
          <cell r="M110">
            <v>59271.1</v>
          </cell>
          <cell r="P110">
            <v>0.39</v>
          </cell>
        </row>
        <row r="111">
          <cell r="G111">
            <v>5.0999999999999997E-2</v>
          </cell>
          <cell r="H111">
            <v>7.6999999999999999E-2</v>
          </cell>
          <cell r="I111">
            <v>9.7000000000000003E-2</v>
          </cell>
          <cell r="J111">
            <v>0.11600000000000001</v>
          </cell>
          <cell r="M111">
            <v>38005.379999999997</v>
          </cell>
          <cell r="P111">
            <v>0.28000000000000003</v>
          </cell>
        </row>
        <row r="112">
          <cell r="G112">
            <v>2.8000000000000001E-2</v>
          </cell>
          <cell r="H112">
            <v>5.5E-2</v>
          </cell>
          <cell r="I112">
            <v>7.9000000000000001E-2</v>
          </cell>
          <cell r="J112">
            <v>8.1000000000000003E-2</v>
          </cell>
          <cell r="M112">
            <v>48210.07</v>
          </cell>
          <cell r="P112">
            <v>0.32</v>
          </cell>
        </row>
        <row r="113">
          <cell r="G113">
            <v>5.0999999999999997E-2</v>
          </cell>
          <cell r="H113">
            <v>7.3999999999999996E-2</v>
          </cell>
          <cell r="I113">
            <v>9.0999999999999998E-2</v>
          </cell>
          <cell r="J113">
            <v>0.114</v>
          </cell>
          <cell r="M113">
            <v>36667.919999999998</v>
          </cell>
          <cell r="P113">
            <v>0.25</v>
          </cell>
        </row>
        <row r="114">
          <cell r="G114">
            <v>4.9000000000000002E-2</v>
          </cell>
          <cell r="H114">
            <v>7.0999999999999994E-2</v>
          </cell>
          <cell r="I114">
            <v>8.8999999999999996E-2</v>
          </cell>
          <cell r="J114">
            <v>0.112</v>
          </cell>
          <cell r="M114">
            <v>56155.73</v>
          </cell>
          <cell r="P114">
            <v>0.37</v>
          </cell>
        </row>
        <row r="115">
          <cell r="G115">
            <v>3.9E-2</v>
          </cell>
          <cell r="H115">
            <v>6.5000000000000002E-2</v>
          </cell>
          <cell r="I115">
            <v>8.2000000000000003E-2</v>
          </cell>
          <cell r="J115">
            <v>9.4E-2</v>
          </cell>
          <cell r="M115">
            <v>67104.149999999994</v>
          </cell>
          <cell r="P115">
            <v>0.44</v>
          </cell>
        </row>
        <row r="116">
          <cell r="G116">
            <v>4.4999999999999998E-2</v>
          </cell>
          <cell r="H116">
            <v>7.0999999999999994E-2</v>
          </cell>
          <cell r="I116">
            <v>9.0999999999999998E-2</v>
          </cell>
          <cell r="J116">
            <v>0.10299999999999999</v>
          </cell>
          <cell r="M116">
            <v>55363.01</v>
          </cell>
          <cell r="P116">
            <v>0.38</v>
          </cell>
        </row>
        <row r="117">
          <cell r="G117">
            <v>4.2000000000000003E-2</v>
          </cell>
          <cell r="H117">
            <v>6.7000000000000004E-2</v>
          </cell>
          <cell r="I117">
            <v>8.4000000000000005E-2</v>
          </cell>
          <cell r="J117">
            <v>0.105</v>
          </cell>
          <cell r="M117">
            <v>37130.51</v>
          </cell>
          <cell r="P117">
            <v>0.25</v>
          </cell>
        </row>
        <row r="118">
          <cell r="G118">
            <v>4.8000000000000001E-2</v>
          </cell>
          <cell r="H118">
            <v>7.0000000000000007E-2</v>
          </cell>
          <cell r="I118">
            <v>9.0999999999999998E-2</v>
          </cell>
          <cell r="J118">
            <v>0.113</v>
          </cell>
          <cell r="M118">
            <v>43377.19</v>
          </cell>
          <cell r="P118">
            <v>0.3</v>
          </cell>
        </row>
        <row r="119">
          <cell r="G119">
            <v>4.8000000000000001E-2</v>
          </cell>
          <cell r="H119">
            <v>7.1999999999999995E-2</v>
          </cell>
          <cell r="I119">
            <v>0.09</v>
          </cell>
          <cell r="J119">
            <v>0.111</v>
          </cell>
          <cell r="M119">
            <v>40172.620000000003</v>
          </cell>
          <cell r="P119">
            <v>0.28999999999999998</v>
          </cell>
        </row>
        <row r="120">
          <cell r="G120">
            <v>3.6999999999999998E-2</v>
          </cell>
          <cell r="H120">
            <v>5.8000000000000003E-2</v>
          </cell>
          <cell r="I120">
            <v>7.1999999999999995E-2</v>
          </cell>
          <cell r="J120">
            <v>8.7999999999999995E-2</v>
          </cell>
          <cell r="M120">
            <v>49465.36</v>
          </cell>
          <cell r="P120">
            <v>0.32</v>
          </cell>
        </row>
        <row r="121">
          <cell r="G121">
            <v>0.03</v>
          </cell>
          <cell r="H121">
            <v>5.1999999999999998E-2</v>
          </cell>
          <cell r="I121">
            <v>6.6000000000000003E-2</v>
          </cell>
          <cell r="J121">
            <v>7.6999999999999999E-2</v>
          </cell>
          <cell r="M121">
            <v>35432.32</v>
          </cell>
          <cell r="P121">
            <v>0.26</v>
          </cell>
        </row>
        <row r="122">
          <cell r="G122">
            <v>3.5999999999999997E-2</v>
          </cell>
          <cell r="H122">
            <v>5.8999999999999997E-2</v>
          </cell>
          <cell r="I122">
            <v>7.2999999999999995E-2</v>
          </cell>
          <cell r="J122">
            <v>8.5000000000000006E-2</v>
          </cell>
          <cell r="M122">
            <v>50289.86</v>
          </cell>
          <cell r="P122">
            <v>0.34</v>
          </cell>
        </row>
        <row r="123">
          <cell r="G123">
            <v>3.3000000000000002E-2</v>
          </cell>
          <cell r="H123">
            <v>5.8999999999999997E-2</v>
          </cell>
          <cell r="I123">
            <v>7.8E-2</v>
          </cell>
          <cell r="J123">
            <v>9.0999999999999998E-2</v>
          </cell>
          <cell r="M123">
            <v>51789.03</v>
          </cell>
          <cell r="P123">
            <v>0.36</v>
          </cell>
        </row>
        <row r="124">
          <cell r="G124">
            <v>3.4000000000000002E-2</v>
          </cell>
          <cell r="H124">
            <v>5.7000000000000002E-2</v>
          </cell>
          <cell r="I124">
            <v>7.0000000000000007E-2</v>
          </cell>
          <cell r="J124">
            <v>8.7999999999999995E-2</v>
          </cell>
          <cell r="M124">
            <v>34005.660000000003</v>
          </cell>
          <cell r="P124">
            <v>0.25</v>
          </cell>
        </row>
        <row r="125">
          <cell r="G125">
            <v>4.4999999999999998E-2</v>
          </cell>
          <cell r="H125">
            <v>6.7000000000000004E-2</v>
          </cell>
          <cell r="I125">
            <v>8.5000000000000006E-2</v>
          </cell>
          <cell r="J125">
            <v>0.105</v>
          </cell>
          <cell r="M125">
            <v>72512.78</v>
          </cell>
          <cell r="P125">
            <v>0.49</v>
          </cell>
        </row>
        <row r="126">
          <cell r="G126">
            <v>0.04</v>
          </cell>
          <cell r="H126">
            <v>5.8000000000000003E-2</v>
          </cell>
          <cell r="I126">
            <v>7.3999999999999996E-2</v>
          </cell>
          <cell r="J126">
            <v>9.1999999999999998E-2</v>
          </cell>
          <cell r="M126">
            <v>62489.06</v>
          </cell>
          <cell r="P126">
            <v>0.41</v>
          </cell>
        </row>
        <row r="127">
          <cell r="G127">
            <v>3.6999999999999998E-2</v>
          </cell>
          <cell r="H127">
            <v>6.0999999999999999E-2</v>
          </cell>
          <cell r="I127">
            <v>7.8E-2</v>
          </cell>
          <cell r="J127">
            <v>9.6000000000000002E-2</v>
          </cell>
          <cell r="M127">
            <v>34611.01</v>
          </cell>
          <cell r="P127">
            <v>0.26</v>
          </cell>
        </row>
        <row r="128">
          <cell r="G128">
            <v>4.2999999999999997E-2</v>
          </cell>
          <cell r="H128">
            <v>7.2999999999999995E-2</v>
          </cell>
          <cell r="I128">
            <v>9.5000000000000001E-2</v>
          </cell>
          <cell r="J128">
            <v>0.108</v>
          </cell>
          <cell r="M128">
            <v>47823.25</v>
          </cell>
          <cell r="P128">
            <v>0.33</v>
          </cell>
        </row>
        <row r="129">
          <cell r="G129">
            <v>4.8000000000000001E-2</v>
          </cell>
          <cell r="H129">
            <v>7.2999999999999995E-2</v>
          </cell>
          <cell r="I129">
            <v>9.0999999999999998E-2</v>
          </cell>
          <cell r="J129">
            <v>0.115</v>
          </cell>
          <cell r="M129">
            <v>38471.730000000003</v>
          </cell>
          <cell r="P129">
            <v>0.27</v>
          </cell>
        </row>
        <row r="130">
          <cell r="G130">
            <v>4.2000000000000003E-2</v>
          </cell>
          <cell r="H130">
            <v>6.5000000000000002E-2</v>
          </cell>
          <cell r="I130">
            <v>8.2000000000000003E-2</v>
          </cell>
          <cell r="J130">
            <v>0.10100000000000001</v>
          </cell>
          <cell r="M130">
            <v>76855.87</v>
          </cell>
          <cell r="P130">
            <v>0.5</v>
          </cell>
        </row>
        <row r="131">
          <cell r="G131">
            <v>4.5999999999999999E-2</v>
          </cell>
          <cell r="H131">
            <v>7.0000000000000007E-2</v>
          </cell>
          <cell r="I131">
            <v>9.0999999999999998E-2</v>
          </cell>
          <cell r="J131">
            <v>0.109</v>
          </cell>
          <cell r="M131">
            <v>57312.4</v>
          </cell>
          <cell r="P131">
            <v>0.38</v>
          </cell>
        </row>
        <row r="132">
          <cell r="G132">
            <v>4.3999999999999997E-2</v>
          </cell>
          <cell r="H132">
            <v>7.0000000000000007E-2</v>
          </cell>
          <cell r="I132">
            <v>8.5000000000000006E-2</v>
          </cell>
          <cell r="J132">
            <v>0.105</v>
          </cell>
          <cell r="M132">
            <v>38532.559999999998</v>
          </cell>
          <cell r="P132">
            <v>0.27</v>
          </cell>
        </row>
        <row r="133">
          <cell r="G133">
            <v>4.8000000000000001E-2</v>
          </cell>
          <cell r="H133">
            <v>7.5999999999999998E-2</v>
          </cell>
          <cell r="I133">
            <v>9.7000000000000003E-2</v>
          </cell>
          <cell r="J133">
            <v>0.11600000000000001</v>
          </cell>
          <cell r="M133">
            <v>42511.21</v>
          </cell>
          <cell r="P133">
            <v>0.33</v>
          </cell>
        </row>
        <row r="134">
          <cell r="G134">
            <v>5.7000000000000002E-2</v>
          </cell>
          <cell r="H134">
            <v>8.3000000000000004E-2</v>
          </cell>
          <cell r="I134">
            <v>0.104</v>
          </cell>
          <cell r="J134">
            <v>0.13200000000000001</v>
          </cell>
          <cell r="M134">
            <v>46760.72</v>
          </cell>
          <cell r="P134">
            <v>0.32</v>
          </cell>
        </row>
        <row r="135">
          <cell r="G135">
            <v>3.7999999999999999E-2</v>
          </cell>
          <cell r="H135">
            <v>5.7000000000000002E-2</v>
          </cell>
          <cell r="I135">
            <v>7.2999999999999995E-2</v>
          </cell>
          <cell r="J135">
            <v>8.6999999999999994E-2</v>
          </cell>
          <cell r="M135">
            <v>52202.19</v>
          </cell>
          <cell r="P135">
            <v>0.35</v>
          </cell>
        </row>
        <row r="136">
          <cell r="G136">
            <v>6.4000000000000001E-2</v>
          </cell>
          <cell r="H136">
            <v>9.0999999999999998E-2</v>
          </cell>
          <cell r="I136">
            <v>0.115</v>
          </cell>
          <cell r="J136">
            <v>0.14699999999999999</v>
          </cell>
          <cell r="M136">
            <v>66953</v>
          </cell>
          <cell r="P136">
            <v>0.44</v>
          </cell>
        </row>
        <row r="137">
          <cell r="G137">
            <v>3.5000000000000003E-2</v>
          </cell>
          <cell r="H137">
            <v>5.5E-2</v>
          </cell>
          <cell r="I137">
            <v>7.4999999999999997E-2</v>
          </cell>
          <cell r="J137">
            <v>8.5000000000000006E-2</v>
          </cell>
          <cell r="M137">
            <v>72190.539999999994</v>
          </cell>
          <cell r="P137">
            <v>0.47</v>
          </cell>
        </row>
        <row r="138">
          <cell r="G138">
            <v>1.2E-2</v>
          </cell>
          <cell r="H138">
            <v>2.5000000000000001E-2</v>
          </cell>
          <cell r="I138">
            <v>3.3000000000000002E-2</v>
          </cell>
          <cell r="J138">
            <v>4.4999999999999998E-2</v>
          </cell>
          <cell r="M138">
            <v>43207.41</v>
          </cell>
          <cell r="P138">
            <v>0.28999999999999998</v>
          </cell>
        </row>
        <row r="139">
          <cell r="G139">
            <v>4.8000000000000001E-2</v>
          </cell>
          <cell r="H139">
            <v>6.9000000000000006E-2</v>
          </cell>
          <cell r="I139">
            <v>8.5000000000000006E-2</v>
          </cell>
          <cell r="J139">
            <v>0.111</v>
          </cell>
          <cell r="M139">
            <v>53141.36</v>
          </cell>
          <cell r="P139">
            <v>0.36</v>
          </cell>
        </row>
        <row r="140">
          <cell r="G140">
            <v>3.4000000000000002E-2</v>
          </cell>
          <cell r="H140">
            <v>4.9000000000000002E-2</v>
          </cell>
          <cell r="I140">
            <v>6.6000000000000003E-2</v>
          </cell>
          <cell r="J140">
            <v>0.08</v>
          </cell>
          <cell r="M140">
            <v>46343.33</v>
          </cell>
          <cell r="P140">
            <v>0.32</v>
          </cell>
        </row>
        <row r="141">
          <cell r="G141">
            <v>3.1E-2</v>
          </cell>
          <cell r="H141">
            <v>0.05</v>
          </cell>
          <cell r="I141">
            <v>6.4000000000000001E-2</v>
          </cell>
          <cell r="J141">
            <v>7.8E-2</v>
          </cell>
          <cell r="M141">
            <v>43641.53</v>
          </cell>
          <cell r="P141">
            <v>0.3</v>
          </cell>
        </row>
        <row r="142">
          <cell r="G142">
            <v>0.04</v>
          </cell>
          <cell r="H142">
            <v>5.8999999999999997E-2</v>
          </cell>
          <cell r="I142">
            <v>7.3999999999999996E-2</v>
          </cell>
          <cell r="J142">
            <v>9.0999999999999998E-2</v>
          </cell>
          <cell r="M142">
            <v>57724.87</v>
          </cell>
          <cell r="P142">
            <v>0.39</v>
          </cell>
        </row>
        <row r="143">
          <cell r="G143">
            <v>1.2E-2</v>
          </cell>
          <cell r="H143">
            <v>2.7E-2</v>
          </cell>
          <cell r="I143">
            <v>3.6999999999999998E-2</v>
          </cell>
          <cell r="J143">
            <v>4.8000000000000001E-2</v>
          </cell>
          <cell r="M143">
            <v>46738.99</v>
          </cell>
          <cell r="P143">
            <v>0.33</v>
          </cell>
        </row>
        <row r="144">
          <cell r="G144">
            <v>5.7000000000000002E-2</v>
          </cell>
          <cell r="H144">
            <v>8.2000000000000003E-2</v>
          </cell>
          <cell r="I144">
            <v>0.104</v>
          </cell>
          <cell r="J144">
            <v>0.13</v>
          </cell>
          <cell r="M144">
            <v>55499.1</v>
          </cell>
          <cell r="P144">
            <v>0.37</v>
          </cell>
        </row>
        <row r="145">
          <cell r="G145">
            <v>4.2000000000000003E-2</v>
          </cell>
          <cell r="H145">
            <v>6.8000000000000005E-2</v>
          </cell>
          <cell r="I145">
            <v>8.6999999999999994E-2</v>
          </cell>
          <cell r="J145">
            <v>9.4E-2</v>
          </cell>
          <cell r="M145">
            <v>66619.08</v>
          </cell>
          <cell r="P145">
            <v>0.45</v>
          </cell>
        </row>
        <row r="146">
          <cell r="G146">
            <v>3.4000000000000002E-2</v>
          </cell>
          <cell r="H146">
            <v>0.05</v>
          </cell>
          <cell r="I146">
            <v>6.6000000000000003E-2</v>
          </cell>
          <cell r="J146">
            <v>7.9000000000000001E-2</v>
          </cell>
          <cell r="M146">
            <v>51458.41</v>
          </cell>
          <cell r="P146">
            <v>0.36</v>
          </cell>
        </row>
        <row r="147">
          <cell r="G147">
            <v>3.5999999999999997E-2</v>
          </cell>
          <cell r="H147">
            <v>0.05</v>
          </cell>
          <cell r="I147">
            <v>6.2E-2</v>
          </cell>
          <cell r="J147">
            <v>8.3000000000000004E-2</v>
          </cell>
          <cell r="M147">
            <v>47629.79</v>
          </cell>
          <cell r="P147">
            <v>0.31</v>
          </cell>
        </row>
        <row r="148">
          <cell r="G148">
            <v>4.2000000000000003E-2</v>
          </cell>
          <cell r="H148">
            <v>6.9000000000000006E-2</v>
          </cell>
          <cell r="I148">
            <v>0.09</v>
          </cell>
          <cell r="J148">
            <v>0.104</v>
          </cell>
          <cell r="M148">
            <v>62538.27</v>
          </cell>
          <cell r="P148">
            <v>0.42</v>
          </cell>
        </row>
        <row r="149">
          <cell r="G149">
            <v>4.9000000000000002E-2</v>
          </cell>
          <cell r="H149">
            <v>7.1999999999999995E-2</v>
          </cell>
          <cell r="I149">
            <v>9.0999999999999998E-2</v>
          </cell>
          <cell r="J149">
            <v>0.112</v>
          </cell>
          <cell r="M149">
            <v>49400</v>
          </cell>
          <cell r="P149">
            <v>0.35</v>
          </cell>
        </row>
        <row r="150">
          <cell r="G150">
            <v>3.9E-2</v>
          </cell>
          <cell r="H150">
            <v>6.4000000000000001E-2</v>
          </cell>
          <cell r="I150">
            <v>8.3000000000000004E-2</v>
          </cell>
          <cell r="J150">
            <v>9.2999999999999999E-2</v>
          </cell>
          <cell r="M150">
            <v>39863.18</v>
          </cell>
          <cell r="P150">
            <v>0.28999999999999998</v>
          </cell>
        </row>
        <row r="151">
          <cell r="G151">
            <v>5.2999999999999999E-2</v>
          </cell>
          <cell r="H151">
            <v>7.8E-2</v>
          </cell>
          <cell r="I151">
            <v>9.9000000000000005E-2</v>
          </cell>
          <cell r="J151">
            <v>0.123</v>
          </cell>
          <cell r="M151">
            <v>45438.2</v>
          </cell>
          <cell r="P151">
            <v>0.32</v>
          </cell>
        </row>
        <row r="152">
          <cell r="G152">
            <v>4.1000000000000002E-2</v>
          </cell>
          <cell r="H152">
            <v>6.5000000000000002E-2</v>
          </cell>
          <cell r="I152">
            <v>8.2000000000000003E-2</v>
          </cell>
          <cell r="J152">
            <v>9.8000000000000004E-2</v>
          </cell>
          <cell r="M152">
            <v>50694.27</v>
          </cell>
          <cell r="P152">
            <v>0.36</v>
          </cell>
        </row>
        <row r="153">
          <cell r="G153">
            <v>4.8000000000000001E-2</v>
          </cell>
          <cell r="H153">
            <v>6.9000000000000006E-2</v>
          </cell>
          <cell r="I153">
            <v>8.5000000000000006E-2</v>
          </cell>
          <cell r="J153">
            <v>0.11</v>
          </cell>
          <cell r="M153">
            <v>49465.46</v>
          </cell>
          <cell r="P153">
            <v>0.32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pypaste_results"/>
      <sheetName val="Random_generated_LID_copypaste"/>
      <sheetName val="Sheet2"/>
      <sheetName val="Sheet3"/>
      <sheetName val="Sheet4"/>
      <sheetName val="Sheet1"/>
    </sheetNames>
    <sheetDataSet>
      <sheetData sheetId="0"/>
      <sheetData sheetId="1"/>
      <sheetData sheetId="2">
        <row r="4">
          <cell r="M4">
            <v>1537.45</v>
          </cell>
        </row>
        <row r="5">
          <cell r="M5">
            <v>611.41</v>
          </cell>
        </row>
        <row r="6">
          <cell r="M6">
            <v>1029.77</v>
          </cell>
        </row>
        <row r="7">
          <cell r="M7">
            <v>852.39</v>
          </cell>
        </row>
        <row r="8">
          <cell r="M8">
            <v>935.55</v>
          </cell>
        </row>
        <row r="9">
          <cell r="M9">
            <v>735.38</v>
          </cell>
        </row>
        <row r="10">
          <cell r="M10">
            <v>1121.42</v>
          </cell>
        </row>
        <row r="11">
          <cell r="M11">
            <v>777.43</v>
          </cell>
        </row>
        <row r="12">
          <cell r="M12">
            <v>935.64</v>
          </cell>
        </row>
        <row r="13">
          <cell r="M13">
            <v>980.69</v>
          </cell>
        </row>
        <row r="14">
          <cell r="M14">
            <v>801.55</v>
          </cell>
        </row>
        <row r="15">
          <cell r="M15">
            <v>897.77</v>
          </cell>
        </row>
        <row r="16">
          <cell r="M16">
            <v>1154.8399999999999</v>
          </cell>
        </row>
        <row r="17">
          <cell r="M17">
            <v>690.75</v>
          </cell>
        </row>
        <row r="18">
          <cell r="M18">
            <v>549.97</v>
          </cell>
        </row>
        <row r="19">
          <cell r="M19">
            <v>739.39</v>
          </cell>
        </row>
        <row r="20">
          <cell r="M20">
            <v>1284.6099999999999</v>
          </cell>
        </row>
        <row r="21">
          <cell r="M21">
            <v>859.98</v>
          </cell>
        </row>
        <row r="22">
          <cell r="M22">
            <v>694.63</v>
          </cell>
        </row>
        <row r="23">
          <cell r="M23">
            <v>781.72</v>
          </cell>
        </row>
        <row r="24">
          <cell r="M24">
            <v>541.51</v>
          </cell>
        </row>
        <row r="25">
          <cell r="M25">
            <v>762.82</v>
          </cell>
        </row>
        <row r="26">
          <cell r="M26">
            <v>1076.57</v>
          </cell>
        </row>
        <row r="27">
          <cell r="M27">
            <v>896.54</v>
          </cell>
        </row>
        <row r="28">
          <cell r="M28">
            <v>573.09</v>
          </cell>
        </row>
        <row r="29">
          <cell r="M29">
            <v>681.67</v>
          </cell>
        </row>
        <row r="30">
          <cell r="M30">
            <v>1225.3499999999999</v>
          </cell>
        </row>
        <row r="31">
          <cell r="M31">
            <v>834</v>
          </cell>
        </row>
        <row r="32">
          <cell r="M32">
            <v>721.87</v>
          </cell>
        </row>
        <row r="33">
          <cell r="M33">
            <v>981.35</v>
          </cell>
        </row>
        <row r="34">
          <cell r="M34">
            <v>897.09</v>
          </cell>
        </row>
        <row r="35">
          <cell r="M35">
            <v>965.72</v>
          </cell>
        </row>
        <row r="36">
          <cell r="M36">
            <v>650.05999999999995</v>
          </cell>
        </row>
        <row r="37">
          <cell r="M37">
            <v>1173.23</v>
          </cell>
        </row>
        <row r="38">
          <cell r="M38">
            <v>1033.78</v>
          </cell>
        </row>
        <row r="39">
          <cell r="M39">
            <v>862.72</v>
          </cell>
        </row>
        <row r="40">
          <cell r="M40">
            <v>1146.93</v>
          </cell>
        </row>
        <row r="41">
          <cell r="M41">
            <v>1170.76</v>
          </cell>
        </row>
        <row r="42">
          <cell r="M42">
            <v>1072.53</v>
          </cell>
        </row>
        <row r="43">
          <cell r="M43">
            <v>686.72</v>
          </cell>
        </row>
        <row r="44">
          <cell r="M44">
            <v>843.49</v>
          </cell>
        </row>
        <row r="45">
          <cell r="M45">
            <v>1014.8800000000001</v>
          </cell>
        </row>
        <row r="46">
          <cell r="M46">
            <v>947.34</v>
          </cell>
        </row>
        <row r="47">
          <cell r="M47">
            <v>848.27</v>
          </cell>
        </row>
        <row r="48">
          <cell r="M48">
            <v>751.45</v>
          </cell>
        </row>
        <row r="49">
          <cell r="M49">
            <v>908.29</v>
          </cell>
        </row>
        <row r="50">
          <cell r="M50">
            <v>1068.92</v>
          </cell>
        </row>
        <row r="51">
          <cell r="M51">
            <v>1032.77</v>
          </cell>
        </row>
        <row r="52">
          <cell r="M52">
            <v>803.12</v>
          </cell>
        </row>
        <row r="53">
          <cell r="M53">
            <v>849.08</v>
          </cell>
        </row>
        <row r="54">
          <cell r="M54">
            <v>448.91</v>
          </cell>
        </row>
        <row r="55">
          <cell r="M55">
            <v>978.68</v>
          </cell>
        </row>
        <row r="56">
          <cell r="M56">
            <v>1132.51</v>
          </cell>
        </row>
        <row r="57">
          <cell r="M57">
            <v>867.46</v>
          </cell>
        </row>
        <row r="58">
          <cell r="M58">
            <v>823.25</v>
          </cell>
        </row>
        <row r="59">
          <cell r="M59">
            <v>1103.8800000000001</v>
          </cell>
        </row>
        <row r="60">
          <cell r="M60">
            <v>921.97</v>
          </cell>
        </row>
        <row r="61">
          <cell r="M61">
            <v>901.99</v>
          </cell>
        </row>
        <row r="62">
          <cell r="M62">
            <v>864.57</v>
          </cell>
        </row>
        <row r="63">
          <cell r="M63">
            <v>763.7</v>
          </cell>
        </row>
        <row r="64">
          <cell r="M64">
            <v>562.14</v>
          </cell>
        </row>
        <row r="65">
          <cell r="M65">
            <v>484.66</v>
          </cell>
        </row>
        <row r="66">
          <cell r="M66">
            <v>1083.75</v>
          </cell>
        </row>
        <row r="67">
          <cell r="M67">
            <v>874.93</v>
          </cell>
        </row>
        <row r="68">
          <cell r="M68">
            <v>1023.21</v>
          </cell>
        </row>
        <row r="69">
          <cell r="M69">
            <v>728.52</v>
          </cell>
        </row>
        <row r="70">
          <cell r="M70">
            <v>898.05</v>
          </cell>
        </row>
        <row r="71">
          <cell r="M71">
            <v>878.46</v>
          </cell>
        </row>
        <row r="72">
          <cell r="M72">
            <v>860.82</v>
          </cell>
        </row>
        <row r="73">
          <cell r="M73">
            <v>744.24</v>
          </cell>
        </row>
        <row r="74">
          <cell r="M74">
            <v>1053.3800000000001</v>
          </cell>
        </row>
        <row r="75">
          <cell r="M75">
            <v>800.37</v>
          </cell>
        </row>
        <row r="76">
          <cell r="M76">
            <v>842.11</v>
          </cell>
        </row>
        <row r="77">
          <cell r="M77">
            <v>903.46</v>
          </cell>
        </row>
        <row r="78">
          <cell r="M78">
            <v>540.63</v>
          </cell>
        </row>
        <row r="79">
          <cell r="M79">
            <v>1107.51</v>
          </cell>
        </row>
        <row r="80">
          <cell r="M80">
            <v>705.48</v>
          </cell>
        </row>
        <row r="81">
          <cell r="M81">
            <v>938.49</v>
          </cell>
        </row>
        <row r="82">
          <cell r="M82">
            <v>890.55</v>
          </cell>
        </row>
        <row r="83">
          <cell r="M83">
            <v>1013.1800000000001</v>
          </cell>
        </row>
        <row r="84">
          <cell r="M84">
            <v>981.86</v>
          </cell>
        </row>
        <row r="85">
          <cell r="M85">
            <v>974.98</v>
          </cell>
        </row>
        <row r="86">
          <cell r="M86">
            <v>877.51</v>
          </cell>
        </row>
        <row r="87">
          <cell r="M87">
            <v>806.62</v>
          </cell>
        </row>
        <row r="88">
          <cell r="M88">
            <v>822.63</v>
          </cell>
        </row>
        <row r="89">
          <cell r="M89">
            <v>1169.04</v>
          </cell>
        </row>
        <row r="90">
          <cell r="M90">
            <v>1227.1400000000001</v>
          </cell>
        </row>
        <row r="91">
          <cell r="M91">
            <v>1077.82</v>
          </cell>
        </row>
        <row r="92">
          <cell r="M92">
            <v>1186.6500000000001</v>
          </cell>
        </row>
        <row r="93">
          <cell r="M93">
            <v>845.18</v>
          </cell>
        </row>
        <row r="94">
          <cell r="M94">
            <v>760.87</v>
          </cell>
        </row>
        <row r="95">
          <cell r="M95">
            <v>608.17999999999995</v>
          </cell>
        </row>
        <row r="96">
          <cell r="M96">
            <v>634.86</v>
          </cell>
        </row>
        <row r="97">
          <cell r="M97">
            <v>1210.3399999999999</v>
          </cell>
        </row>
        <row r="98">
          <cell r="M98">
            <v>965.47</v>
          </cell>
        </row>
        <row r="99">
          <cell r="M99">
            <v>1078.81</v>
          </cell>
        </row>
        <row r="100">
          <cell r="M100">
            <v>835.69</v>
          </cell>
        </row>
        <row r="101">
          <cell r="M101">
            <v>662.04</v>
          </cell>
        </row>
        <row r="102">
          <cell r="M102">
            <v>1095.77</v>
          </cell>
        </row>
        <row r="103">
          <cell r="M103">
            <v>717.07</v>
          </cell>
        </row>
        <row r="104">
          <cell r="M104">
            <v>807.19</v>
          </cell>
        </row>
        <row r="105">
          <cell r="M105">
            <v>1119.8399999999999</v>
          </cell>
        </row>
        <row r="106">
          <cell r="M106">
            <v>889.93</v>
          </cell>
        </row>
        <row r="107">
          <cell r="M107">
            <v>831.43</v>
          </cell>
        </row>
        <row r="108">
          <cell r="M108">
            <v>1141.74</v>
          </cell>
        </row>
        <row r="109">
          <cell r="M109">
            <v>823.11</v>
          </cell>
        </row>
        <row r="110">
          <cell r="M110">
            <v>1040.4100000000001</v>
          </cell>
        </row>
        <row r="111">
          <cell r="M111">
            <v>702.67</v>
          </cell>
        </row>
        <row r="112">
          <cell r="M112">
            <v>860.89</v>
          </cell>
        </row>
        <row r="113">
          <cell r="M113">
            <v>660.78</v>
          </cell>
        </row>
        <row r="114">
          <cell r="M114">
            <v>960.78</v>
          </cell>
        </row>
        <row r="115">
          <cell r="M115">
            <v>1162.29</v>
          </cell>
        </row>
        <row r="116">
          <cell r="M116">
            <v>1030.6300000000001</v>
          </cell>
        </row>
        <row r="117">
          <cell r="M117">
            <v>657.04</v>
          </cell>
        </row>
        <row r="118">
          <cell r="M118">
            <v>762.59</v>
          </cell>
        </row>
        <row r="119">
          <cell r="M119">
            <v>693.37</v>
          </cell>
        </row>
        <row r="120">
          <cell r="M120">
            <v>847.31</v>
          </cell>
        </row>
        <row r="121">
          <cell r="M121">
            <v>632.72</v>
          </cell>
        </row>
        <row r="122">
          <cell r="M122">
            <v>886.03</v>
          </cell>
        </row>
        <row r="123">
          <cell r="M123">
            <v>954.8</v>
          </cell>
        </row>
        <row r="124">
          <cell r="M124">
            <v>601.24</v>
          </cell>
        </row>
        <row r="125">
          <cell r="M125">
            <v>1348.87</v>
          </cell>
        </row>
        <row r="126">
          <cell r="M126">
            <v>1127.8800000000001</v>
          </cell>
        </row>
        <row r="127">
          <cell r="M127">
            <v>576.04999999999995</v>
          </cell>
        </row>
        <row r="128">
          <cell r="M128">
            <v>853.99</v>
          </cell>
        </row>
        <row r="129">
          <cell r="M129">
            <v>621</v>
          </cell>
        </row>
        <row r="130">
          <cell r="M130">
            <v>1360.43</v>
          </cell>
        </row>
        <row r="131">
          <cell r="M131">
            <v>951.44</v>
          </cell>
        </row>
        <row r="132">
          <cell r="M132">
            <v>730.08</v>
          </cell>
        </row>
        <row r="133">
          <cell r="M133">
            <v>783.13</v>
          </cell>
        </row>
        <row r="134">
          <cell r="M134">
            <v>811.01</v>
          </cell>
        </row>
        <row r="135">
          <cell r="M135">
            <v>932.18</v>
          </cell>
        </row>
        <row r="136">
          <cell r="M136">
            <v>1177.5899999999999</v>
          </cell>
        </row>
        <row r="137">
          <cell r="M137">
            <v>1241.1199999999999</v>
          </cell>
        </row>
        <row r="138">
          <cell r="M138">
            <v>765.56</v>
          </cell>
        </row>
        <row r="139">
          <cell r="M139">
            <v>960.95</v>
          </cell>
        </row>
        <row r="140">
          <cell r="M140">
            <v>815.56</v>
          </cell>
        </row>
        <row r="141">
          <cell r="M141">
            <v>749.31</v>
          </cell>
        </row>
        <row r="142">
          <cell r="M142">
            <v>1024.8</v>
          </cell>
        </row>
        <row r="143">
          <cell r="M143">
            <v>846.62</v>
          </cell>
        </row>
        <row r="144">
          <cell r="M144">
            <v>997.06</v>
          </cell>
        </row>
        <row r="145">
          <cell r="M145">
            <v>1207.6300000000001</v>
          </cell>
        </row>
        <row r="146">
          <cell r="M146">
            <v>876.9</v>
          </cell>
        </row>
        <row r="147">
          <cell r="M147">
            <v>814.53</v>
          </cell>
        </row>
        <row r="148">
          <cell r="M148">
            <v>1140.75</v>
          </cell>
        </row>
        <row r="149">
          <cell r="M149">
            <v>936.14</v>
          </cell>
        </row>
        <row r="150">
          <cell r="M150">
            <v>717.84</v>
          </cell>
        </row>
        <row r="151">
          <cell r="M151">
            <v>841.4</v>
          </cell>
        </row>
        <row r="152">
          <cell r="M152">
            <v>923.25</v>
          </cell>
        </row>
        <row r="153">
          <cell r="M153">
            <v>847.31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403_Temp_diff_results"/>
    </sheetNames>
    <sheetDataSet>
      <sheetData sheetId="0">
        <row r="2">
          <cell r="M2">
            <v>25.61</v>
          </cell>
        </row>
        <row r="3">
          <cell r="M3">
            <v>25.56</v>
          </cell>
        </row>
        <row r="4">
          <cell r="M4">
            <v>25.58</v>
          </cell>
        </row>
        <row r="5">
          <cell r="M5">
            <v>25.57</v>
          </cell>
        </row>
        <row r="6">
          <cell r="M6">
            <v>25.55</v>
          </cell>
        </row>
        <row r="7">
          <cell r="M7">
            <v>25.56</v>
          </cell>
        </row>
        <row r="8">
          <cell r="M8">
            <v>25.57</v>
          </cell>
        </row>
        <row r="9">
          <cell r="M9">
            <v>25.53</v>
          </cell>
        </row>
        <row r="10">
          <cell r="M10">
            <v>25.55</v>
          </cell>
        </row>
        <row r="11">
          <cell r="M11">
            <v>25.56</v>
          </cell>
        </row>
        <row r="12">
          <cell r="M12">
            <v>25.58</v>
          </cell>
        </row>
        <row r="13">
          <cell r="M13">
            <v>25.57</v>
          </cell>
        </row>
        <row r="14">
          <cell r="M14">
            <v>25.54</v>
          </cell>
        </row>
        <row r="15">
          <cell r="M15">
            <v>25.56</v>
          </cell>
        </row>
        <row r="16">
          <cell r="M16">
            <v>25.58</v>
          </cell>
        </row>
        <row r="17">
          <cell r="M17">
            <v>25.58</v>
          </cell>
        </row>
        <row r="18">
          <cell r="M18">
            <v>25.57</v>
          </cell>
        </row>
        <row r="19">
          <cell r="M19">
            <v>25.56</v>
          </cell>
        </row>
        <row r="20">
          <cell r="M20">
            <v>25.53</v>
          </cell>
        </row>
        <row r="21">
          <cell r="M21">
            <v>25.53</v>
          </cell>
        </row>
        <row r="22">
          <cell r="M22">
            <v>25.56</v>
          </cell>
        </row>
        <row r="23">
          <cell r="M23">
            <v>25.55</v>
          </cell>
        </row>
        <row r="24">
          <cell r="M24">
            <v>25.53</v>
          </cell>
        </row>
        <row r="25">
          <cell r="M25">
            <v>25.56</v>
          </cell>
        </row>
        <row r="26">
          <cell r="M26">
            <v>25.56</v>
          </cell>
        </row>
        <row r="27">
          <cell r="M27">
            <v>25.57</v>
          </cell>
        </row>
        <row r="28">
          <cell r="M28">
            <v>25.55</v>
          </cell>
        </row>
        <row r="29">
          <cell r="M29">
            <v>25.57</v>
          </cell>
        </row>
        <row r="30">
          <cell r="M30">
            <v>25.56</v>
          </cell>
        </row>
        <row r="31">
          <cell r="M31">
            <v>25.54</v>
          </cell>
        </row>
        <row r="32">
          <cell r="M32">
            <v>25.52</v>
          </cell>
        </row>
        <row r="33">
          <cell r="M33">
            <v>25.56</v>
          </cell>
        </row>
        <row r="34">
          <cell r="M34">
            <v>25.54</v>
          </cell>
        </row>
        <row r="35">
          <cell r="M35">
            <v>25.58</v>
          </cell>
        </row>
        <row r="36">
          <cell r="M36">
            <v>25.57</v>
          </cell>
        </row>
        <row r="37">
          <cell r="M37">
            <v>25.56</v>
          </cell>
        </row>
        <row r="38">
          <cell r="M38">
            <v>25.57</v>
          </cell>
        </row>
        <row r="39">
          <cell r="M39">
            <v>25.59</v>
          </cell>
        </row>
        <row r="40">
          <cell r="M40">
            <v>25.56</v>
          </cell>
        </row>
        <row r="41">
          <cell r="M41">
            <v>25.56</v>
          </cell>
        </row>
        <row r="42">
          <cell r="M42">
            <v>25.55</v>
          </cell>
        </row>
        <row r="43">
          <cell r="M43">
            <v>25.58</v>
          </cell>
        </row>
        <row r="44">
          <cell r="M44">
            <v>25.58</v>
          </cell>
        </row>
        <row r="45">
          <cell r="M45">
            <v>25.57</v>
          </cell>
        </row>
        <row r="46">
          <cell r="M46">
            <v>25.57</v>
          </cell>
        </row>
        <row r="47">
          <cell r="M47">
            <v>25.54</v>
          </cell>
        </row>
        <row r="48">
          <cell r="M48">
            <v>25.55</v>
          </cell>
        </row>
        <row r="49">
          <cell r="M49">
            <v>25.56</v>
          </cell>
        </row>
        <row r="50">
          <cell r="M50">
            <v>25.58</v>
          </cell>
        </row>
        <row r="51">
          <cell r="M51">
            <v>25.58</v>
          </cell>
        </row>
        <row r="52">
          <cell r="M52">
            <v>25.57</v>
          </cell>
        </row>
        <row r="53">
          <cell r="M53">
            <v>25.55</v>
          </cell>
        </row>
        <row r="54">
          <cell r="M54">
            <v>25.58</v>
          </cell>
        </row>
        <row r="55">
          <cell r="M55">
            <v>25.54</v>
          </cell>
        </row>
        <row r="56">
          <cell r="M56">
            <v>25.53</v>
          </cell>
        </row>
        <row r="57">
          <cell r="M57">
            <v>25.58</v>
          </cell>
        </row>
        <row r="58">
          <cell r="M58">
            <v>25.57</v>
          </cell>
        </row>
        <row r="59">
          <cell r="M59">
            <v>25.58</v>
          </cell>
        </row>
        <row r="60">
          <cell r="M60">
            <v>25.57</v>
          </cell>
        </row>
        <row r="61">
          <cell r="M61">
            <v>25.53</v>
          </cell>
        </row>
        <row r="62">
          <cell r="M62">
            <v>25.58</v>
          </cell>
        </row>
        <row r="63">
          <cell r="M63">
            <v>25.55</v>
          </cell>
        </row>
        <row r="64">
          <cell r="M64">
            <v>25.54</v>
          </cell>
        </row>
        <row r="65">
          <cell r="M65">
            <v>25.55</v>
          </cell>
        </row>
        <row r="66">
          <cell r="M66">
            <v>25.58</v>
          </cell>
        </row>
        <row r="67">
          <cell r="M67">
            <v>25.57</v>
          </cell>
        </row>
        <row r="68">
          <cell r="M68">
            <v>25.55</v>
          </cell>
        </row>
        <row r="69">
          <cell r="M69">
            <v>25.55</v>
          </cell>
        </row>
        <row r="70">
          <cell r="M70">
            <v>25.55</v>
          </cell>
        </row>
        <row r="71">
          <cell r="M71">
            <v>25.56</v>
          </cell>
        </row>
        <row r="72">
          <cell r="M72">
            <v>25.56</v>
          </cell>
        </row>
        <row r="73">
          <cell r="M73">
            <v>25.57</v>
          </cell>
        </row>
        <row r="74">
          <cell r="M74">
            <v>25.52</v>
          </cell>
        </row>
        <row r="75">
          <cell r="M75">
            <v>25.59</v>
          </cell>
        </row>
        <row r="76">
          <cell r="M76">
            <v>25.57</v>
          </cell>
        </row>
        <row r="77">
          <cell r="M77">
            <v>25.53</v>
          </cell>
        </row>
        <row r="78">
          <cell r="M78">
            <v>25.56</v>
          </cell>
        </row>
        <row r="79">
          <cell r="M79">
            <v>25.56</v>
          </cell>
        </row>
        <row r="80">
          <cell r="M80">
            <v>25.59</v>
          </cell>
        </row>
        <row r="81">
          <cell r="M81">
            <v>25.57</v>
          </cell>
        </row>
        <row r="82">
          <cell r="M82">
            <v>25.55</v>
          </cell>
        </row>
        <row r="83">
          <cell r="M83">
            <v>25.56</v>
          </cell>
        </row>
        <row r="84">
          <cell r="M84">
            <v>25.57</v>
          </cell>
        </row>
        <row r="85">
          <cell r="M85">
            <v>25.58</v>
          </cell>
        </row>
        <row r="86">
          <cell r="M86">
            <v>25.58</v>
          </cell>
        </row>
        <row r="87">
          <cell r="M87">
            <v>25.56</v>
          </cell>
        </row>
        <row r="88">
          <cell r="M88">
            <v>25.59</v>
          </cell>
        </row>
        <row r="89">
          <cell r="M89">
            <v>25.55</v>
          </cell>
        </row>
        <row r="90">
          <cell r="M90">
            <v>25.56</v>
          </cell>
        </row>
        <row r="91">
          <cell r="M91">
            <v>25.58</v>
          </cell>
        </row>
        <row r="92">
          <cell r="M92">
            <v>25.57</v>
          </cell>
        </row>
        <row r="93">
          <cell r="M93">
            <v>25.59</v>
          </cell>
        </row>
        <row r="94">
          <cell r="M94">
            <v>25.58</v>
          </cell>
        </row>
        <row r="95">
          <cell r="M95">
            <v>25.57</v>
          </cell>
        </row>
        <row r="96">
          <cell r="M96">
            <v>25.59</v>
          </cell>
        </row>
        <row r="97">
          <cell r="M97">
            <v>25.57</v>
          </cell>
        </row>
        <row r="98">
          <cell r="M98">
            <v>25.53</v>
          </cell>
        </row>
        <row r="99">
          <cell r="M99">
            <v>25.57</v>
          </cell>
        </row>
        <row r="100">
          <cell r="M100">
            <v>25.55</v>
          </cell>
        </row>
        <row r="101">
          <cell r="M101">
            <v>25.54</v>
          </cell>
        </row>
        <row r="102">
          <cell r="M102">
            <v>25.56</v>
          </cell>
        </row>
        <row r="103">
          <cell r="M103">
            <v>25.56</v>
          </cell>
        </row>
        <row r="104">
          <cell r="M104">
            <v>25.53</v>
          </cell>
        </row>
        <row r="105">
          <cell r="M105">
            <v>25.55</v>
          </cell>
        </row>
        <row r="106">
          <cell r="M106">
            <v>25.55</v>
          </cell>
        </row>
        <row r="107">
          <cell r="M107">
            <v>25.54</v>
          </cell>
        </row>
        <row r="108">
          <cell r="M108">
            <v>25.58</v>
          </cell>
        </row>
        <row r="109">
          <cell r="M109">
            <v>25.56</v>
          </cell>
        </row>
        <row r="110">
          <cell r="M110">
            <v>25.57</v>
          </cell>
        </row>
        <row r="111">
          <cell r="M111">
            <v>25.57</v>
          </cell>
        </row>
        <row r="112">
          <cell r="M112">
            <v>25.54</v>
          </cell>
        </row>
        <row r="113">
          <cell r="M113">
            <v>25.57</v>
          </cell>
        </row>
        <row r="114">
          <cell r="M114">
            <v>25.59</v>
          </cell>
        </row>
        <row r="115">
          <cell r="M115">
            <v>25.55</v>
          </cell>
        </row>
        <row r="116">
          <cell r="M116">
            <v>25.54</v>
          </cell>
        </row>
        <row r="117">
          <cell r="M117">
            <v>25.57</v>
          </cell>
        </row>
        <row r="118">
          <cell r="M118">
            <v>25.55</v>
          </cell>
        </row>
        <row r="119">
          <cell r="M119">
            <v>25.55</v>
          </cell>
        </row>
        <row r="120">
          <cell r="M120">
            <v>25.57</v>
          </cell>
        </row>
        <row r="121">
          <cell r="M121">
            <v>25.57</v>
          </cell>
        </row>
        <row r="122">
          <cell r="M122">
            <v>25.55</v>
          </cell>
        </row>
        <row r="123">
          <cell r="M123">
            <v>25.57</v>
          </cell>
        </row>
        <row r="124">
          <cell r="M124">
            <v>25.54</v>
          </cell>
        </row>
        <row r="125">
          <cell r="M125">
            <v>25.56</v>
          </cell>
        </row>
        <row r="126">
          <cell r="M126">
            <v>25.59</v>
          </cell>
        </row>
        <row r="127">
          <cell r="M127">
            <v>25.57</v>
          </cell>
        </row>
        <row r="128">
          <cell r="M128">
            <v>25.58</v>
          </cell>
        </row>
        <row r="129">
          <cell r="M129">
            <v>25.55</v>
          </cell>
        </row>
        <row r="130">
          <cell r="M130">
            <v>25.58</v>
          </cell>
        </row>
        <row r="131">
          <cell r="M131">
            <v>25.53</v>
          </cell>
        </row>
        <row r="132">
          <cell r="M132">
            <v>25.57</v>
          </cell>
        </row>
        <row r="133">
          <cell r="M133">
            <v>25.58</v>
          </cell>
        </row>
        <row r="134">
          <cell r="M134">
            <v>25.58</v>
          </cell>
        </row>
        <row r="135">
          <cell r="M135">
            <v>25.57</v>
          </cell>
        </row>
        <row r="136">
          <cell r="M136">
            <v>25.57</v>
          </cell>
        </row>
        <row r="137">
          <cell r="M137">
            <v>25.56</v>
          </cell>
        </row>
        <row r="138">
          <cell r="M138">
            <v>25.57</v>
          </cell>
        </row>
        <row r="139">
          <cell r="M139">
            <v>25.57</v>
          </cell>
        </row>
        <row r="140">
          <cell r="M140">
            <v>25.54</v>
          </cell>
        </row>
        <row r="141">
          <cell r="M141">
            <v>25.55</v>
          </cell>
        </row>
        <row r="142">
          <cell r="M142">
            <v>25.56</v>
          </cell>
        </row>
        <row r="143">
          <cell r="M143">
            <v>25.55</v>
          </cell>
        </row>
        <row r="144">
          <cell r="M144">
            <v>25.55</v>
          </cell>
        </row>
        <row r="145">
          <cell r="M145">
            <v>25.54</v>
          </cell>
        </row>
        <row r="146">
          <cell r="M146">
            <v>25.56</v>
          </cell>
        </row>
        <row r="147">
          <cell r="M147">
            <v>25.56</v>
          </cell>
        </row>
        <row r="148">
          <cell r="M148">
            <v>25.55</v>
          </cell>
        </row>
        <row r="149">
          <cell r="M149">
            <v>25.57</v>
          </cell>
        </row>
        <row r="150">
          <cell r="M150">
            <v>25.55</v>
          </cell>
        </row>
        <row r="151">
          <cell r="M151">
            <v>25.58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GF Values"/>
      <sheetName val="BGF_LID"/>
      <sheetName val="Scenarios"/>
      <sheetName val="Minimum BGF"/>
    </sheetNames>
    <sheetDataSet>
      <sheetData sheetId="0"/>
      <sheetData sheetId="1">
        <row r="2">
          <cell r="Q2">
            <v>0.38816434407537526</v>
          </cell>
        </row>
        <row r="3">
          <cell r="Q3">
            <v>0.56375873159214307</v>
          </cell>
        </row>
        <row r="4">
          <cell r="Q4">
            <v>0.47220700222931966</v>
          </cell>
        </row>
        <row r="5">
          <cell r="Q5">
            <v>0.48160415892366654</v>
          </cell>
        </row>
        <row r="6">
          <cell r="Q6">
            <v>0.55148124082401784</v>
          </cell>
        </row>
        <row r="7">
          <cell r="Q7">
            <v>0.50665211460236337</v>
          </cell>
        </row>
        <row r="8">
          <cell r="Q8">
            <v>0.48464261430373684</v>
          </cell>
        </row>
        <row r="9">
          <cell r="Q9">
            <v>0.61698677699137661</v>
          </cell>
        </row>
        <row r="10">
          <cell r="Q10">
            <v>0.53205017819067391</v>
          </cell>
        </row>
        <row r="11">
          <cell r="Q11">
            <v>0.54282477541041196</v>
          </cell>
        </row>
        <row r="12">
          <cell r="Q12">
            <v>0.47078942997764295</v>
          </cell>
        </row>
        <row r="13">
          <cell r="Q13">
            <v>0.50866184599968056</v>
          </cell>
        </row>
        <row r="14">
          <cell r="Q14">
            <v>0.62488381977323548</v>
          </cell>
        </row>
        <row r="15">
          <cell r="Q15">
            <v>0.50860093647077609</v>
          </cell>
        </row>
        <row r="16">
          <cell r="Q16">
            <v>0.44465928963270512</v>
          </cell>
        </row>
        <row r="17">
          <cell r="Q17">
            <v>0.47088175223890133</v>
          </cell>
        </row>
        <row r="18">
          <cell r="Q18">
            <v>0.49508017973650587</v>
          </cell>
        </row>
        <row r="19">
          <cell r="Q19">
            <v>0.52878717184445856</v>
          </cell>
        </row>
        <row r="20">
          <cell r="Q20">
            <v>0.66136536751197694</v>
          </cell>
        </row>
        <row r="21">
          <cell r="Q21">
            <v>0.66836176918875745</v>
          </cell>
        </row>
        <row r="22">
          <cell r="Q22">
            <v>0.49727301337272434</v>
          </cell>
        </row>
        <row r="23">
          <cell r="Q23">
            <v>0.50433694419674224</v>
          </cell>
        </row>
        <row r="24">
          <cell r="Q24">
            <v>0.60938107792717977</v>
          </cell>
        </row>
        <row r="25">
          <cell r="Q25">
            <v>0.52899142903225804</v>
          </cell>
        </row>
        <row r="26">
          <cell r="Q26">
            <v>0.54939939651229641</v>
          </cell>
        </row>
        <row r="27">
          <cell r="Q27">
            <v>0.48033297559086557</v>
          </cell>
        </row>
        <row r="28">
          <cell r="Q28">
            <v>0.56527602540562116</v>
          </cell>
        </row>
        <row r="29">
          <cell r="Q29">
            <v>0.47311502131587352</v>
          </cell>
        </row>
        <row r="30">
          <cell r="Q30">
            <v>0.5215251724592781</v>
          </cell>
        </row>
        <row r="31">
          <cell r="Q31">
            <v>0.54634805622963911</v>
          </cell>
        </row>
        <row r="32">
          <cell r="Q32">
            <v>0.65619112971574578</v>
          </cell>
        </row>
        <row r="33">
          <cell r="Q33">
            <v>0.46393002387096771</v>
          </cell>
        </row>
        <row r="34">
          <cell r="Q34">
            <v>0.60389562305014366</v>
          </cell>
        </row>
        <row r="35">
          <cell r="Q35">
            <v>0.45393174216065157</v>
          </cell>
        </row>
        <row r="36">
          <cell r="Q36">
            <v>0.52944274537847325</v>
          </cell>
        </row>
        <row r="37">
          <cell r="Q37">
            <v>0.49250990686042795</v>
          </cell>
        </row>
        <row r="38">
          <cell r="Q38">
            <v>0.46239414376716698</v>
          </cell>
        </row>
        <row r="39">
          <cell r="Q39">
            <v>0.44755265786330245</v>
          </cell>
        </row>
        <row r="40">
          <cell r="Q40">
            <v>0.5287773059469818</v>
          </cell>
        </row>
        <row r="41">
          <cell r="Q41">
            <v>0.51561210952730752</v>
          </cell>
        </row>
        <row r="42">
          <cell r="Q42">
            <v>0.50251229861705526</v>
          </cell>
        </row>
        <row r="43">
          <cell r="Q43">
            <v>0.42324046782976682</v>
          </cell>
        </row>
        <row r="44">
          <cell r="Q44">
            <v>0.4474375748147556</v>
          </cell>
        </row>
        <row r="45">
          <cell r="Q45">
            <v>0.44554760885978917</v>
          </cell>
        </row>
        <row r="46">
          <cell r="Q46">
            <v>0.49579759272756307</v>
          </cell>
        </row>
        <row r="47">
          <cell r="Q47">
            <v>0.6066425315154903</v>
          </cell>
        </row>
        <row r="48">
          <cell r="Q48">
            <v>0.55847996554455437</v>
          </cell>
        </row>
        <row r="49">
          <cell r="Q49">
            <v>0.58309838503992339</v>
          </cell>
        </row>
        <row r="50">
          <cell r="Q50">
            <v>0.47631431908495692</v>
          </cell>
        </row>
        <row r="51">
          <cell r="Q51">
            <v>0.50609365723091659</v>
          </cell>
        </row>
        <row r="52">
          <cell r="Q52">
            <v>0.50346943037687641</v>
          </cell>
        </row>
        <row r="53">
          <cell r="Q53">
            <v>0.60589554854838712</v>
          </cell>
        </row>
        <row r="54">
          <cell r="Q54">
            <v>0.45661342529064192</v>
          </cell>
        </row>
        <row r="55">
          <cell r="Q55">
            <v>0.56049792815713828</v>
          </cell>
        </row>
        <row r="56">
          <cell r="Q56">
            <v>0.58056483695624406</v>
          </cell>
        </row>
        <row r="57">
          <cell r="Q57">
            <v>0.43096846354519319</v>
          </cell>
        </row>
        <row r="58">
          <cell r="Q58">
            <v>0.50501110983391884</v>
          </cell>
        </row>
        <row r="59">
          <cell r="Q59">
            <v>0.50419068049185556</v>
          </cell>
        </row>
        <row r="60">
          <cell r="Q60">
            <v>0.45534284350367293</v>
          </cell>
        </row>
        <row r="61">
          <cell r="Q61">
            <v>0.57033971610348133</v>
          </cell>
        </row>
        <row r="62">
          <cell r="Q62">
            <v>0.52456794006866814</v>
          </cell>
        </row>
        <row r="63">
          <cell r="Q63">
            <v>0.54128862027946345</v>
          </cell>
        </row>
        <row r="64">
          <cell r="Q64">
            <v>0.56570158523794312</v>
          </cell>
        </row>
        <row r="65">
          <cell r="Q65">
            <v>0.50187436452251677</v>
          </cell>
        </row>
        <row r="66">
          <cell r="Q66">
            <v>0.46102895774033853</v>
          </cell>
        </row>
        <row r="67">
          <cell r="Q67">
            <v>0.4787761469274992</v>
          </cell>
        </row>
        <row r="68">
          <cell r="Q68">
            <v>0.57779638156020441</v>
          </cell>
        </row>
        <row r="69">
          <cell r="Q69">
            <v>0.54811575991536243</v>
          </cell>
        </row>
        <row r="70">
          <cell r="Q70">
            <v>0.61815368320344932</v>
          </cell>
        </row>
        <row r="71">
          <cell r="Q71">
            <v>0.53519224536410093</v>
          </cell>
        </row>
        <row r="72">
          <cell r="Q72">
            <v>0.53023609293835838</v>
          </cell>
        </row>
        <row r="73">
          <cell r="Q73">
            <v>0.50659329372085593</v>
          </cell>
        </row>
        <row r="74">
          <cell r="Q74">
            <v>0.64120789261577771</v>
          </cell>
        </row>
        <row r="75">
          <cell r="Q75">
            <v>0.42093777997604598</v>
          </cell>
        </row>
        <row r="76">
          <cell r="Q76">
            <v>0.45801045465346535</v>
          </cell>
        </row>
        <row r="77">
          <cell r="Q77">
            <v>0.65108338283615452</v>
          </cell>
        </row>
        <row r="78">
          <cell r="Q78">
            <v>0.54292852304056216</v>
          </cell>
        </row>
        <row r="79">
          <cell r="Q79">
            <v>0.58302888082880866</v>
          </cell>
        </row>
        <row r="80">
          <cell r="Q80">
            <v>0.42034842915362503</v>
          </cell>
        </row>
        <row r="81">
          <cell r="Q81">
            <v>0.47520753145320982</v>
          </cell>
        </row>
        <row r="82">
          <cell r="Q82">
            <v>0.57587269759342063</v>
          </cell>
        </row>
        <row r="83">
          <cell r="Q83">
            <v>0.5331695631986586</v>
          </cell>
        </row>
        <row r="84">
          <cell r="Q84">
            <v>0.49647112016448419</v>
          </cell>
        </row>
        <row r="85">
          <cell r="Q85">
            <v>0.4391925663669754</v>
          </cell>
        </row>
        <row r="86">
          <cell r="Q86">
            <v>0.43795827543276905</v>
          </cell>
        </row>
        <row r="87">
          <cell r="Q87">
            <v>0.54607914275950176</v>
          </cell>
        </row>
        <row r="88">
          <cell r="Q88">
            <v>0.46432784934845095</v>
          </cell>
        </row>
        <row r="89">
          <cell r="Q89">
            <v>0.56614622420632388</v>
          </cell>
        </row>
        <row r="90">
          <cell r="Q90">
            <v>0.55133667635419992</v>
          </cell>
        </row>
        <row r="91">
          <cell r="Q91">
            <v>0.49117002780421587</v>
          </cell>
        </row>
        <row r="92">
          <cell r="Q92">
            <v>0.48387390180134143</v>
          </cell>
        </row>
        <row r="93">
          <cell r="Q93">
            <v>0.42575067528585114</v>
          </cell>
        </row>
        <row r="94">
          <cell r="Q94">
            <v>0.49583234436921114</v>
          </cell>
        </row>
        <row r="95">
          <cell r="Q95">
            <v>0.49628956074576813</v>
          </cell>
        </row>
        <row r="96">
          <cell r="Q96">
            <v>0.4451132184717343</v>
          </cell>
        </row>
        <row r="97">
          <cell r="Q97">
            <v>0.50537209542797823</v>
          </cell>
        </row>
        <row r="98">
          <cell r="Q98">
            <v>0.60362758294314922</v>
          </cell>
        </row>
        <row r="99">
          <cell r="Q99">
            <v>0.50878727605078244</v>
          </cell>
        </row>
        <row r="100">
          <cell r="Q100">
            <v>0.53652273645480675</v>
          </cell>
        </row>
        <row r="101">
          <cell r="Q101">
            <v>0.55691211609389968</v>
          </cell>
        </row>
        <row r="102">
          <cell r="Q102">
            <v>0.53955383336953044</v>
          </cell>
        </row>
        <row r="103">
          <cell r="Q103">
            <v>0.52717736591823694</v>
          </cell>
        </row>
        <row r="104">
          <cell r="Q104">
            <v>0.59428439310443948</v>
          </cell>
        </row>
        <row r="105">
          <cell r="Q105">
            <v>0.52765761794953692</v>
          </cell>
        </row>
        <row r="106">
          <cell r="Q106">
            <v>0.58356121669274996</v>
          </cell>
        </row>
        <row r="107">
          <cell r="Q107">
            <v>0.57560708287128715</v>
          </cell>
        </row>
        <row r="108">
          <cell r="Q108">
            <v>0.44192351502235705</v>
          </cell>
        </row>
        <row r="109">
          <cell r="Q109">
            <v>0.58076289381667201</v>
          </cell>
        </row>
        <row r="110">
          <cell r="Q110">
            <v>0.50373352285691475</v>
          </cell>
        </row>
        <row r="111">
          <cell r="Q111">
            <v>0.44586695180772912</v>
          </cell>
        </row>
        <row r="112">
          <cell r="Q112">
            <v>0.60055152292877678</v>
          </cell>
        </row>
        <row r="113">
          <cell r="Q113">
            <v>0.5164940521686362</v>
          </cell>
        </row>
        <row r="114">
          <cell r="Q114">
            <v>0.4176198327243692</v>
          </cell>
        </row>
        <row r="115">
          <cell r="Q115">
            <v>0.53546368161290325</v>
          </cell>
        </row>
        <row r="116">
          <cell r="Q116">
            <v>0.58234383260140532</v>
          </cell>
        </row>
        <row r="117">
          <cell r="Q117">
            <v>0.50384693628712873</v>
          </cell>
        </row>
        <row r="118">
          <cell r="Q118">
            <v>0.62107071556531457</v>
          </cell>
        </row>
        <row r="119">
          <cell r="Q119">
            <v>0.60278071956244006</v>
          </cell>
        </row>
        <row r="120">
          <cell r="Q120">
            <v>0.47825185504790796</v>
          </cell>
        </row>
        <row r="121">
          <cell r="Q121">
            <v>0.48354182317151068</v>
          </cell>
        </row>
        <row r="122">
          <cell r="Q122">
            <v>0.53693872176461188</v>
          </cell>
        </row>
        <row r="123">
          <cell r="Q123">
            <v>0.48987859524113703</v>
          </cell>
        </row>
        <row r="124">
          <cell r="Q124">
            <v>0.58309382291121048</v>
          </cell>
        </row>
        <row r="125">
          <cell r="Q125">
            <v>0.54243887061641649</v>
          </cell>
        </row>
        <row r="126">
          <cell r="Q126">
            <v>0.45497373073458952</v>
          </cell>
        </row>
        <row r="127">
          <cell r="Q127">
            <v>0.51929139258064516</v>
          </cell>
        </row>
        <row r="128">
          <cell r="Q128">
            <v>0.45165532123283297</v>
          </cell>
        </row>
        <row r="129">
          <cell r="Q129">
            <v>0.56006604845097407</v>
          </cell>
        </row>
        <row r="130">
          <cell r="Q130">
            <v>0.4436386641711913</v>
          </cell>
        </row>
        <row r="131">
          <cell r="Q131">
            <v>0.54110871248003833</v>
          </cell>
        </row>
        <row r="132">
          <cell r="Q132">
            <v>0.47184497664324498</v>
          </cell>
        </row>
        <row r="133">
          <cell r="Q133">
            <v>0.45225839306930693</v>
          </cell>
        </row>
        <row r="134">
          <cell r="Q134">
            <v>0.44118328181731076</v>
          </cell>
        </row>
        <row r="135">
          <cell r="Q135">
            <v>0.51822375570424783</v>
          </cell>
        </row>
        <row r="136">
          <cell r="Q136">
            <v>0.55986587269881827</v>
          </cell>
        </row>
        <row r="137">
          <cell r="Q137">
            <v>0.49217691881826892</v>
          </cell>
        </row>
        <row r="138">
          <cell r="Q138">
            <v>0.48052768039284571</v>
          </cell>
        </row>
        <row r="139">
          <cell r="Q139">
            <v>0.55021562801501123</v>
          </cell>
        </row>
        <row r="140">
          <cell r="Q140">
            <v>0.57067786401469167</v>
          </cell>
        </row>
        <row r="141">
          <cell r="Q141">
            <v>0.51289315544075376</v>
          </cell>
        </row>
        <row r="142">
          <cell r="Q142">
            <v>0.48949862050463111</v>
          </cell>
        </row>
        <row r="143">
          <cell r="Q143">
            <v>0.55432688887256465</v>
          </cell>
        </row>
        <row r="144">
          <cell r="Q144">
            <v>0.54534063244171194</v>
          </cell>
        </row>
        <row r="145">
          <cell r="Q145">
            <v>0.60579278854838714</v>
          </cell>
        </row>
        <row r="146">
          <cell r="Q146">
            <v>0.49862099875758542</v>
          </cell>
        </row>
        <row r="147">
          <cell r="Q147">
            <v>0.45597550876716708</v>
          </cell>
        </row>
        <row r="148">
          <cell r="Q148">
            <v>0.50558665970616412</v>
          </cell>
        </row>
        <row r="149">
          <cell r="Q149">
            <v>0.52885846531140213</v>
          </cell>
        </row>
        <row r="150">
          <cell r="Q150">
            <v>0.49649221192430532</v>
          </cell>
        </row>
        <row r="151">
          <cell r="Q151">
            <v>0.46956037222772279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costs_CEA_paper"/>
      <sheetName val="Max_paper_values"/>
      <sheetName val="Pandura"/>
      <sheetName val="Other sources"/>
      <sheetName val="Lookup_table"/>
      <sheetName val="Scenarios"/>
      <sheetName val="Extratrees_perviousareas"/>
      <sheetName val="Inv_cost_per_scenario"/>
      <sheetName val="Maint_cost_per_scenario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AA3">
            <v>0</v>
          </cell>
        </row>
        <row r="4">
          <cell r="AA4">
            <v>2275334.20530811</v>
          </cell>
        </row>
        <row r="5">
          <cell r="AA5">
            <v>1386333.5003216597</v>
          </cell>
        </row>
        <row r="6">
          <cell r="AA6">
            <v>2046027.9884196999</v>
          </cell>
        </row>
        <row r="7">
          <cell r="AA7">
            <v>2113380.2655666401</v>
          </cell>
        </row>
        <row r="8">
          <cell r="AA8">
            <v>1336550.5638297799</v>
          </cell>
        </row>
        <row r="9">
          <cell r="AA9">
            <v>1394791.72470608</v>
          </cell>
        </row>
        <row r="10">
          <cell r="AA10">
            <v>3262409.0917465803</v>
          </cell>
        </row>
        <row r="11">
          <cell r="AA11">
            <v>2794193.7631105199</v>
          </cell>
        </row>
        <row r="12">
          <cell r="AA12">
            <v>2091080.82658684</v>
          </cell>
        </row>
        <row r="13">
          <cell r="AA13">
            <v>1428370.0506918798</v>
          </cell>
        </row>
        <row r="14">
          <cell r="AA14">
            <v>2206040.1931852</v>
          </cell>
        </row>
        <row r="15">
          <cell r="AA15">
            <v>3350124.5210068198</v>
          </cell>
        </row>
        <row r="16">
          <cell r="AA16">
            <v>1571386.78057048</v>
          </cell>
        </row>
        <row r="17">
          <cell r="AA17">
            <v>767187.98841860006</v>
          </cell>
        </row>
        <row r="18">
          <cell r="AA18">
            <v>881076.61772540002</v>
          </cell>
        </row>
        <row r="19">
          <cell r="AA19">
            <v>2102487.4323127298</v>
          </cell>
        </row>
        <row r="20">
          <cell r="AA20">
            <v>3258664.2078594901</v>
          </cell>
        </row>
        <row r="21">
          <cell r="AA21">
            <v>3915924.7216016003</v>
          </cell>
        </row>
        <row r="22">
          <cell r="AA22">
            <v>4054588.67919158</v>
          </cell>
        </row>
        <row r="23">
          <cell r="AA23">
            <v>1514990.9817198399</v>
          </cell>
        </row>
        <row r="24">
          <cell r="AA24">
            <v>2023844.6225682402</v>
          </cell>
        </row>
        <row r="25">
          <cell r="AA25">
            <v>3200541.7648321204</v>
          </cell>
        </row>
        <row r="26">
          <cell r="AA26">
            <v>2038832.3340674799</v>
          </cell>
        </row>
        <row r="27">
          <cell r="AA27">
            <v>2516357.9648631397</v>
          </cell>
        </row>
        <row r="28">
          <cell r="AA28">
            <v>2052529.9183974101</v>
          </cell>
        </row>
        <row r="29">
          <cell r="AA29">
            <v>2684014.0735406103</v>
          </cell>
        </row>
        <row r="30">
          <cell r="AA30">
            <v>890991.73877486004</v>
          </cell>
        </row>
        <row r="31">
          <cell r="AA31">
            <v>2685198.0317695597</v>
          </cell>
        </row>
        <row r="32">
          <cell r="AA32">
            <v>3823716.0657677902</v>
          </cell>
        </row>
        <row r="33">
          <cell r="AA33">
            <v>3953541.8921223199</v>
          </cell>
        </row>
        <row r="34">
          <cell r="AA34">
            <v>906423.1479521601</v>
          </cell>
        </row>
        <row r="35">
          <cell r="AA35">
            <v>3227382.1854000599</v>
          </cell>
        </row>
        <row r="36">
          <cell r="AA36">
            <v>913729.80560336006</v>
          </cell>
        </row>
        <row r="37">
          <cell r="AA37">
            <v>2032959.31029442</v>
          </cell>
        </row>
        <row r="38">
          <cell r="AA38">
            <v>2054178.2191600001</v>
          </cell>
        </row>
        <row r="39">
          <cell r="AA39">
            <v>1500192.9700111297</v>
          </cell>
        </row>
        <row r="40">
          <cell r="AA40">
            <v>881443.06412450003</v>
          </cell>
        </row>
        <row r="41">
          <cell r="AA41">
            <v>2035462.5587812001</v>
          </cell>
        </row>
        <row r="42">
          <cell r="AA42">
            <v>1559441.64700108</v>
          </cell>
        </row>
        <row r="43">
          <cell r="AA43">
            <v>2000248.9912356404</v>
          </cell>
        </row>
        <row r="44">
          <cell r="AA44">
            <v>745913.91848014994</v>
          </cell>
        </row>
        <row r="45">
          <cell r="AA45">
            <v>834940.92831896001</v>
          </cell>
        </row>
        <row r="46">
          <cell r="AA46">
            <v>720634.32083192002</v>
          </cell>
        </row>
        <row r="47">
          <cell r="AA47">
            <v>1041895.9718051</v>
          </cell>
        </row>
        <row r="48">
          <cell r="AA48">
            <v>3164729.0648910003</v>
          </cell>
        </row>
        <row r="49">
          <cell r="AA49">
            <v>2988042.2816399997</v>
          </cell>
        </row>
        <row r="50">
          <cell r="AA50">
            <v>2739037.5024208599</v>
          </cell>
        </row>
        <row r="51">
          <cell r="AA51">
            <v>1249726.1996639899</v>
          </cell>
        </row>
        <row r="52">
          <cell r="AA52">
            <v>1435923.9312322401</v>
          </cell>
        </row>
        <row r="53">
          <cell r="AA53">
            <v>2611222.30357516</v>
          </cell>
        </row>
        <row r="54">
          <cell r="AA54">
            <v>3269854.6399917295</v>
          </cell>
        </row>
        <row r="55">
          <cell r="AA55">
            <v>798881.54207837</v>
          </cell>
        </row>
        <row r="56">
          <cell r="AA56">
            <v>3933822.4757795599</v>
          </cell>
        </row>
        <row r="57">
          <cell r="AA57">
            <v>2663230.1764196996</v>
          </cell>
        </row>
        <row r="58">
          <cell r="AA58">
            <v>788009.32297652005</v>
          </cell>
        </row>
        <row r="59">
          <cell r="AA59">
            <v>1545599.33165152</v>
          </cell>
        </row>
        <row r="60">
          <cell r="AA60">
            <v>1588692.99610448</v>
          </cell>
        </row>
        <row r="61">
          <cell r="AA61">
            <v>783236.64173498005</v>
          </cell>
        </row>
        <row r="62">
          <cell r="AA62">
            <v>2679327.5090565598</v>
          </cell>
        </row>
        <row r="63">
          <cell r="AA63">
            <v>1605491.5748101997</v>
          </cell>
        </row>
        <row r="64">
          <cell r="AA64">
            <v>3194376.9814247102</v>
          </cell>
        </row>
        <row r="65">
          <cell r="AA65">
            <v>3986444.4281001203</v>
          </cell>
        </row>
        <row r="66">
          <cell r="AA66">
            <v>2621244.4605723</v>
          </cell>
        </row>
        <row r="67">
          <cell r="AA67">
            <v>1280138.80570325</v>
          </cell>
        </row>
        <row r="68">
          <cell r="AA68">
            <v>2017036.7125000602</v>
          </cell>
        </row>
        <row r="69">
          <cell r="AA69">
            <v>3998170.5767299999</v>
          </cell>
        </row>
        <row r="70">
          <cell r="AA70">
            <v>2112509.7046090001</v>
          </cell>
        </row>
        <row r="71">
          <cell r="AA71">
            <v>3337968.6456427197</v>
          </cell>
        </row>
        <row r="72">
          <cell r="AA72">
            <v>3251384.9903788203</v>
          </cell>
        </row>
        <row r="73">
          <cell r="AA73">
            <v>2829843.2096480401</v>
          </cell>
        </row>
        <row r="74">
          <cell r="AA74">
            <v>1425827.9246096001</v>
          </cell>
        </row>
        <row r="75">
          <cell r="AA75">
            <v>3851250.3071260401</v>
          </cell>
        </row>
        <row r="76">
          <cell r="AA76">
            <v>66470.04524318999</v>
          </cell>
        </row>
        <row r="77">
          <cell r="AA77">
            <v>1318338.9880254199</v>
          </cell>
        </row>
        <row r="78">
          <cell r="AA78">
            <v>3895708.9201923199</v>
          </cell>
        </row>
        <row r="79">
          <cell r="AA79">
            <v>2090785.8315705401</v>
          </cell>
        </row>
        <row r="80">
          <cell r="AA80">
            <v>2660361.5772860795</v>
          </cell>
        </row>
        <row r="81">
          <cell r="AA81">
            <v>110716.94076</v>
          </cell>
        </row>
        <row r="82">
          <cell r="AA82">
            <v>917671.72206512012</v>
          </cell>
        </row>
        <row r="83">
          <cell r="AA83">
            <v>2684021.1924934797</v>
          </cell>
        </row>
        <row r="84">
          <cell r="AA84">
            <v>2052889.9409153501</v>
          </cell>
        </row>
        <row r="85">
          <cell r="AA85">
            <v>2110820.5473651402</v>
          </cell>
        </row>
        <row r="86">
          <cell r="AA86">
            <v>735438.31719100999</v>
          </cell>
        </row>
        <row r="87">
          <cell r="AA87">
            <v>724675.55500904005</v>
          </cell>
        </row>
        <row r="88">
          <cell r="AA88">
            <v>3356445.4857332995</v>
          </cell>
        </row>
        <row r="89">
          <cell r="AA89">
            <v>1431115.97260262</v>
          </cell>
        </row>
        <row r="90">
          <cell r="AA90">
            <v>2618942.8715741402</v>
          </cell>
        </row>
        <row r="91">
          <cell r="AA91">
            <v>2169337.1035980401</v>
          </cell>
        </row>
        <row r="92">
          <cell r="AA92">
            <v>1353275.85831947</v>
          </cell>
        </row>
        <row r="93">
          <cell r="AA93">
            <v>1993276.8793120601</v>
          </cell>
        </row>
        <row r="94">
          <cell r="AA94">
            <v>755824.88924516004</v>
          </cell>
        </row>
        <row r="95">
          <cell r="AA95">
            <v>1427101.6399207399</v>
          </cell>
        </row>
        <row r="96">
          <cell r="AA96">
            <v>2117535.5683403201</v>
          </cell>
        </row>
        <row r="97">
          <cell r="AA97">
            <v>765064.47877901001</v>
          </cell>
        </row>
        <row r="98">
          <cell r="AA98">
            <v>2120467.8958656397</v>
          </cell>
        </row>
        <row r="99">
          <cell r="AA99">
            <v>2804648.0757981599</v>
          </cell>
        </row>
        <row r="100">
          <cell r="AA100">
            <v>1517240.4604408999</v>
          </cell>
        </row>
        <row r="101">
          <cell r="AA101">
            <v>1560155.8195026997</v>
          </cell>
        </row>
        <row r="102">
          <cell r="AA102">
            <v>3285803.6786944796</v>
          </cell>
        </row>
        <row r="103">
          <cell r="AA103">
            <v>2105039.9190229601</v>
          </cell>
        </row>
        <row r="104">
          <cell r="AA104">
            <v>2597730.3257468799</v>
          </cell>
        </row>
        <row r="105">
          <cell r="AA105">
            <v>2759805.7813601997</v>
          </cell>
        </row>
        <row r="106">
          <cell r="AA106">
            <v>1870094.8906</v>
          </cell>
        </row>
        <row r="107">
          <cell r="AA107">
            <v>2663114.8240893995</v>
          </cell>
        </row>
        <row r="108">
          <cell r="AA108">
            <v>2595638.77975776</v>
          </cell>
        </row>
        <row r="109">
          <cell r="AA109">
            <v>859262.09959063993</v>
          </cell>
        </row>
        <row r="110">
          <cell r="AA110">
            <v>2563742.0334164198</v>
          </cell>
        </row>
        <row r="111">
          <cell r="AA111">
            <v>1437246.03743672</v>
          </cell>
        </row>
        <row r="112">
          <cell r="AA112">
            <v>864095.68640552007</v>
          </cell>
        </row>
        <row r="113">
          <cell r="AA113">
            <v>2901951.6306006</v>
          </cell>
        </row>
        <row r="114">
          <cell r="AA114">
            <v>2226850.5520134401</v>
          </cell>
        </row>
        <row r="115">
          <cell r="AA115">
            <v>89593.965528239991</v>
          </cell>
        </row>
        <row r="116">
          <cell r="AA116">
            <v>3274923.3025106401</v>
          </cell>
        </row>
        <row r="117">
          <cell r="AA117">
            <v>2745267.5932169701</v>
          </cell>
        </row>
        <row r="118">
          <cell r="AA118">
            <v>2170195.7806430198</v>
          </cell>
        </row>
        <row r="119">
          <cell r="AA119">
            <v>3378850.9522136701</v>
          </cell>
        </row>
        <row r="120">
          <cell r="AA120">
            <v>3238276.9850275195</v>
          </cell>
        </row>
        <row r="121">
          <cell r="AA121">
            <v>1946245.2513753399</v>
          </cell>
        </row>
        <row r="122">
          <cell r="AA122">
            <v>1460361.6960923602</v>
          </cell>
        </row>
        <row r="123">
          <cell r="AA123">
            <v>3321510.6503598602</v>
          </cell>
        </row>
        <row r="124">
          <cell r="AA124">
            <v>1230885.5466437</v>
          </cell>
        </row>
        <row r="125">
          <cell r="AA125">
            <v>2665744.3837877996</v>
          </cell>
        </row>
        <row r="126">
          <cell r="AA126">
            <v>2122849.9383362797</v>
          </cell>
        </row>
        <row r="127">
          <cell r="AA127">
            <v>928812.11811547994</v>
          </cell>
        </row>
        <row r="128">
          <cell r="AA128">
            <v>2003747.42248264</v>
          </cell>
        </row>
        <row r="129">
          <cell r="AA129">
            <v>845596.54230254004</v>
          </cell>
        </row>
        <row r="130">
          <cell r="AA130">
            <v>3957573.8561954</v>
          </cell>
        </row>
        <row r="131">
          <cell r="AA131">
            <v>790628.58900799986</v>
          </cell>
        </row>
        <row r="132">
          <cell r="AA132">
            <v>3122596.4305753503</v>
          </cell>
        </row>
        <row r="133">
          <cell r="AA133">
            <v>1277323.07760536</v>
          </cell>
        </row>
        <row r="134">
          <cell r="AA134">
            <v>1287567.16484498</v>
          </cell>
        </row>
        <row r="135">
          <cell r="AA135">
            <v>826641.79212596</v>
          </cell>
        </row>
        <row r="136">
          <cell r="AA136">
            <v>2271971.2122846399</v>
          </cell>
        </row>
        <row r="137">
          <cell r="AA137">
            <v>2522703.2536927597</v>
          </cell>
        </row>
        <row r="138">
          <cell r="AA138">
            <v>2008816.0234026401</v>
          </cell>
        </row>
        <row r="139">
          <cell r="AA139">
            <v>2031220.5393397599</v>
          </cell>
        </row>
        <row r="140">
          <cell r="AA140">
            <v>2173723.67069746</v>
          </cell>
        </row>
        <row r="141">
          <cell r="AA141">
            <v>3970862.5649843002</v>
          </cell>
        </row>
        <row r="142">
          <cell r="AA142">
            <v>2674869.4630457098</v>
          </cell>
        </row>
        <row r="143">
          <cell r="AA143">
            <v>2038916.6644004197</v>
          </cell>
        </row>
        <row r="144">
          <cell r="AA144">
            <v>3309831.4115686202</v>
          </cell>
        </row>
        <row r="145">
          <cell r="AA145">
            <v>2106955.7422030303</v>
          </cell>
        </row>
        <row r="146">
          <cell r="AA146">
            <v>2935046.4623033702</v>
          </cell>
        </row>
        <row r="147">
          <cell r="AA147">
            <v>1462858.6800331599</v>
          </cell>
        </row>
        <row r="148">
          <cell r="AA148">
            <v>799259.33834293997</v>
          </cell>
        </row>
        <row r="149">
          <cell r="AA149">
            <v>2163822.5591333196</v>
          </cell>
        </row>
        <row r="150">
          <cell r="AA150">
            <v>2655939.4136998001</v>
          </cell>
        </row>
        <row r="151">
          <cell r="AA151">
            <v>1955054.8361018798</v>
          </cell>
        </row>
        <row r="152">
          <cell r="AA152">
            <v>1446306.546563</v>
          </cell>
        </row>
      </sheetData>
      <sheetData sheetId="8">
        <row r="3">
          <cell r="Z3">
            <v>0</v>
          </cell>
        </row>
        <row r="4">
          <cell r="Z4">
            <v>122996.97846482</v>
          </cell>
        </row>
        <row r="5">
          <cell r="Z5">
            <v>76818.388612519993</v>
          </cell>
        </row>
        <row r="6">
          <cell r="Z6">
            <v>117080.85561499999</v>
          </cell>
        </row>
        <row r="7">
          <cell r="Z7">
            <v>119223.78170607999</v>
          </cell>
        </row>
        <row r="8">
          <cell r="Z8">
            <v>76102.425058359993</v>
          </cell>
        </row>
        <row r="9">
          <cell r="Z9">
            <v>78513.956135560002</v>
          </cell>
        </row>
        <row r="10">
          <cell r="Z10">
            <v>191154.11246956</v>
          </cell>
        </row>
        <row r="11">
          <cell r="Z11">
            <v>159013.89717763997</v>
          </cell>
        </row>
        <row r="12">
          <cell r="Z12">
            <v>118452.44097807999</v>
          </cell>
        </row>
        <row r="13">
          <cell r="Z13">
            <v>78621.101282160002</v>
          </cell>
        </row>
        <row r="14">
          <cell r="Z14">
            <v>121007.0109194</v>
          </cell>
        </row>
        <row r="15">
          <cell r="Z15">
            <v>194015.09738204002</v>
          </cell>
        </row>
        <row r="16">
          <cell r="Z16">
            <v>84999.618870559993</v>
          </cell>
        </row>
        <row r="17">
          <cell r="Z17">
            <v>41751.064898799996</v>
          </cell>
        </row>
        <row r="18">
          <cell r="Z18">
            <v>43798.207129199996</v>
          </cell>
        </row>
        <row r="19">
          <cell r="Z19">
            <v>118023.97742365998</v>
          </cell>
        </row>
        <row r="20">
          <cell r="Z20">
            <v>191679.14835678</v>
          </cell>
        </row>
        <row r="21">
          <cell r="Z21">
            <v>232325.72507839999</v>
          </cell>
        </row>
        <row r="22">
          <cell r="Z22">
            <v>235240.62539236</v>
          </cell>
        </row>
        <row r="23">
          <cell r="Z23">
            <v>83457.499376479987</v>
          </cell>
        </row>
        <row r="24">
          <cell r="Z24">
            <v>118320.00156968001</v>
          </cell>
        </row>
        <row r="25">
          <cell r="Z25">
            <v>190296.82849384</v>
          </cell>
        </row>
        <row r="26">
          <cell r="Z26">
            <v>118030.93128295999</v>
          </cell>
        </row>
        <row r="27">
          <cell r="Z27">
            <v>150160.98694748001</v>
          </cell>
        </row>
        <row r="28">
          <cell r="Z28">
            <v>117325.49173982001</v>
          </cell>
        </row>
        <row r="29">
          <cell r="Z29">
            <v>157773.23466702001</v>
          </cell>
        </row>
        <row r="30">
          <cell r="Z30">
            <v>44131.278403319993</v>
          </cell>
        </row>
        <row r="31">
          <cell r="Z31">
            <v>153069.28637992</v>
          </cell>
        </row>
        <row r="32">
          <cell r="Z32">
            <v>230350.94759177999</v>
          </cell>
        </row>
        <row r="33">
          <cell r="Z33">
            <v>233152.16877023998</v>
          </cell>
        </row>
        <row r="34">
          <cell r="Z34">
            <v>44534.213913920001</v>
          </cell>
        </row>
        <row r="35">
          <cell r="Z35">
            <v>191380.74731492001</v>
          </cell>
        </row>
        <row r="36">
          <cell r="Z36">
            <v>44775.073274919996</v>
          </cell>
        </row>
        <row r="37">
          <cell r="Z37">
            <v>116649.88681003998</v>
          </cell>
        </row>
        <row r="38">
          <cell r="Z38">
            <v>119050.58405320001</v>
          </cell>
        </row>
        <row r="39">
          <cell r="Z39">
            <v>83093.470127659981</v>
          </cell>
        </row>
        <row r="40">
          <cell r="Z40">
            <v>43924.925423799999</v>
          </cell>
        </row>
        <row r="41">
          <cell r="Z41">
            <v>117339.67528720001</v>
          </cell>
        </row>
        <row r="42">
          <cell r="Z42">
            <v>84940.858045359986</v>
          </cell>
        </row>
        <row r="43">
          <cell r="Z43">
            <v>117757.98597208</v>
          </cell>
        </row>
        <row r="44">
          <cell r="Z44">
            <v>41699.689207299998</v>
          </cell>
        </row>
        <row r="45">
          <cell r="Z45">
            <v>42906.330387720001</v>
          </cell>
        </row>
        <row r="46">
          <cell r="Z46">
            <v>40637.398417439996</v>
          </cell>
        </row>
        <row r="47">
          <cell r="Z47">
            <v>47782.543901399993</v>
          </cell>
        </row>
        <row r="48">
          <cell r="Z48">
            <v>190052.54004699999</v>
          </cell>
        </row>
        <row r="49">
          <cell r="Z49">
            <v>163523.24207279997</v>
          </cell>
        </row>
        <row r="50">
          <cell r="Z50">
            <v>154408.09929812001</v>
          </cell>
        </row>
        <row r="51">
          <cell r="Z51">
            <v>74416.85860218</v>
          </cell>
        </row>
        <row r="52">
          <cell r="Z52">
            <v>78148.299058079996</v>
          </cell>
        </row>
        <row r="53">
          <cell r="Z53">
            <v>151883.08605272003</v>
          </cell>
        </row>
        <row r="54">
          <cell r="Z54">
            <v>192793.61382966</v>
          </cell>
        </row>
        <row r="55">
          <cell r="Z55">
            <v>42833.198860139993</v>
          </cell>
        </row>
        <row r="56">
          <cell r="Z56">
            <v>232322.40121751998</v>
          </cell>
        </row>
        <row r="57">
          <cell r="Z57">
            <v>156352.39774779999</v>
          </cell>
        </row>
        <row r="58">
          <cell r="Z58">
            <v>41725.935083439996</v>
          </cell>
        </row>
        <row r="59">
          <cell r="Z59">
            <v>84572.15576863999</v>
          </cell>
        </row>
        <row r="60">
          <cell r="Z60">
            <v>81898.986841759994</v>
          </cell>
        </row>
        <row r="61">
          <cell r="Z61">
            <v>41908.005366359997</v>
          </cell>
        </row>
        <row r="62">
          <cell r="Z62">
            <v>156715.60736191997</v>
          </cell>
        </row>
        <row r="63">
          <cell r="Z63">
            <v>81464.328712600007</v>
          </cell>
        </row>
        <row r="64">
          <cell r="Z64">
            <v>190214.93542122</v>
          </cell>
        </row>
        <row r="65">
          <cell r="Z65">
            <v>233807.35972743999</v>
          </cell>
        </row>
        <row r="66">
          <cell r="Z66">
            <v>156718.0631114</v>
          </cell>
        </row>
        <row r="67">
          <cell r="Z67">
            <v>75212.819417899998</v>
          </cell>
        </row>
        <row r="68">
          <cell r="Z68">
            <v>117302.71749332</v>
          </cell>
        </row>
        <row r="69">
          <cell r="Z69">
            <v>234413.71446659998</v>
          </cell>
        </row>
        <row r="70">
          <cell r="Z70">
            <v>118745.61007779998</v>
          </cell>
        </row>
        <row r="71">
          <cell r="Z71">
            <v>194386.65828984001</v>
          </cell>
        </row>
        <row r="72">
          <cell r="Z72">
            <v>191461.72704103999</v>
          </cell>
        </row>
        <row r="73">
          <cell r="Z73">
            <v>161293.13209367997</v>
          </cell>
        </row>
        <row r="74">
          <cell r="Z74">
            <v>78747.787332800013</v>
          </cell>
        </row>
        <row r="75">
          <cell r="Z75">
            <v>230673.74343527999</v>
          </cell>
        </row>
        <row r="76">
          <cell r="Z76">
            <v>1049.13849258</v>
          </cell>
        </row>
        <row r="77">
          <cell r="Z77">
            <v>75763.241297639994</v>
          </cell>
        </row>
        <row r="78">
          <cell r="Z78">
            <v>232052.97061103999</v>
          </cell>
        </row>
        <row r="79">
          <cell r="Z79">
            <v>119413.57242868001</v>
          </cell>
        </row>
        <row r="80">
          <cell r="Z80">
            <v>153586.17579316002</v>
          </cell>
        </row>
        <row r="81">
          <cell r="Z81">
            <v>2149.7348152</v>
          </cell>
        </row>
        <row r="82">
          <cell r="Z82">
            <v>44750.286949439993</v>
          </cell>
        </row>
        <row r="83">
          <cell r="Z83">
            <v>158207.60163956002</v>
          </cell>
        </row>
        <row r="84">
          <cell r="Z84">
            <v>118009.92273370002</v>
          </cell>
        </row>
        <row r="85">
          <cell r="Z85">
            <v>118200.70023367998</v>
          </cell>
        </row>
        <row r="86">
          <cell r="Z86">
            <v>40839.003447819996</v>
          </cell>
        </row>
        <row r="87">
          <cell r="Z87">
            <v>40696.928221279995</v>
          </cell>
        </row>
        <row r="88">
          <cell r="Z88">
            <v>194846.45626980002</v>
          </cell>
        </row>
        <row r="89">
          <cell r="Z89">
            <v>78911.712189640006</v>
          </cell>
        </row>
        <row r="90">
          <cell r="Z90">
            <v>155627.78293987998</v>
          </cell>
        </row>
        <row r="91">
          <cell r="Z91">
            <v>120760.13279468</v>
          </cell>
        </row>
        <row r="92">
          <cell r="Z92">
            <v>76259.308561139987</v>
          </cell>
        </row>
        <row r="93">
          <cell r="Z93">
            <v>116977.04709772</v>
          </cell>
        </row>
        <row r="94">
          <cell r="Z94">
            <v>41121.496363119993</v>
          </cell>
        </row>
        <row r="95">
          <cell r="Z95">
            <v>77855.098992279993</v>
          </cell>
        </row>
        <row r="96">
          <cell r="Z96">
            <v>119056.86073243998</v>
          </cell>
        </row>
        <row r="97">
          <cell r="Z97">
            <v>41656.486933419998</v>
          </cell>
        </row>
        <row r="98">
          <cell r="Z98">
            <v>119745.33954268</v>
          </cell>
        </row>
        <row r="99">
          <cell r="Z99">
            <v>160598.11517812</v>
          </cell>
        </row>
        <row r="100">
          <cell r="Z100">
            <v>79391.118192399983</v>
          </cell>
        </row>
        <row r="101">
          <cell r="Z101">
            <v>84816.538896999991</v>
          </cell>
        </row>
        <row r="102">
          <cell r="Z102">
            <v>193145.90284056001</v>
          </cell>
        </row>
        <row r="103">
          <cell r="Z103">
            <v>118753.53046112</v>
          </cell>
        </row>
        <row r="104">
          <cell r="Z104">
            <v>151952.00415536002</v>
          </cell>
        </row>
        <row r="105">
          <cell r="Z105">
            <v>158684.01794079997</v>
          </cell>
        </row>
        <row r="106">
          <cell r="Z106">
            <v>114768.50096</v>
          </cell>
        </row>
        <row r="107">
          <cell r="Z107">
            <v>153604.41637540003</v>
          </cell>
        </row>
        <row r="108">
          <cell r="Z108">
            <v>156450.55232831999</v>
          </cell>
        </row>
        <row r="109">
          <cell r="Z109">
            <v>44063.935712679995</v>
          </cell>
        </row>
        <row r="110">
          <cell r="Z110">
            <v>151180.61858444003</v>
          </cell>
        </row>
        <row r="111">
          <cell r="Z111">
            <v>77771.170226040005</v>
          </cell>
        </row>
        <row r="112">
          <cell r="Z112">
            <v>44144.980393439997</v>
          </cell>
        </row>
        <row r="113">
          <cell r="Z113">
            <v>162210.92131080001</v>
          </cell>
        </row>
        <row r="114">
          <cell r="Z114">
            <v>120770.93809447999</v>
          </cell>
        </row>
        <row r="115">
          <cell r="Z115">
            <v>1624.2047588800001</v>
          </cell>
        </row>
        <row r="116">
          <cell r="Z116">
            <v>191955.89109247999</v>
          </cell>
        </row>
        <row r="117">
          <cell r="Z117">
            <v>158879.42348894</v>
          </cell>
        </row>
        <row r="118">
          <cell r="Z118">
            <v>120468.23007464</v>
          </cell>
        </row>
        <row r="119">
          <cell r="Z119">
            <v>194600.71083474002</v>
          </cell>
        </row>
        <row r="120">
          <cell r="Z120">
            <v>192458.11061304001</v>
          </cell>
        </row>
        <row r="121">
          <cell r="Z121">
            <v>114867.74193087999</v>
          </cell>
        </row>
        <row r="122">
          <cell r="Z122">
            <v>79280.268134720012</v>
          </cell>
        </row>
        <row r="123">
          <cell r="Z123">
            <v>192621.10909152002</v>
          </cell>
        </row>
        <row r="124">
          <cell r="Z124">
            <v>74162.849553399996</v>
          </cell>
        </row>
        <row r="125">
          <cell r="Z125">
            <v>156915.17144499999</v>
          </cell>
        </row>
        <row r="126">
          <cell r="Z126">
            <v>118246.76105455997</v>
          </cell>
        </row>
        <row r="127">
          <cell r="Z127">
            <v>45779.752302159999</v>
          </cell>
        </row>
        <row r="128">
          <cell r="Z128">
            <v>117381.95117408002</v>
          </cell>
        </row>
        <row r="129">
          <cell r="Z129">
            <v>43080.972678279999</v>
          </cell>
        </row>
        <row r="130">
          <cell r="Z130">
            <v>233058.62757879999</v>
          </cell>
        </row>
        <row r="131">
          <cell r="Z131">
            <v>42716.625102799997</v>
          </cell>
        </row>
        <row r="132">
          <cell r="Z132">
            <v>189223.8169337</v>
          </cell>
        </row>
        <row r="133">
          <cell r="Z133">
            <v>74795.732199519989</v>
          </cell>
        </row>
        <row r="134">
          <cell r="Z134">
            <v>75060.062559959988</v>
          </cell>
        </row>
        <row r="135">
          <cell r="Z135">
            <v>42821.851428719994</v>
          </cell>
        </row>
        <row r="136">
          <cell r="Z136">
            <v>122190.20241368</v>
          </cell>
        </row>
        <row r="137">
          <cell r="Z137">
            <v>150635.81969632002</v>
          </cell>
        </row>
        <row r="138">
          <cell r="Z138">
            <v>116634.41607407999</v>
          </cell>
        </row>
        <row r="139">
          <cell r="Z139">
            <v>116068.57385791998</v>
          </cell>
        </row>
        <row r="140">
          <cell r="Z140">
            <v>120075.97353151998</v>
          </cell>
        </row>
        <row r="141">
          <cell r="Z141">
            <v>233380.53015779998</v>
          </cell>
        </row>
        <row r="142">
          <cell r="Z142">
            <v>156584.25575282</v>
          </cell>
        </row>
        <row r="143">
          <cell r="Z143">
            <v>116549.09775483998</v>
          </cell>
        </row>
        <row r="144">
          <cell r="Z144">
            <v>192879.80475364</v>
          </cell>
        </row>
        <row r="145">
          <cell r="Z145">
            <v>119630.07382906001</v>
          </cell>
        </row>
        <row r="146">
          <cell r="Z146">
            <v>162865.50446454002</v>
          </cell>
        </row>
        <row r="147">
          <cell r="Z147">
            <v>82694.926324719985</v>
          </cell>
        </row>
        <row r="148">
          <cell r="Z148">
            <v>42215.761251879994</v>
          </cell>
        </row>
        <row r="149">
          <cell r="Z149">
            <v>119860.49209624001</v>
          </cell>
        </row>
        <row r="150">
          <cell r="Z150">
            <v>153180.1695012</v>
          </cell>
        </row>
        <row r="151">
          <cell r="Z151">
            <v>116115.54266515998</v>
          </cell>
        </row>
        <row r="152">
          <cell r="Z152">
            <v>78252.599297799999</v>
          </cell>
        </row>
      </sheetData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502_UNA_results_per_scenario"/>
    </sheetNames>
    <sheetDataSet>
      <sheetData sheetId="0">
        <row r="2">
          <cell r="M2">
            <v>0</v>
          </cell>
        </row>
        <row r="3">
          <cell r="M3">
            <v>105.342624433632</v>
          </cell>
        </row>
        <row r="4">
          <cell r="M4">
            <v>82.742087161586895</v>
          </cell>
        </row>
        <row r="5">
          <cell r="M5">
            <v>73.216243685303596</v>
          </cell>
        </row>
        <row r="6">
          <cell r="M6">
            <v>98.284197269701707</v>
          </cell>
        </row>
        <row r="7">
          <cell r="M7">
            <v>107.201574398576</v>
          </cell>
        </row>
        <row r="8">
          <cell r="M8">
            <v>78.252948301670202</v>
          </cell>
        </row>
        <row r="9">
          <cell r="M9">
            <v>107.851034804563</v>
          </cell>
        </row>
        <row r="10">
          <cell r="M10">
            <v>108.553213622031</v>
          </cell>
        </row>
        <row r="11">
          <cell r="M11">
            <v>75.361852750478704</v>
          </cell>
        </row>
        <row r="12">
          <cell r="M12">
            <v>89.3986733776634</v>
          </cell>
        </row>
        <row r="13">
          <cell r="M13">
            <v>98.707818438846303</v>
          </cell>
        </row>
        <row r="14">
          <cell r="M14">
            <v>111.809112798551</v>
          </cell>
        </row>
        <row r="15">
          <cell r="M15">
            <v>74.677450773241404</v>
          </cell>
        </row>
        <row r="16">
          <cell r="M16">
            <v>39.707216929389297</v>
          </cell>
        </row>
        <row r="17">
          <cell r="M17">
            <v>91.4758772845843</v>
          </cell>
        </row>
        <row r="18">
          <cell r="M18">
            <v>73.313276951930405</v>
          </cell>
        </row>
        <row r="19">
          <cell r="M19">
            <v>65.098733810158194</v>
          </cell>
        </row>
        <row r="20">
          <cell r="M20">
            <v>79.683220386197107</v>
          </cell>
        </row>
        <row r="21">
          <cell r="M21">
            <v>81.756643545341404</v>
          </cell>
        </row>
        <row r="22">
          <cell r="M22">
            <v>82.289628969502601</v>
          </cell>
        </row>
        <row r="23">
          <cell r="M23">
            <v>98.867566527115102</v>
          </cell>
        </row>
        <row r="24">
          <cell r="M24">
            <v>82.082796170473202</v>
          </cell>
        </row>
        <row r="25">
          <cell r="M25">
            <v>56.866532189617402</v>
          </cell>
        </row>
        <row r="26">
          <cell r="M26">
            <v>65.364516374150398</v>
          </cell>
        </row>
        <row r="27">
          <cell r="M27">
            <v>81.576964763731397</v>
          </cell>
        </row>
        <row r="28">
          <cell r="M28">
            <v>58.113250307361199</v>
          </cell>
        </row>
        <row r="29">
          <cell r="M29">
            <v>84.058584422512098</v>
          </cell>
        </row>
        <row r="30">
          <cell r="M30">
            <v>106.054996927158</v>
          </cell>
        </row>
        <row r="31">
          <cell r="M31">
            <v>48.900827658177001</v>
          </cell>
        </row>
        <row r="32">
          <cell r="M32">
            <v>69.5635778478525</v>
          </cell>
        </row>
        <row r="33">
          <cell r="M33">
            <v>101.914856962344</v>
          </cell>
        </row>
        <row r="34">
          <cell r="M34">
            <v>83.365934606325496</v>
          </cell>
        </row>
        <row r="35">
          <cell r="M35">
            <v>65.522286316862306</v>
          </cell>
        </row>
        <row r="36">
          <cell r="M36">
            <v>63.280696916891799</v>
          </cell>
        </row>
        <row r="37">
          <cell r="M37">
            <v>68.541115925493102</v>
          </cell>
        </row>
        <row r="38">
          <cell r="M38">
            <v>75.289353869649005</v>
          </cell>
        </row>
        <row r="39">
          <cell r="M39">
            <v>66.298727751364098</v>
          </cell>
        </row>
        <row r="40">
          <cell r="M40">
            <v>72.602108962811997</v>
          </cell>
        </row>
        <row r="41">
          <cell r="M41">
            <v>70.443658694814204</v>
          </cell>
        </row>
        <row r="42">
          <cell r="M42">
            <v>76.230218472067904</v>
          </cell>
        </row>
        <row r="43">
          <cell r="M43">
            <v>38.752503679436103</v>
          </cell>
        </row>
        <row r="44">
          <cell r="M44">
            <v>64.575190647883801</v>
          </cell>
        </row>
        <row r="45">
          <cell r="M45">
            <v>55.882838674566599</v>
          </cell>
        </row>
        <row r="46">
          <cell r="M46">
            <v>113.552310895183</v>
          </cell>
        </row>
        <row r="47">
          <cell r="M47">
            <v>62.451354978206901</v>
          </cell>
        </row>
        <row r="48">
          <cell r="M48">
            <v>106.655018874364</v>
          </cell>
        </row>
        <row r="49">
          <cell r="M49">
            <v>98.598939589969106</v>
          </cell>
        </row>
        <row r="50">
          <cell r="M50">
            <v>39.885178809549501</v>
          </cell>
        </row>
        <row r="51">
          <cell r="M51">
            <v>78.020714796099696</v>
          </cell>
        </row>
        <row r="52">
          <cell r="M52">
            <v>69.401580770091797</v>
          </cell>
        </row>
        <row r="53">
          <cell r="M53">
            <v>53.642506299503999</v>
          </cell>
        </row>
        <row r="54">
          <cell r="M54">
            <v>69.180244994242301</v>
          </cell>
        </row>
        <row r="55">
          <cell r="M55">
            <v>90.582591066435498</v>
          </cell>
        </row>
        <row r="56">
          <cell r="M56">
            <v>102.71848417491201</v>
          </cell>
        </row>
        <row r="57">
          <cell r="M57">
            <v>70.437094516086304</v>
          </cell>
        </row>
        <row r="58">
          <cell r="M58">
            <v>67.753553708163295</v>
          </cell>
        </row>
        <row r="59">
          <cell r="M59">
            <v>109.032558880799</v>
          </cell>
        </row>
        <row r="60">
          <cell r="M60">
            <v>57.620087248397297</v>
          </cell>
        </row>
        <row r="61">
          <cell r="M61">
            <v>81.381804244828103</v>
          </cell>
        </row>
        <row r="62">
          <cell r="M62">
            <v>101.193536776507</v>
          </cell>
        </row>
        <row r="63">
          <cell r="M63">
            <v>83.999589983353303</v>
          </cell>
        </row>
        <row r="64">
          <cell r="M64">
            <v>70.520091844628396</v>
          </cell>
        </row>
        <row r="65">
          <cell r="M65">
            <v>66.287564693721706</v>
          </cell>
        </row>
        <row r="66">
          <cell r="M66">
            <v>54.395947600303103</v>
          </cell>
        </row>
        <row r="67">
          <cell r="M67">
            <v>47.563472730537299</v>
          </cell>
        </row>
        <row r="68">
          <cell r="M68">
            <v>72.387174530809602</v>
          </cell>
        </row>
        <row r="69">
          <cell r="M69">
            <v>96.730918601750702</v>
          </cell>
        </row>
        <row r="70">
          <cell r="M70">
            <v>60.011766912579198</v>
          </cell>
        </row>
        <row r="71">
          <cell r="M71">
            <v>76.210921253965793</v>
          </cell>
        </row>
        <row r="72">
          <cell r="M72">
            <v>65.613512078608906</v>
          </cell>
        </row>
        <row r="73">
          <cell r="M73">
            <v>75.0690655897059</v>
          </cell>
        </row>
        <row r="74">
          <cell r="M74">
            <v>78.998445621174099</v>
          </cell>
        </row>
        <row r="75">
          <cell r="M75">
            <v>50.431658279708799</v>
          </cell>
        </row>
        <row r="76">
          <cell r="M76">
            <v>66.315923295574805</v>
          </cell>
        </row>
        <row r="77">
          <cell r="M77">
            <v>66.587493721964705</v>
          </cell>
        </row>
        <row r="78">
          <cell r="M78">
            <v>72.5305820507634</v>
          </cell>
        </row>
        <row r="79">
          <cell r="M79">
            <v>65.346897609757406</v>
          </cell>
        </row>
        <row r="80">
          <cell r="M80">
            <v>49.042257281637198</v>
          </cell>
        </row>
        <row r="81">
          <cell r="M81">
            <v>72.448816640570797</v>
          </cell>
        </row>
        <row r="82">
          <cell r="M82">
            <v>52.119782254688403</v>
          </cell>
        </row>
        <row r="83">
          <cell r="M83">
            <v>92.059335697909304</v>
          </cell>
        </row>
        <row r="84">
          <cell r="M84">
            <v>75.857855268177403</v>
          </cell>
        </row>
        <row r="85">
          <cell r="M85">
            <v>45.197174335894999</v>
          </cell>
        </row>
        <row r="86">
          <cell r="M86">
            <v>56.446377224211098</v>
          </cell>
        </row>
        <row r="87">
          <cell r="M87">
            <v>62.748370574958102</v>
          </cell>
        </row>
        <row r="88">
          <cell r="M88">
            <v>61.414373003855502</v>
          </cell>
        </row>
        <row r="89">
          <cell r="M89">
            <v>65.472197080732798</v>
          </cell>
        </row>
        <row r="90">
          <cell r="M90">
            <v>67.656588499080399</v>
          </cell>
        </row>
        <row r="91">
          <cell r="M91">
            <v>58.806809408188897</v>
          </cell>
        </row>
        <row r="92">
          <cell r="M92">
            <v>48.170747593145997</v>
          </cell>
        </row>
        <row r="93">
          <cell r="M93">
            <v>49.694378029574999</v>
          </cell>
        </row>
        <row r="94">
          <cell r="M94">
            <v>63.940475090920799</v>
          </cell>
        </row>
        <row r="95">
          <cell r="M95">
            <v>69.558720045686698</v>
          </cell>
        </row>
        <row r="96">
          <cell r="M96">
            <v>38.026280313254198</v>
          </cell>
        </row>
        <row r="97">
          <cell r="M97">
            <v>62.277448936441402</v>
          </cell>
        </row>
        <row r="98">
          <cell r="M98">
            <v>113.117785833985</v>
          </cell>
        </row>
        <row r="99">
          <cell r="M99">
            <v>100.923821520373</v>
          </cell>
        </row>
        <row r="100">
          <cell r="M100">
            <v>104.910532964342</v>
          </cell>
        </row>
        <row r="101">
          <cell r="M101">
            <v>83.9296319791911</v>
          </cell>
        </row>
        <row r="102">
          <cell r="M102">
            <v>67.761694769744494</v>
          </cell>
        </row>
        <row r="103">
          <cell r="M103">
            <v>80.019954784663597</v>
          </cell>
        </row>
        <row r="104">
          <cell r="M104">
            <v>88.767278413909096</v>
          </cell>
        </row>
        <row r="105">
          <cell r="M105">
            <v>38.690268459246198</v>
          </cell>
        </row>
        <row r="106">
          <cell r="M106">
            <v>76.918265569596301</v>
          </cell>
        </row>
        <row r="107">
          <cell r="M107">
            <v>58.147743983238797</v>
          </cell>
        </row>
        <row r="108">
          <cell r="M108">
            <v>59.352103848253698</v>
          </cell>
        </row>
        <row r="109">
          <cell r="M109">
            <v>82.763468854233096</v>
          </cell>
        </row>
        <row r="110">
          <cell r="M110">
            <v>88.695927700813996</v>
          </cell>
        </row>
        <row r="111">
          <cell r="M111">
            <v>70.283945500357902</v>
          </cell>
        </row>
        <row r="112">
          <cell r="M112">
            <v>101.14631244130899</v>
          </cell>
        </row>
        <row r="113">
          <cell r="M113">
            <v>89.608589079969093</v>
          </cell>
        </row>
        <row r="114">
          <cell r="M114">
            <v>51.671677416252798</v>
          </cell>
        </row>
        <row r="115">
          <cell r="M115">
            <v>75.634499840726505</v>
          </cell>
        </row>
        <row r="116">
          <cell r="M116">
            <v>85.733753002115094</v>
          </cell>
        </row>
        <row r="117">
          <cell r="M117">
            <v>79.761640634071597</v>
          </cell>
        </row>
        <row r="118">
          <cell r="M118">
            <v>92.594145397425095</v>
          </cell>
        </row>
        <row r="119">
          <cell r="M119">
            <v>43.934556155027003</v>
          </cell>
        </row>
        <row r="120">
          <cell r="M120">
            <v>62.925797195024202</v>
          </cell>
        </row>
        <row r="121">
          <cell r="M121">
            <v>90.148527350707596</v>
          </cell>
        </row>
        <row r="122">
          <cell r="M122">
            <v>91.134633026772207</v>
          </cell>
        </row>
        <row r="123">
          <cell r="M123">
            <v>46.071614099495598</v>
          </cell>
        </row>
        <row r="124">
          <cell r="M124">
            <v>51.878726372702502</v>
          </cell>
        </row>
        <row r="125">
          <cell r="M125">
            <v>83.503079237383602</v>
          </cell>
        </row>
        <row r="126">
          <cell r="M126">
            <v>61.999735577593903</v>
          </cell>
        </row>
        <row r="127">
          <cell r="M127">
            <v>53.040242832547797</v>
          </cell>
        </row>
        <row r="128">
          <cell r="M128">
            <v>82.231087742787594</v>
          </cell>
        </row>
        <row r="129">
          <cell r="M129">
            <v>72.410536993776006</v>
          </cell>
        </row>
        <row r="130">
          <cell r="M130">
            <v>65.576877761698796</v>
          </cell>
        </row>
        <row r="131">
          <cell r="M131">
            <v>85.257814229979402</v>
          </cell>
        </row>
        <row r="132">
          <cell r="M132">
            <v>46.279119997524901</v>
          </cell>
        </row>
        <row r="133">
          <cell r="M133">
            <v>51.598182874232101</v>
          </cell>
        </row>
        <row r="134">
          <cell r="M134">
            <v>83.845153184165795</v>
          </cell>
        </row>
        <row r="135">
          <cell r="M135">
            <v>111.194993895397</v>
          </cell>
        </row>
        <row r="136">
          <cell r="M136">
            <v>42.573165674677497</v>
          </cell>
        </row>
        <row r="137">
          <cell r="M137">
            <v>71.365754217337397</v>
          </cell>
        </row>
        <row r="138">
          <cell r="M138">
            <v>77.853229322459001</v>
          </cell>
        </row>
        <row r="139">
          <cell r="M139">
            <v>83.302718380518499</v>
          </cell>
        </row>
        <row r="140">
          <cell r="M140">
            <v>89.619202549999301</v>
          </cell>
        </row>
        <row r="141">
          <cell r="M141">
            <v>91.039441119065302</v>
          </cell>
        </row>
        <row r="142">
          <cell r="M142">
            <v>82.016316366505507</v>
          </cell>
        </row>
        <row r="143">
          <cell r="M143">
            <v>102.62928097359899</v>
          </cell>
        </row>
        <row r="144">
          <cell r="M144">
            <v>96.732457299975394</v>
          </cell>
        </row>
        <row r="145">
          <cell r="M145">
            <v>109.16919794492</v>
          </cell>
        </row>
        <row r="146">
          <cell r="M146">
            <v>71.777228261100902</v>
          </cell>
        </row>
        <row r="147">
          <cell r="M147">
            <v>91.4104310227806</v>
          </cell>
        </row>
        <row r="148">
          <cell r="M148">
            <v>102.629255298432</v>
          </cell>
        </row>
        <row r="149">
          <cell r="M149">
            <v>80.233221308732197</v>
          </cell>
        </row>
        <row r="150">
          <cell r="M150">
            <v>67.154932382361594</v>
          </cell>
        </row>
        <row r="151">
          <cell r="M151">
            <v>68.216648701718597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103_Data_cleaned_random_genera"/>
    </sheetNames>
    <sheetDataSet>
      <sheetData sheetId="0">
        <row r="2">
          <cell r="C2">
            <v>0</v>
          </cell>
          <cell r="D2">
            <v>0</v>
          </cell>
          <cell r="E2">
            <v>0</v>
          </cell>
          <cell r="F2">
            <v>0</v>
          </cell>
          <cell r="H2">
            <v>0</v>
          </cell>
          <cell r="K2">
            <v>0</v>
          </cell>
          <cell r="N2">
            <v>0</v>
          </cell>
          <cell r="Q2">
            <v>0</v>
          </cell>
          <cell r="T2">
            <v>0</v>
          </cell>
          <cell r="W2">
            <v>0</v>
          </cell>
        </row>
        <row r="3">
          <cell r="C3">
            <v>938.85789799999998</v>
          </cell>
          <cell r="D3">
            <v>0</v>
          </cell>
          <cell r="E3">
            <v>505.97920699999997</v>
          </cell>
          <cell r="F3">
            <v>0</v>
          </cell>
          <cell r="H3">
            <v>35.546138550000002</v>
          </cell>
          <cell r="K3">
            <v>22.11564916</v>
          </cell>
          <cell r="N3">
            <v>15.936621499999999</v>
          </cell>
          <cell r="Q3">
            <v>35.424722520000003</v>
          </cell>
          <cell r="T3">
            <v>46.000799399999998</v>
          </cell>
          <cell r="W3">
            <v>15.047228840000001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921.11078899999995</v>
          </cell>
          <cell r="H4">
            <v>14</v>
          </cell>
          <cell r="K4">
            <v>10.0525678</v>
          </cell>
          <cell r="N4">
            <v>35.060567300000002</v>
          </cell>
          <cell r="Q4">
            <v>22.543005239999999</v>
          </cell>
          <cell r="T4">
            <v>21</v>
          </cell>
          <cell r="W4">
            <v>25.795249439999999</v>
          </cell>
        </row>
        <row r="5">
          <cell r="C5">
            <v>0</v>
          </cell>
          <cell r="D5">
            <v>0</v>
          </cell>
          <cell r="E5">
            <v>505.97920699999997</v>
          </cell>
          <cell r="F5">
            <v>921.11078899999995</v>
          </cell>
          <cell r="H5">
            <v>21.874546800000001</v>
          </cell>
          <cell r="K5">
            <v>6.03154068</v>
          </cell>
          <cell r="N5">
            <v>15.936621499999999</v>
          </cell>
          <cell r="Q5">
            <v>35.424722520000003</v>
          </cell>
          <cell r="T5">
            <v>39.867359479999998</v>
          </cell>
          <cell r="W5">
            <v>8.5984164799999991</v>
          </cell>
        </row>
        <row r="6">
          <cell r="C6">
            <v>0</v>
          </cell>
          <cell r="D6">
            <v>0</v>
          </cell>
          <cell r="E6">
            <v>505.97920699999997</v>
          </cell>
          <cell r="F6">
            <v>921.11078899999995</v>
          </cell>
          <cell r="H6">
            <v>32.8118202</v>
          </cell>
          <cell r="K6">
            <v>12.06308136</v>
          </cell>
          <cell r="N6">
            <v>35</v>
          </cell>
          <cell r="Q6">
            <v>14</v>
          </cell>
          <cell r="T6">
            <v>21.467039719999999</v>
          </cell>
          <cell r="W6">
            <v>25.795249439999999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921.11078899999995</v>
          </cell>
          <cell r="H7">
            <v>5.4686367000000002</v>
          </cell>
          <cell r="K7">
            <v>14</v>
          </cell>
          <cell r="N7">
            <v>35</v>
          </cell>
          <cell r="Q7">
            <v>35</v>
          </cell>
          <cell r="T7">
            <v>36.800639519999997</v>
          </cell>
          <cell r="W7">
            <v>25.795249439999999</v>
          </cell>
        </row>
        <row r="8">
          <cell r="C8">
            <v>938.85789799999998</v>
          </cell>
          <cell r="D8">
            <v>0</v>
          </cell>
          <cell r="E8">
            <v>0</v>
          </cell>
          <cell r="F8">
            <v>0</v>
          </cell>
          <cell r="H8">
            <v>24.60886515</v>
          </cell>
          <cell r="K8">
            <v>22.11564916</v>
          </cell>
          <cell r="N8">
            <v>28</v>
          </cell>
          <cell r="Q8">
            <v>6.4408586400000001</v>
          </cell>
          <cell r="T8">
            <v>6.1334399199999998</v>
          </cell>
          <cell r="W8">
            <v>21</v>
          </cell>
        </row>
        <row r="9">
          <cell r="C9">
            <v>938.85789799999998</v>
          </cell>
          <cell r="D9">
            <v>494.43586399999998</v>
          </cell>
          <cell r="E9">
            <v>0</v>
          </cell>
          <cell r="F9">
            <v>921.11078899999995</v>
          </cell>
          <cell r="H9">
            <v>27.343183499999999</v>
          </cell>
          <cell r="K9">
            <v>12.06308136</v>
          </cell>
          <cell r="N9">
            <v>38.247891600000003</v>
          </cell>
          <cell r="Q9">
            <v>41.865581159999998</v>
          </cell>
          <cell r="T9">
            <v>28</v>
          </cell>
          <cell r="W9">
            <v>32.244061799999997</v>
          </cell>
        </row>
        <row r="10">
          <cell r="C10">
            <v>0</v>
          </cell>
          <cell r="D10">
            <v>494.43586399999998</v>
          </cell>
          <cell r="E10">
            <v>505.97920699999997</v>
          </cell>
          <cell r="F10">
            <v>921.11078899999995</v>
          </cell>
          <cell r="H10">
            <v>35.546138550000002</v>
          </cell>
          <cell r="K10">
            <v>18.094622040000001</v>
          </cell>
          <cell r="N10">
            <v>28.685918699999998</v>
          </cell>
          <cell r="Q10">
            <v>28</v>
          </cell>
          <cell r="T10">
            <v>27.60047964</v>
          </cell>
          <cell r="W10">
            <v>32.244061799999997</v>
          </cell>
        </row>
        <row r="11">
          <cell r="C11">
            <v>0</v>
          </cell>
          <cell r="D11">
            <v>0</v>
          </cell>
          <cell r="E11">
            <v>505.97920699999997</v>
          </cell>
          <cell r="F11">
            <v>921.11078899999995</v>
          </cell>
          <cell r="H11">
            <v>14</v>
          </cell>
          <cell r="K11">
            <v>18.094622040000001</v>
          </cell>
          <cell r="N11">
            <v>15.936621499999999</v>
          </cell>
          <cell r="Q11">
            <v>41.865581159999998</v>
          </cell>
          <cell r="T11">
            <v>7</v>
          </cell>
          <cell r="W11">
            <v>19.346437080000001</v>
          </cell>
        </row>
        <row r="12">
          <cell r="C12">
            <v>938.85789799999998</v>
          </cell>
          <cell r="D12">
            <v>0</v>
          </cell>
          <cell r="E12">
            <v>0</v>
          </cell>
          <cell r="F12">
            <v>0</v>
          </cell>
          <cell r="H12">
            <v>38.280456899999997</v>
          </cell>
          <cell r="K12">
            <v>4.0210271200000003</v>
          </cell>
          <cell r="N12">
            <v>35.060567300000002</v>
          </cell>
          <cell r="Q12">
            <v>28</v>
          </cell>
          <cell r="T12">
            <v>6.1334399199999998</v>
          </cell>
          <cell r="W12">
            <v>30.094457680000001</v>
          </cell>
        </row>
        <row r="13">
          <cell r="C13">
            <v>938.85789799999998</v>
          </cell>
          <cell r="D13">
            <v>494.43586399999998</v>
          </cell>
          <cell r="E13">
            <v>0</v>
          </cell>
          <cell r="F13">
            <v>0</v>
          </cell>
          <cell r="H13">
            <v>24.60886515</v>
          </cell>
          <cell r="K13">
            <v>28.147189839999999</v>
          </cell>
          <cell r="N13">
            <v>31.873242999999999</v>
          </cell>
          <cell r="Q13">
            <v>7</v>
          </cell>
          <cell r="T13">
            <v>33.733919559999997</v>
          </cell>
          <cell r="W13">
            <v>32.244061799999997</v>
          </cell>
        </row>
        <row r="14">
          <cell r="C14">
            <v>938.85789799999998</v>
          </cell>
          <cell r="D14">
            <v>0</v>
          </cell>
          <cell r="E14">
            <v>505.97920699999997</v>
          </cell>
          <cell r="F14">
            <v>921.11078899999995</v>
          </cell>
          <cell r="H14">
            <v>16.4059101</v>
          </cell>
          <cell r="K14">
            <v>6.03154068</v>
          </cell>
          <cell r="N14">
            <v>44.622540200000003</v>
          </cell>
          <cell r="Q14">
            <v>35</v>
          </cell>
          <cell r="T14">
            <v>46.000799399999998</v>
          </cell>
          <cell r="W14">
            <v>30.094457680000001</v>
          </cell>
        </row>
        <row r="15">
          <cell r="C15">
            <v>0</v>
          </cell>
          <cell r="D15">
            <v>494.43586399999998</v>
          </cell>
          <cell r="E15">
            <v>505.97920699999997</v>
          </cell>
          <cell r="F15">
            <v>0</v>
          </cell>
          <cell r="H15">
            <v>32.8118202</v>
          </cell>
          <cell r="K15">
            <v>6.03154068</v>
          </cell>
          <cell r="N15">
            <v>0</v>
          </cell>
          <cell r="Q15">
            <v>32.204293200000002</v>
          </cell>
          <cell r="T15">
            <v>27.60047964</v>
          </cell>
          <cell r="W15">
            <v>23.64564532</v>
          </cell>
        </row>
        <row r="16">
          <cell r="C16">
            <v>0</v>
          </cell>
          <cell r="D16">
            <v>494.43586399999998</v>
          </cell>
          <cell r="E16">
            <v>0</v>
          </cell>
          <cell r="F16">
            <v>0</v>
          </cell>
          <cell r="H16">
            <v>7</v>
          </cell>
          <cell r="K16">
            <v>12.06308136</v>
          </cell>
          <cell r="N16">
            <v>12.749297200000001</v>
          </cell>
          <cell r="Q16">
            <v>3.22042932</v>
          </cell>
          <cell r="T16">
            <v>21.467039719999999</v>
          </cell>
          <cell r="W16">
            <v>6.4488123599999998</v>
          </cell>
        </row>
        <row r="17">
          <cell r="C17">
            <v>0</v>
          </cell>
          <cell r="D17">
            <v>494.43586399999998</v>
          </cell>
          <cell r="E17">
            <v>0</v>
          </cell>
          <cell r="F17">
            <v>0</v>
          </cell>
          <cell r="H17">
            <v>16.4059101</v>
          </cell>
          <cell r="K17">
            <v>14.07359492</v>
          </cell>
          <cell r="N17">
            <v>47.809864500000003</v>
          </cell>
          <cell r="Q17">
            <v>28</v>
          </cell>
          <cell r="T17">
            <v>36.800639519999997</v>
          </cell>
          <cell r="W17">
            <v>0</v>
          </cell>
        </row>
        <row r="18">
          <cell r="C18">
            <v>0</v>
          </cell>
          <cell r="D18">
            <v>494.43586399999998</v>
          </cell>
          <cell r="E18">
            <v>0</v>
          </cell>
          <cell r="F18">
            <v>921.11078899999995</v>
          </cell>
          <cell r="H18">
            <v>24.60886515</v>
          </cell>
          <cell r="K18">
            <v>10.0525678</v>
          </cell>
          <cell r="N18">
            <v>22.311270100000002</v>
          </cell>
          <cell r="Q18">
            <v>0</v>
          </cell>
          <cell r="T18">
            <v>39.867359479999998</v>
          </cell>
          <cell r="W18">
            <v>23.64564532</v>
          </cell>
        </row>
        <row r="19">
          <cell r="C19">
            <v>938.85789799999998</v>
          </cell>
          <cell r="D19">
            <v>494.43586399999998</v>
          </cell>
          <cell r="E19">
            <v>0</v>
          </cell>
          <cell r="F19">
            <v>921.11078899999995</v>
          </cell>
          <cell r="H19">
            <v>19.140228449999999</v>
          </cell>
          <cell r="K19">
            <v>8.0420542400000006</v>
          </cell>
          <cell r="N19">
            <v>35.060567300000002</v>
          </cell>
          <cell r="Q19">
            <v>9.6612879599999992</v>
          </cell>
          <cell r="T19">
            <v>15.3335998</v>
          </cell>
          <cell r="W19">
            <v>23.64564532</v>
          </cell>
        </row>
        <row r="20">
          <cell r="C20">
            <v>938.85789799999998</v>
          </cell>
          <cell r="D20">
            <v>494.43586399999998</v>
          </cell>
          <cell r="E20">
            <v>505.97920699999997</v>
          </cell>
          <cell r="F20">
            <v>921.11078899999995</v>
          </cell>
          <cell r="H20">
            <v>38.280456899999997</v>
          </cell>
          <cell r="K20">
            <v>0</v>
          </cell>
          <cell r="N20">
            <v>15.936621499999999</v>
          </cell>
          <cell r="Q20">
            <v>19.322575919999998</v>
          </cell>
          <cell r="T20">
            <v>28</v>
          </cell>
          <cell r="W20">
            <v>21.496041200000001</v>
          </cell>
        </row>
        <row r="21">
          <cell r="C21">
            <v>938.85789799999998</v>
          </cell>
          <cell r="D21">
            <v>494.43586399999998</v>
          </cell>
          <cell r="E21">
            <v>505.97920699999997</v>
          </cell>
          <cell r="F21">
            <v>921.11078899999995</v>
          </cell>
          <cell r="H21">
            <v>0</v>
          </cell>
          <cell r="K21">
            <v>4.0210271200000003</v>
          </cell>
          <cell r="N21">
            <v>35.060567300000002</v>
          </cell>
          <cell r="Q21">
            <v>38.645151839999997</v>
          </cell>
          <cell r="T21">
            <v>30.6671996</v>
          </cell>
          <cell r="W21">
            <v>25.795249439999999</v>
          </cell>
        </row>
        <row r="22">
          <cell r="C22">
            <v>0</v>
          </cell>
          <cell r="D22">
            <v>494.43586399999998</v>
          </cell>
          <cell r="E22">
            <v>505.97920699999997</v>
          </cell>
          <cell r="F22">
            <v>0</v>
          </cell>
          <cell r="H22">
            <v>21.874546800000001</v>
          </cell>
          <cell r="K22">
            <v>7</v>
          </cell>
          <cell r="N22">
            <v>44.622540200000003</v>
          </cell>
          <cell r="Q22">
            <v>41.865581159999998</v>
          </cell>
          <cell r="T22">
            <v>3.0667199599999999</v>
          </cell>
          <cell r="W22">
            <v>21.496041200000001</v>
          </cell>
        </row>
        <row r="23">
          <cell r="C23">
            <v>938.85789799999998</v>
          </cell>
          <cell r="D23">
            <v>0</v>
          </cell>
          <cell r="E23">
            <v>505.97920699999997</v>
          </cell>
          <cell r="F23">
            <v>0</v>
          </cell>
          <cell r="H23">
            <v>38.280456899999997</v>
          </cell>
          <cell r="K23">
            <v>21</v>
          </cell>
          <cell r="N23">
            <v>21</v>
          </cell>
          <cell r="Q23">
            <v>35</v>
          </cell>
          <cell r="T23">
            <v>18.400319759999999</v>
          </cell>
          <cell r="W23">
            <v>0</v>
          </cell>
        </row>
        <row r="24">
          <cell r="C24">
            <v>938.85789799999998</v>
          </cell>
          <cell r="D24">
            <v>494.43586399999998</v>
          </cell>
          <cell r="E24">
            <v>0</v>
          </cell>
          <cell r="F24">
            <v>921.11078899999995</v>
          </cell>
          <cell r="H24">
            <v>27.343183499999999</v>
          </cell>
          <cell r="K24">
            <v>14</v>
          </cell>
          <cell r="N24">
            <v>47.809864500000003</v>
          </cell>
          <cell r="Q24">
            <v>28.983863880000001</v>
          </cell>
          <cell r="T24">
            <v>14</v>
          </cell>
          <cell r="W24">
            <v>0</v>
          </cell>
        </row>
        <row r="25">
          <cell r="C25">
            <v>938.85789799999998</v>
          </cell>
          <cell r="D25">
            <v>494.43586399999998</v>
          </cell>
          <cell r="E25">
            <v>0</v>
          </cell>
          <cell r="F25">
            <v>0</v>
          </cell>
          <cell r="H25">
            <v>7</v>
          </cell>
          <cell r="K25">
            <v>24.12616272</v>
          </cell>
          <cell r="N25">
            <v>6.3746486000000004</v>
          </cell>
          <cell r="Q25">
            <v>14</v>
          </cell>
          <cell r="T25">
            <v>6.1334399199999998</v>
          </cell>
          <cell r="W25">
            <v>25.795249439999999</v>
          </cell>
        </row>
        <row r="26">
          <cell r="C26">
            <v>938.85789799999998</v>
          </cell>
          <cell r="D26">
            <v>0</v>
          </cell>
          <cell r="E26">
            <v>0</v>
          </cell>
          <cell r="F26">
            <v>921.11078899999995</v>
          </cell>
          <cell r="H26">
            <v>16.4059101</v>
          </cell>
          <cell r="K26">
            <v>7</v>
          </cell>
          <cell r="N26">
            <v>14</v>
          </cell>
          <cell r="Q26">
            <v>22.543005239999999</v>
          </cell>
          <cell r="T26">
            <v>36.800639519999997</v>
          </cell>
          <cell r="W26">
            <v>7</v>
          </cell>
        </row>
        <row r="27">
          <cell r="C27">
            <v>938.85789799999998</v>
          </cell>
          <cell r="D27">
            <v>494.43586399999998</v>
          </cell>
          <cell r="E27">
            <v>0</v>
          </cell>
          <cell r="F27">
            <v>0</v>
          </cell>
          <cell r="H27">
            <v>41.01477525</v>
          </cell>
          <cell r="K27">
            <v>8.0420542400000006</v>
          </cell>
          <cell r="N27">
            <v>47.809864500000003</v>
          </cell>
          <cell r="Q27">
            <v>19.322575919999998</v>
          </cell>
          <cell r="T27">
            <v>24.533759679999999</v>
          </cell>
          <cell r="W27">
            <v>2.1496041199999998</v>
          </cell>
        </row>
        <row r="28">
          <cell r="C28">
            <v>938.85789799999998</v>
          </cell>
          <cell r="D28">
            <v>494.43586399999998</v>
          </cell>
          <cell r="E28">
            <v>505.97920699999997</v>
          </cell>
          <cell r="F28">
            <v>0</v>
          </cell>
          <cell r="H28">
            <v>19.140228449999999</v>
          </cell>
          <cell r="K28">
            <v>18.094622040000001</v>
          </cell>
          <cell r="N28">
            <v>41.435215900000003</v>
          </cell>
          <cell r="Q28">
            <v>6.4408586400000001</v>
          </cell>
          <cell r="T28">
            <v>3.0667199599999999</v>
          </cell>
          <cell r="W28">
            <v>10.7480206</v>
          </cell>
        </row>
        <row r="29">
          <cell r="C29">
            <v>0</v>
          </cell>
          <cell r="D29">
            <v>494.43586399999998</v>
          </cell>
          <cell r="E29">
            <v>0</v>
          </cell>
          <cell r="F29">
            <v>0</v>
          </cell>
          <cell r="H29">
            <v>16.4059101</v>
          </cell>
          <cell r="K29">
            <v>21</v>
          </cell>
          <cell r="N29">
            <v>35.060567300000002</v>
          </cell>
          <cell r="Q29">
            <v>45.086010479999999</v>
          </cell>
          <cell r="T29">
            <v>12.26687984</v>
          </cell>
          <cell r="W29">
            <v>0</v>
          </cell>
        </row>
        <row r="30">
          <cell r="C30">
            <v>938.85789799999998</v>
          </cell>
          <cell r="D30">
            <v>0</v>
          </cell>
          <cell r="E30">
            <v>0</v>
          </cell>
          <cell r="F30">
            <v>921.11078899999995</v>
          </cell>
          <cell r="H30">
            <v>21.874546800000001</v>
          </cell>
          <cell r="K30">
            <v>14</v>
          </cell>
          <cell r="N30">
            <v>38.247891600000003</v>
          </cell>
          <cell r="Q30">
            <v>45.086010479999999</v>
          </cell>
          <cell r="T30">
            <v>30.6671996</v>
          </cell>
          <cell r="W30">
            <v>27.944853559999999</v>
          </cell>
        </row>
        <row r="31">
          <cell r="C31">
            <v>938.85789799999998</v>
          </cell>
          <cell r="D31">
            <v>494.43586399999998</v>
          </cell>
          <cell r="E31">
            <v>505.97920699999997</v>
          </cell>
          <cell r="F31">
            <v>921.11078899999995</v>
          </cell>
          <cell r="H31">
            <v>19.140228449999999</v>
          </cell>
          <cell r="K31">
            <v>7</v>
          </cell>
          <cell r="N31">
            <v>3.1873243000000002</v>
          </cell>
          <cell r="Q31">
            <v>12.88171728</v>
          </cell>
          <cell r="T31">
            <v>39.867359479999998</v>
          </cell>
          <cell r="W31">
            <v>0</v>
          </cell>
        </row>
        <row r="32">
          <cell r="C32">
            <v>938.85789799999998</v>
          </cell>
          <cell r="D32">
            <v>494.43586399999998</v>
          </cell>
          <cell r="E32">
            <v>505.97920699999997</v>
          </cell>
          <cell r="F32">
            <v>921.11078899999995</v>
          </cell>
          <cell r="H32">
            <v>21</v>
          </cell>
          <cell r="K32">
            <v>4.0210271200000003</v>
          </cell>
          <cell r="N32">
            <v>6.3746486000000004</v>
          </cell>
          <cell r="Q32">
            <v>25.76343456</v>
          </cell>
          <cell r="T32">
            <v>33.733919559999997</v>
          </cell>
          <cell r="W32">
            <v>15.047228840000001</v>
          </cell>
        </row>
        <row r="33">
          <cell r="C33">
            <v>0</v>
          </cell>
          <cell r="D33">
            <v>494.43586399999998</v>
          </cell>
          <cell r="E33">
            <v>0</v>
          </cell>
          <cell r="F33">
            <v>0</v>
          </cell>
          <cell r="H33">
            <v>28</v>
          </cell>
          <cell r="K33">
            <v>7</v>
          </cell>
          <cell r="N33">
            <v>38.247891600000003</v>
          </cell>
          <cell r="Q33">
            <v>28</v>
          </cell>
          <cell r="T33">
            <v>12.26687984</v>
          </cell>
          <cell r="W33">
            <v>30.094457680000001</v>
          </cell>
        </row>
        <row r="34">
          <cell r="C34">
            <v>938.85789799999998</v>
          </cell>
          <cell r="D34">
            <v>0</v>
          </cell>
          <cell r="E34">
            <v>505.97920699999997</v>
          </cell>
          <cell r="F34">
            <v>921.11078899999995</v>
          </cell>
          <cell r="H34">
            <v>38.280456899999997</v>
          </cell>
          <cell r="K34">
            <v>22.11564916</v>
          </cell>
          <cell r="N34">
            <v>21</v>
          </cell>
          <cell r="Q34">
            <v>0</v>
          </cell>
          <cell r="T34">
            <v>46.000799399999998</v>
          </cell>
          <cell r="W34">
            <v>8.5984164799999991</v>
          </cell>
        </row>
        <row r="35">
          <cell r="C35">
            <v>0</v>
          </cell>
          <cell r="D35">
            <v>494.43586399999998</v>
          </cell>
          <cell r="E35">
            <v>0</v>
          </cell>
          <cell r="F35">
            <v>0</v>
          </cell>
          <cell r="H35">
            <v>13.671591749999999</v>
          </cell>
          <cell r="K35">
            <v>12.06308136</v>
          </cell>
          <cell r="N35">
            <v>38.247891600000003</v>
          </cell>
          <cell r="Q35">
            <v>12.88171728</v>
          </cell>
          <cell r="T35">
            <v>27.60047964</v>
          </cell>
          <cell r="W35">
            <v>0</v>
          </cell>
        </row>
        <row r="36">
          <cell r="C36">
            <v>0</v>
          </cell>
          <cell r="D36">
            <v>494.43586399999998</v>
          </cell>
          <cell r="E36">
            <v>0</v>
          </cell>
          <cell r="F36">
            <v>921.11078899999995</v>
          </cell>
          <cell r="H36">
            <v>16.4059101</v>
          </cell>
          <cell r="K36">
            <v>14.07359492</v>
          </cell>
          <cell r="N36">
            <v>7</v>
          </cell>
          <cell r="Q36">
            <v>25.76343456</v>
          </cell>
          <cell r="T36">
            <v>18.400319759999999</v>
          </cell>
          <cell r="W36">
            <v>21.496041200000001</v>
          </cell>
        </row>
        <row r="37">
          <cell r="C37">
            <v>938.85789799999998</v>
          </cell>
          <cell r="D37">
            <v>0</v>
          </cell>
          <cell r="E37">
            <v>505.97920699999997</v>
          </cell>
          <cell r="F37">
            <v>0</v>
          </cell>
          <cell r="H37">
            <v>7</v>
          </cell>
          <cell r="K37">
            <v>8.0420542400000006</v>
          </cell>
          <cell r="N37">
            <v>41.435215900000003</v>
          </cell>
          <cell r="Q37">
            <v>35</v>
          </cell>
          <cell r="T37">
            <v>3.0667199599999999</v>
          </cell>
          <cell r="W37">
            <v>2.1496041199999998</v>
          </cell>
        </row>
        <row r="38">
          <cell r="C38">
            <v>0</v>
          </cell>
          <cell r="D38">
            <v>494.43586399999998</v>
          </cell>
          <cell r="E38">
            <v>505.97920699999997</v>
          </cell>
          <cell r="F38">
            <v>0</v>
          </cell>
          <cell r="H38">
            <v>13.671591749999999</v>
          </cell>
          <cell r="K38">
            <v>0</v>
          </cell>
          <cell r="N38">
            <v>15.936621499999999</v>
          </cell>
          <cell r="Q38">
            <v>48.3064398</v>
          </cell>
          <cell r="T38">
            <v>39.867359479999998</v>
          </cell>
          <cell r="W38">
            <v>15.047228840000001</v>
          </cell>
        </row>
        <row r="39">
          <cell r="C39">
            <v>0</v>
          </cell>
          <cell r="D39">
            <v>494.43586399999998</v>
          </cell>
          <cell r="E39">
            <v>0</v>
          </cell>
          <cell r="F39">
            <v>0</v>
          </cell>
          <cell r="H39">
            <v>21.874546800000001</v>
          </cell>
          <cell r="K39">
            <v>16.084108480000001</v>
          </cell>
          <cell r="N39">
            <v>28.685918699999998</v>
          </cell>
          <cell r="Q39">
            <v>16.102146600000001</v>
          </cell>
          <cell r="T39">
            <v>6.1334399199999998</v>
          </cell>
          <cell r="W39">
            <v>19.346437080000001</v>
          </cell>
        </row>
        <row r="40">
          <cell r="C40">
            <v>938.85789799999998</v>
          </cell>
          <cell r="D40">
            <v>494.43586399999998</v>
          </cell>
          <cell r="E40">
            <v>0</v>
          </cell>
          <cell r="F40">
            <v>0</v>
          </cell>
          <cell r="H40">
            <v>28</v>
          </cell>
          <cell r="K40">
            <v>8.0420542400000006</v>
          </cell>
          <cell r="N40">
            <v>6.3746486000000004</v>
          </cell>
          <cell r="Q40">
            <v>45.086010479999999</v>
          </cell>
          <cell r="T40">
            <v>21.467039719999999</v>
          </cell>
          <cell r="W40">
            <v>4.2992082399999996</v>
          </cell>
        </row>
        <row r="41">
          <cell r="C41">
            <v>0</v>
          </cell>
          <cell r="D41">
            <v>494.43586399999998</v>
          </cell>
          <cell r="E41">
            <v>505.97920699999997</v>
          </cell>
          <cell r="F41">
            <v>0</v>
          </cell>
          <cell r="H41">
            <v>5.4686367000000002</v>
          </cell>
          <cell r="K41">
            <v>26.13667628</v>
          </cell>
          <cell r="N41">
            <v>41.435215900000003</v>
          </cell>
          <cell r="Q41">
            <v>6.4408586400000001</v>
          </cell>
          <cell r="T41">
            <v>24.533759679999999</v>
          </cell>
          <cell r="W41">
            <v>7</v>
          </cell>
        </row>
        <row r="42">
          <cell r="C42">
            <v>938.85789799999998</v>
          </cell>
          <cell r="D42">
            <v>0</v>
          </cell>
          <cell r="E42">
            <v>505.97920699999997</v>
          </cell>
          <cell r="F42">
            <v>0</v>
          </cell>
          <cell r="H42">
            <v>28</v>
          </cell>
          <cell r="K42">
            <v>22.11564916</v>
          </cell>
          <cell r="N42">
            <v>21</v>
          </cell>
          <cell r="Q42">
            <v>0</v>
          </cell>
          <cell r="T42">
            <v>21</v>
          </cell>
          <cell r="W42">
            <v>6.4488123599999998</v>
          </cell>
        </row>
        <row r="43">
          <cell r="C43">
            <v>0</v>
          </cell>
          <cell r="D43">
            <v>0</v>
          </cell>
          <cell r="E43">
            <v>505.97920699999997</v>
          </cell>
          <cell r="F43">
            <v>0</v>
          </cell>
          <cell r="H43">
            <v>24.60886515</v>
          </cell>
          <cell r="K43">
            <v>2.0105135600000001</v>
          </cell>
          <cell r="N43">
            <v>3.1873243000000002</v>
          </cell>
          <cell r="Q43">
            <v>12.88171728</v>
          </cell>
          <cell r="T43">
            <v>12.26687984</v>
          </cell>
          <cell r="W43">
            <v>12.89762472</v>
          </cell>
        </row>
        <row r="44">
          <cell r="C44">
            <v>0</v>
          </cell>
          <cell r="D44">
            <v>494.43586399999998</v>
          </cell>
          <cell r="E44">
            <v>0</v>
          </cell>
          <cell r="F44">
            <v>0</v>
          </cell>
          <cell r="H44">
            <v>13.671591749999999</v>
          </cell>
          <cell r="K44">
            <v>28.147189839999999</v>
          </cell>
          <cell r="N44">
            <v>12.749297200000001</v>
          </cell>
          <cell r="Q44">
            <v>32.204293200000002</v>
          </cell>
          <cell r="T44">
            <v>7</v>
          </cell>
          <cell r="W44">
            <v>10.7480206</v>
          </cell>
        </row>
        <row r="45">
          <cell r="C45">
            <v>0</v>
          </cell>
          <cell r="D45">
            <v>494.43586399999998</v>
          </cell>
          <cell r="E45">
            <v>0</v>
          </cell>
          <cell r="F45">
            <v>0</v>
          </cell>
          <cell r="H45">
            <v>0</v>
          </cell>
          <cell r="K45">
            <v>21</v>
          </cell>
          <cell r="N45">
            <v>38.247891600000003</v>
          </cell>
          <cell r="Q45">
            <v>7</v>
          </cell>
          <cell r="T45">
            <v>9.2001598799999993</v>
          </cell>
          <cell r="W45">
            <v>10.7480206</v>
          </cell>
        </row>
        <row r="46">
          <cell r="C46">
            <v>0</v>
          </cell>
          <cell r="D46">
            <v>0</v>
          </cell>
          <cell r="E46">
            <v>505.97920699999997</v>
          </cell>
          <cell r="F46">
            <v>0</v>
          </cell>
          <cell r="H46">
            <v>38.280456899999997</v>
          </cell>
          <cell r="K46">
            <v>30.157703399999999</v>
          </cell>
          <cell r="N46">
            <v>15.936621499999999</v>
          </cell>
          <cell r="Q46">
            <v>21</v>
          </cell>
          <cell r="T46">
            <v>36.800639519999997</v>
          </cell>
          <cell r="W46">
            <v>32.244061799999997</v>
          </cell>
        </row>
        <row r="47">
          <cell r="C47">
            <v>938.85789799999998</v>
          </cell>
          <cell r="D47">
            <v>494.43586399999998</v>
          </cell>
          <cell r="E47">
            <v>0</v>
          </cell>
          <cell r="F47">
            <v>921.11078899999995</v>
          </cell>
          <cell r="H47">
            <v>13.671591749999999</v>
          </cell>
          <cell r="K47">
            <v>7</v>
          </cell>
          <cell r="N47">
            <v>12.749297200000001</v>
          </cell>
          <cell r="Q47">
            <v>0</v>
          </cell>
          <cell r="T47">
            <v>28</v>
          </cell>
          <cell r="W47">
            <v>32.244061799999997</v>
          </cell>
        </row>
        <row r="48">
          <cell r="C48">
            <v>0</v>
          </cell>
          <cell r="D48">
            <v>494.43586399999998</v>
          </cell>
          <cell r="E48">
            <v>505.97920699999997</v>
          </cell>
          <cell r="F48">
            <v>921.11078899999995</v>
          </cell>
          <cell r="H48">
            <v>27.343183499999999</v>
          </cell>
          <cell r="K48">
            <v>30.157703399999999</v>
          </cell>
          <cell r="N48">
            <v>28.685918699999998</v>
          </cell>
          <cell r="Q48">
            <v>3.22042932</v>
          </cell>
          <cell r="T48">
            <v>46.000799399999998</v>
          </cell>
          <cell r="W48">
            <v>27.944853559999999</v>
          </cell>
        </row>
        <row r="49">
          <cell r="C49">
            <v>938.85789799999998</v>
          </cell>
          <cell r="D49">
            <v>0</v>
          </cell>
          <cell r="E49">
            <v>0</v>
          </cell>
          <cell r="F49">
            <v>921.11078899999995</v>
          </cell>
          <cell r="H49">
            <v>38.280456899999997</v>
          </cell>
          <cell r="K49">
            <v>16.084108480000001</v>
          </cell>
          <cell r="N49">
            <v>44.622540200000003</v>
          </cell>
          <cell r="Q49">
            <v>25.76343456</v>
          </cell>
          <cell r="T49">
            <v>18.400319759999999</v>
          </cell>
          <cell r="W49">
            <v>21.496041200000001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921.11078899999995</v>
          </cell>
          <cell r="H50">
            <v>8.2029550499999999</v>
          </cell>
          <cell r="K50">
            <v>28.147189839999999</v>
          </cell>
          <cell r="N50">
            <v>0</v>
          </cell>
          <cell r="Q50">
            <v>7</v>
          </cell>
          <cell r="T50">
            <v>14</v>
          </cell>
          <cell r="W50">
            <v>2.1496041199999998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921.11078899999995</v>
          </cell>
          <cell r="H51">
            <v>10.9372734</v>
          </cell>
          <cell r="K51">
            <v>12.06308136</v>
          </cell>
          <cell r="N51">
            <v>25.498594400000002</v>
          </cell>
          <cell r="Q51">
            <v>45.086010479999999</v>
          </cell>
          <cell r="T51">
            <v>21</v>
          </cell>
          <cell r="W51">
            <v>6.4488123599999998</v>
          </cell>
        </row>
        <row r="52">
          <cell r="C52">
            <v>938.85789799999998</v>
          </cell>
          <cell r="D52">
            <v>0</v>
          </cell>
          <cell r="E52">
            <v>0</v>
          </cell>
          <cell r="F52">
            <v>921.11078899999995</v>
          </cell>
          <cell r="H52">
            <v>0</v>
          </cell>
          <cell r="K52">
            <v>22.11564916</v>
          </cell>
          <cell r="N52">
            <v>44.622540200000003</v>
          </cell>
          <cell r="Q52">
            <v>0</v>
          </cell>
          <cell r="T52">
            <v>33.733919559999997</v>
          </cell>
          <cell r="W52">
            <v>19.346437080000001</v>
          </cell>
        </row>
        <row r="53">
          <cell r="C53">
            <v>938.85789799999998</v>
          </cell>
          <cell r="D53">
            <v>0</v>
          </cell>
          <cell r="E53">
            <v>505.97920699999997</v>
          </cell>
          <cell r="F53">
            <v>921.11078899999995</v>
          </cell>
          <cell r="H53">
            <v>2.7343183500000001</v>
          </cell>
          <cell r="K53">
            <v>0</v>
          </cell>
          <cell r="N53">
            <v>15.936621499999999</v>
          </cell>
          <cell r="Q53">
            <v>28.983863880000001</v>
          </cell>
          <cell r="T53">
            <v>21.467039719999999</v>
          </cell>
          <cell r="W53">
            <v>21.496041200000001</v>
          </cell>
        </row>
        <row r="54">
          <cell r="C54">
            <v>0</v>
          </cell>
          <cell r="D54">
            <v>0</v>
          </cell>
          <cell r="E54">
            <v>505.97920699999997</v>
          </cell>
          <cell r="F54">
            <v>0</v>
          </cell>
          <cell r="H54">
            <v>13.671591749999999</v>
          </cell>
          <cell r="K54">
            <v>22.11564916</v>
          </cell>
          <cell r="N54">
            <v>28</v>
          </cell>
          <cell r="Q54">
            <v>6.4408586400000001</v>
          </cell>
          <cell r="T54">
            <v>21.467039719999999</v>
          </cell>
          <cell r="W54">
            <v>15.047228840000001</v>
          </cell>
        </row>
        <row r="55">
          <cell r="C55">
            <v>938.85789799999998</v>
          </cell>
          <cell r="D55">
            <v>494.43586399999998</v>
          </cell>
          <cell r="E55">
            <v>505.97920699999997</v>
          </cell>
          <cell r="F55">
            <v>921.11078899999995</v>
          </cell>
          <cell r="H55">
            <v>14</v>
          </cell>
          <cell r="K55">
            <v>30.157703399999999</v>
          </cell>
          <cell r="N55">
            <v>44.622540200000003</v>
          </cell>
          <cell r="Q55">
            <v>25.76343456</v>
          </cell>
          <cell r="T55">
            <v>14</v>
          </cell>
          <cell r="W55">
            <v>15.047228840000001</v>
          </cell>
        </row>
        <row r="56">
          <cell r="C56">
            <v>0</v>
          </cell>
          <cell r="D56">
            <v>494.43586399999998</v>
          </cell>
          <cell r="E56">
            <v>505.97920699999997</v>
          </cell>
          <cell r="F56">
            <v>921.11078899999995</v>
          </cell>
          <cell r="H56">
            <v>16.4059101</v>
          </cell>
          <cell r="K56">
            <v>18.094622040000001</v>
          </cell>
          <cell r="N56">
            <v>35</v>
          </cell>
          <cell r="Q56">
            <v>35.424722520000003</v>
          </cell>
          <cell r="T56">
            <v>21</v>
          </cell>
          <cell r="W56">
            <v>30.094457680000001</v>
          </cell>
        </row>
        <row r="57">
          <cell r="C57">
            <v>0</v>
          </cell>
          <cell r="D57">
            <v>494.43586399999998</v>
          </cell>
          <cell r="E57">
            <v>0</v>
          </cell>
          <cell r="F57">
            <v>0</v>
          </cell>
          <cell r="H57">
            <v>32.8118202</v>
          </cell>
          <cell r="K57">
            <v>30.157703399999999</v>
          </cell>
          <cell r="N57">
            <v>14</v>
          </cell>
          <cell r="Q57">
            <v>28.983863880000001</v>
          </cell>
          <cell r="T57">
            <v>0</v>
          </cell>
          <cell r="W57">
            <v>8.5984164799999991</v>
          </cell>
        </row>
        <row r="58">
          <cell r="C58">
            <v>0</v>
          </cell>
          <cell r="D58">
            <v>494.43586399999998</v>
          </cell>
          <cell r="E58">
            <v>505.97920699999997</v>
          </cell>
          <cell r="F58">
            <v>0</v>
          </cell>
          <cell r="H58">
            <v>32.8118202</v>
          </cell>
          <cell r="K58">
            <v>30.157703399999999</v>
          </cell>
          <cell r="N58">
            <v>31.873242999999999</v>
          </cell>
          <cell r="Q58">
            <v>0</v>
          </cell>
          <cell r="T58">
            <v>6.1334399199999998</v>
          </cell>
          <cell r="W58">
            <v>6.4488123599999998</v>
          </cell>
        </row>
        <row r="59">
          <cell r="C59">
            <v>938.85789799999998</v>
          </cell>
          <cell r="D59">
            <v>0</v>
          </cell>
          <cell r="E59">
            <v>0</v>
          </cell>
          <cell r="F59">
            <v>0</v>
          </cell>
          <cell r="H59">
            <v>16.4059101</v>
          </cell>
          <cell r="K59">
            <v>24.12616272</v>
          </cell>
          <cell r="N59">
            <v>28.685918699999998</v>
          </cell>
          <cell r="Q59">
            <v>48.3064398</v>
          </cell>
          <cell r="T59">
            <v>42.934079439999998</v>
          </cell>
          <cell r="W59">
            <v>14</v>
          </cell>
        </row>
        <row r="60">
          <cell r="C60">
            <v>0</v>
          </cell>
          <cell r="D60">
            <v>494.43586399999998</v>
          </cell>
          <cell r="E60">
            <v>0</v>
          </cell>
          <cell r="F60">
            <v>0</v>
          </cell>
          <cell r="H60">
            <v>21.874546800000001</v>
          </cell>
          <cell r="K60">
            <v>7</v>
          </cell>
          <cell r="N60">
            <v>9.5619729000000007</v>
          </cell>
          <cell r="Q60">
            <v>6.4408586400000001</v>
          </cell>
          <cell r="T60">
            <v>39.867359479999998</v>
          </cell>
          <cell r="W60">
            <v>7</v>
          </cell>
        </row>
        <row r="61">
          <cell r="C61">
            <v>0</v>
          </cell>
          <cell r="D61">
            <v>494.43586399999998</v>
          </cell>
          <cell r="E61">
            <v>505.97920699999997</v>
          </cell>
          <cell r="F61">
            <v>921.11078899999995</v>
          </cell>
          <cell r="H61">
            <v>28</v>
          </cell>
          <cell r="K61">
            <v>14.07359492</v>
          </cell>
          <cell r="N61">
            <v>14</v>
          </cell>
          <cell r="Q61">
            <v>19.322575919999998</v>
          </cell>
          <cell r="T61">
            <v>36.800639519999997</v>
          </cell>
          <cell r="W61">
            <v>8.5984164799999991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921.11078899999995</v>
          </cell>
          <cell r="H62">
            <v>35.546138550000002</v>
          </cell>
          <cell r="K62">
            <v>2.0105135600000001</v>
          </cell>
          <cell r="N62">
            <v>38.247891600000003</v>
          </cell>
          <cell r="Q62">
            <v>48.3064398</v>
          </cell>
          <cell r="T62">
            <v>9.2001598799999993</v>
          </cell>
          <cell r="W62">
            <v>30.094457680000001</v>
          </cell>
        </row>
        <row r="63">
          <cell r="C63">
            <v>938.85789799999998</v>
          </cell>
          <cell r="D63">
            <v>494.43586399999998</v>
          </cell>
          <cell r="E63">
            <v>0</v>
          </cell>
          <cell r="F63">
            <v>921.11078899999995</v>
          </cell>
          <cell r="H63">
            <v>35.546138550000002</v>
          </cell>
          <cell r="K63">
            <v>12.06308136</v>
          </cell>
          <cell r="N63">
            <v>41.435215900000003</v>
          </cell>
          <cell r="Q63">
            <v>14</v>
          </cell>
          <cell r="T63">
            <v>21</v>
          </cell>
          <cell r="W63">
            <v>8.5984164799999991</v>
          </cell>
        </row>
        <row r="64">
          <cell r="C64">
            <v>938.85789799999998</v>
          </cell>
          <cell r="D64">
            <v>494.43586399999998</v>
          </cell>
          <cell r="E64">
            <v>505.97920699999997</v>
          </cell>
          <cell r="F64">
            <v>921.11078899999995</v>
          </cell>
          <cell r="H64">
            <v>10.9372734</v>
          </cell>
          <cell r="K64">
            <v>4.0210271200000003</v>
          </cell>
          <cell r="N64">
            <v>31.873242999999999</v>
          </cell>
          <cell r="Q64">
            <v>25.76343456</v>
          </cell>
          <cell r="T64">
            <v>24.533759679999999</v>
          </cell>
          <cell r="W64">
            <v>19.346437080000001</v>
          </cell>
        </row>
        <row r="65">
          <cell r="C65">
            <v>938.85789799999998</v>
          </cell>
          <cell r="D65">
            <v>494.43586399999998</v>
          </cell>
          <cell r="E65">
            <v>505.97920699999997</v>
          </cell>
          <cell r="F65">
            <v>0</v>
          </cell>
          <cell r="H65">
            <v>7</v>
          </cell>
          <cell r="K65">
            <v>20.105135600000001</v>
          </cell>
          <cell r="N65">
            <v>15.936621499999999</v>
          </cell>
          <cell r="Q65">
            <v>35</v>
          </cell>
          <cell r="T65">
            <v>9.2001598799999993</v>
          </cell>
          <cell r="W65">
            <v>10.7480206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921.11078899999995</v>
          </cell>
          <cell r="H66">
            <v>13.671591749999999</v>
          </cell>
          <cell r="K66">
            <v>4.0210271200000003</v>
          </cell>
          <cell r="N66">
            <v>21</v>
          </cell>
          <cell r="Q66">
            <v>9.6612879599999992</v>
          </cell>
          <cell r="T66">
            <v>21</v>
          </cell>
          <cell r="W66">
            <v>6.4488123599999998</v>
          </cell>
        </row>
        <row r="67">
          <cell r="C67">
            <v>938.85789799999998</v>
          </cell>
          <cell r="D67">
            <v>494.43586399999998</v>
          </cell>
          <cell r="E67">
            <v>0</v>
          </cell>
          <cell r="F67">
            <v>0</v>
          </cell>
          <cell r="H67">
            <v>0</v>
          </cell>
          <cell r="K67">
            <v>0</v>
          </cell>
          <cell r="N67">
            <v>15.936621499999999</v>
          </cell>
          <cell r="Q67">
            <v>6.4408586400000001</v>
          </cell>
          <cell r="T67">
            <v>27.60047964</v>
          </cell>
          <cell r="W67">
            <v>32.244061799999997</v>
          </cell>
        </row>
        <row r="68">
          <cell r="C68">
            <v>938.85789799999998</v>
          </cell>
          <cell r="D68">
            <v>494.43586399999998</v>
          </cell>
          <cell r="E68">
            <v>505.97920699999997</v>
          </cell>
          <cell r="F68">
            <v>921.11078899999995</v>
          </cell>
          <cell r="H68">
            <v>24.60886515</v>
          </cell>
          <cell r="K68">
            <v>24.12616272</v>
          </cell>
          <cell r="N68">
            <v>12.749297200000001</v>
          </cell>
          <cell r="Q68">
            <v>14</v>
          </cell>
          <cell r="T68">
            <v>24.533759679999999</v>
          </cell>
          <cell r="W68">
            <v>6.4488123599999998</v>
          </cell>
        </row>
        <row r="69">
          <cell r="C69">
            <v>0</v>
          </cell>
          <cell r="D69">
            <v>0</v>
          </cell>
          <cell r="E69">
            <v>505.97920699999997</v>
          </cell>
          <cell r="F69">
            <v>921.11078899999995</v>
          </cell>
          <cell r="H69">
            <v>19.140228449999999</v>
          </cell>
          <cell r="K69">
            <v>8.0420542400000006</v>
          </cell>
          <cell r="N69">
            <v>28</v>
          </cell>
          <cell r="Q69">
            <v>48.3064398</v>
          </cell>
          <cell r="T69">
            <v>27.60047964</v>
          </cell>
          <cell r="W69">
            <v>21.496041200000001</v>
          </cell>
        </row>
        <row r="70">
          <cell r="C70">
            <v>938.85789799999998</v>
          </cell>
          <cell r="D70">
            <v>0</v>
          </cell>
          <cell r="E70">
            <v>505.97920699999997</v>
          </cell>
          <cell r="F70">
            <v>921.11078899999995</v>
          </cell>
          <cell r="H70">
            <v>0</v>
          </cell>
          <cell r="K70">
            <v>6.03154068</v>
          </cell>
          <cell r="N70">
            <v>35.060567300000002</v>
          </cell>
          <cell r="Q70">
            <v>45.086010479999999</v>
          </cell>
          <cell r="T70">
            <v>0</v>
          </cell>
          <cell r="W70">
            <v>10.7480206</v>
          </cell>
        </row>
        <row r="71">
          <cell r="C71">
            <v>938.85789799999998</v>
          </cell>
          <cell r="D71">
            <v>494.43586399999998</v>
          </cell>
          <cell r="E71">
            <v>0</v>
          </cell>
          <cell r="F71">
            <v>921.11078899999995</v>
          </cell>
          <cell r="H71">
            <v>19.140228449999999</v>
          </cell>
          <cell r="K71">
            <v>6.03154068</v>
          </cell>
          <cell r="N71">
            <v>9.5619729000000007</v>
          </cell>
          <cell r="Q71">
            <v>45.086010479999999</v>
          </cell>
          <cell r="T71">
            <v>14</v>
          </cell>
          <cell r="W71">
            <v>32.244061799999997</v>
          </cell>
        </row>
        <row r="72">
          <cell r="C72">
            <v>938.85789799999998</v>
          </cell>
          <cell r="D72">
            <v>494.43586399999998</v>
          </cell>
          <cell r="E72">
            <v>505.97920699999997</v>
          </cell>
          <cell r="F72">
            <v>0</v>
          </cell>
          <cell r="H72">
            <v>0</v>
          </cell>
          <cell r="K72">
            <v>0</v>
          </cell>
          <cell r="N72">
            <v>38.247891600000003</v>
          </cell>
          <cell r="Q72">
            <v>48.3064398</v>
          </cell>
          <cell r="T72">
            <v>3.0667199599999999</v>
          </cell>
          <cell r="W72">
            <v>15.047228840000001</v>
          </cell>
        </row>
        <row r="73">
          <cell r="C73">
            <v>938.85789799999998</v>
          </cell>
          <cell r="D73">
            <v>0</v>
          </cell>
          <cell r="E73">
            <v>0</v>
          </cell>
          <cell r="F73">
            <v>0</v>
          </cell>
          <cell r="H73">
            <v>14</v>
          </cell>
          <cell r="K73">
            <v>14</v>
          </cell>
          <cell r="N73">
            <v>12.749297200000001</v>
          </cell>
          <cell r="Q73">
            <v>32.204293200000002</v>
          </cell>
          <cell r="T73">
            <v>36.800639519999997</v>
          </cell>
          <cell r="W73">
            <v>4.2992082399999996</v>
          </cell>
        </row>
        <row r="74">
          <cell r="C74">
            <v>938.85789799999998</v>
          </cell>
          <cell r="D74">
            <v>494.43586399999998</v>
          </cell>
          <cell r="E74">
            <v>505.97920699999997</v>
          </cell>
          <cell r="F74">
            <v>921.11078899999995</v>
          </cell>
          <cell r="H74">
            <v>21.874546800000001</v>
          </cell>
          <cell r="K74">
            <v>6.03154068</v>
          </cell>
          <cell r="N74">
            <v>28</v>
          </cell>
          <cell r="Q74">
            <v>35.424722520000003</v>
          </cell>
          <cell r="T74">
            <v>30.6671996</v>
          </cell>
          <cell r="W74">
            <v>6.4488123599999998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H75">
            <v>19.140228449999999</v>
          </cell>
          <cell r="K75">
            <v>12.06308136</v>
          </cell>
          <cell r="N75">
            <v>6.3746486000000004</v>
          </cell>
          <cell r="Q75">
            <v>0</v>
          </cell>
          <cell r="T75">
            <v>14</v>
          </cell>
          <cell r="W75">
            <v>21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921.11078899999995</v>
          </cell>
          <cell r="H76">
            <v>16.4059101</v>
          </cell>
          <cell r="K76">
            <v>22.11564916</v>
          </cell>
          <cell r="N76">
            <v>28</v>
          </cell>
          <cell r="Q76">
            <v>3.22042932</v>
          </cell>
          <cell r="T76">
            <v>21.467039719999999</v>
          </cell>
          <cell r="W76">
            <v>7</v>
          </cell>
        </row>
        <row r="77">
          <cell r="C77">
            <v>938.85789799999998</v>
          </cell>
          <cell r="D77">
            <v>494.43586399999998</v>
          </cell>
          <cell r="E77">
            <v>505.97920699999997</v>
          </cell>
          <cell r="F77">
            <v>921.11078899999995</v>
          </cell>
          <cell r="H77">
            <v>32.8118202</v>
          </cell>
          <cell r="K77">
            <v>10.0525678</v>
          </cell>
          <cell r="N77">
            <v>14</v>
          </cell>
          <cell r="Q77">
            <v>28.983863880000001</v>
          </cell>
          <cell r="T77">
            <v>7</v>
          </cell>
          <cell r="W77">
            <v>8.5984164799999991</v>
          </cell>
        </row>
        <row r="78">
          <cell r="C78">
            <v>938.85789799999998</v>
          </cell>
          <cell r="D78">
            <v>0</v>
          </cell>
          <cell r="E78">
            <v>505.97920699999997</v>
          </cell>
          <cell r="F78">
            <v>0</v>
          </cell>
          <cell r="H78">
            <v>21.874546800000001</v>
          </cell>
          <cell r="K78">
            <v>30.157703399999999</v>
          </cell>
          <cell r="N78">
            <v>3.1873243000000002</v>
          </cell>
          <cell r="Q78">
            <v>14</v>
          </cell>
          <cell r="T78">
            <v>18.400319759999999</v>
          </cell>
          <cell r="W78">
            <v>25.795249439999999</v>
          </cell>
        </row>
        <row r="79">
          <cell r="C79">
            <v>938.85789799999998</v>
          </cell>
          <cell r="D79">
            <v>0</v>
          </cell>
          <cell r="E79">
            <v>0</v>
          </cell>
          <cell r="F79">
            <v>921.11078899999995</v>
          </cell>
          <cell r="H79">
            <v>13.671591749999999</v>
          </cell>
          <cell r="K79">
            <v>22.11564916</v>
          </cell>
          <cell r="N79">
            <v>25.498594400000002</v>
          </cell>
          <cell r="Q79">
            <v>16.102146600000001</v>
          </cell>
          <cell r="T79">
            <v>6.1334399199999998</v>
          </cell>
          <cell r="W79">
            <v>14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H80">
            <v>7</v>
          </cell>
          <cell r="K80">
            <v>7</v>
          </cell>
          <cell r="N80">
            <v>0</v>
          </cell>
          <cell r="Q80">
            <v>25.76343456</v>
          </cell>
          <cell r="T80">
            <v>21</v>
          </cell>
          <cell r="W80">
            <v>6.4488123599999998</v>
          </cell>
        </row>
        <row r="81">
          <cell r="C81">
            <v>0</v>
          </cell>
          <cell r="D81">
            <v>494.43586399999998</v>
          </cell>
          <cell r="E81">
            <v>0</v>
          </cell>
          <cell r="F81">
            <v>0</v>
          </cell>
          <cell r="H81">
            <v>14</v>
          </cell>
          <cell r="K81">
            <v>2.0105135600000001</v>
          </cell>
          <cell r="N81">
            <v>19.123945800000001</v>
          </cell>
          <cell r="Q81">
            <v>45.086010479999999</v>
          </cell>
          <cell r="T81">
            <v>9.2001598799999993</v>
          </cell>
          <cell r="W81">
            <v>23.64564532</v>
          </cell>
        </row>
        <row r="82">
          <cell r="C82">
            <v>938.85789799999998</v>
          </cell>
          <cell r="D82">
            <v>494.43586399999998</v>
          </cell>
          <cell r="E82">
            <v>505.97920699999997</v>
          </cell>
          <cell r="F82">
            <v>0</v>
          </cell>
          <cell r="H82">
            <v>8.2029550499999999</v>
          </cell>
          <cell r="K82">
            <v>10.0525678</v>
          </cell>
          <cell r="N82">
            <v>14</v>
          </cell>
          <cell r="Q82">
            <v>35.424722520000003</v>
          </cell>
          <cell r="T82">
            <v>0</v>
          </cell>
          <cell r="W82">
            <v>12.89762472</v>
          </cell>
        </row>
        <row r="83">
          <cell r="C83">
            <v>938.85789799999998</v>
          </cell>
          <cell r="D83">
            <v>0</v>
          </cell>
          <cell r="E83">
            <v>505.97920699999997</v>
          </cell>
          <cell r="F83">
            <v>0</v>
          </cell>
          <cell r="H83">
            <v>30.077501850000001</v>
          </cell>
          <cell r="K83">
            <v>14.07359492</v>
          </cell>
          <cell r="N83">
            <v>21</v>
          </cell>
          <cell r="Q83">
            <v>28.983863880000001</v>
          </cell>
          <cell r="T83">
            <v>33.733919559999997</v>
          </cell>
          <cell r="W83">
            <v>25.795249439999999</v>
          </cell>
        </row>
        <row r="84">
          <cell r="C84">
            <v>0</v>
          </cell>
          <cell r="D84">
            <v>494.43586399999998</v>
          </cell>
          <cell r="E84">
            <v>0</v>
          </cell>
          <cell r="F84">
            <v>921.11078899999995</v>
          </cell>
          <cell r="H84">
            <v>30.077501850000001</v>
          </cell>
          <cell r="K84">
            <v>26.13667628</v>
          </cell>
          <cell r="N84">
            <v>22.311270100000002</v>
          </cell>
          <cell r="Q84">
            <v>35.424722520000003</v>
          </cell>
          <cell r="T84">
            <v>0</v>
          </cell>
          <cell r="W84">
            <v>8.5984164799999991</v>
          </cell>
        </row>
        <row r="85">
          <cell r="C85">
            <v>0</v>
          </cell>
          <cell r="D85">
            <v>494.43586399999998</v>
          </cell>
          <cell r="E85">
            <v>0</v>
          </cell>
          <cell r="F85">
            <v>0</v>
          </cell>
          <cell r="H85">
            <v>8.2029550499999999</v>
          </cell>
          <cell r="K85">
            <v>0</v>
          </cell>
          <cell r="N85">
            <v>22.311270100000002</v>
          </cell>
          <cell r="Q85">
            <v>12.88171728</v>
          </cell>
          <cell r="T85">
            <v>7</v>
          </cell>
          <cell r="W85">
            <v>27.944853559999999</v>
          </cell>
        </row>
        <row r="86">
          <cell r="C86">
            <v>0</v>
          </cell>
          <cell r="D86">
            <v>494.43586399999998</v>
          </cell>
          <cell r="E86">
            <v>0</v>
          </cell>
          <cell r="F86">
            <v>0</v>
          </cell>
          <cell r="H86">
            <v>0</v>
          </cell>
          <cell r="K86">
            <v>24.12616272</v>
          </cell>
          <cell r="N86">
            <v>0</v>
          </cell>
          <cell r="Q86">
            <v>28.983863880000001</v>
          </cell>
          <cell r="T86">
            <v>28</v>
          </cell>
          <cell r="W86">
            <v>6.4488123599999998</v>
          </cell>
        </row>
        <row r="87">
          <cell r="C87">
            <v>938.85789799999998</v>
          </cell>
          <cell r="D87">
            <v>0</v>
          </cell>
          <cell r="E87">
            <v>505.97920699999997</v>
          </cell>
          <cell r="F87">
            <v>921.11078899999995</v>
          </cell>
          <cell r="H87">
            <v>5.4686367000000002</v>
          </cell>
          <cell r="K87">
            <v>28.147189839999999</v>
          </cell>
          <cell r="N87">
            <v>41.435215900000003</v>
          </cell>
          <cell r="Q87">
            <v>3.22042932</v>
          </cell>
          <cell r="T87">
            <v>18.400319759999999</v>
          </cell>
          <cell r="W87">
            <v>0</v>
          </cell>
        </row>
        <row r="88">
          <cell r="C88">
            <v>938.85789799999998</v>
          </cell>
          <cell r="D88">
            <v>0</v>
          </cell>
          <cell r="E88">
            <v>0</v>
          </cell>
          <cell r="F88">
            <v>0</v>
          </cell>
          <cell r="H88">
            <v>21.874546800000001</v>
          </cell>
          <cell r="K88">
            <v>26.13667628</v>
          </cell>
          <cell r="N88">
            <v>28.685918699999998</v>
          </cell>
          <cell r="Q88">
            <v>9.6612879599999992</v>
          </cell>
          <cell r="T88">
            <v>0</v>
          </cell>
          <cell r="W88">
            <v>12.89762472</v>
          </cell>
        </row>
        <row r="89">
          <cell r="C89">
            <v>0</v>
          </cell>
          <cell r="D89">
            <v>494.43586399999998</v>
          </cell>
          <cell r="E89">
            <v>505.97920699999997</v>
          </cell>
          <cell r="F89">
            <v>921.11078899999995</v>
          </cell>
          <cell r="H89">
            <v>16.4059101</v>
          </cell>
          <cell r="K89">
            <v>2.0105135600000001</v>
          </cell>
          <cell r="N89">
            <v>44.622540200000003</v>
          </cell>
          <cell r="Q89">
            <v>14</v>
          </cell>
          <cell r="T89">
            <v>12.26687984</v>
          </cell>
          <cell r="W89">
            <v>14</v>
          </cell>
        </row>
        <row r="90">
          <cell r="C90">
            <v>938.85789799999998</v>
          </cell>
          <cell r="D90">
            <v>494.43586399999998</v>
          </cell>
          <cell r="E90">
            <v>0</v>
          </cell>
          <cell r="F90">
            <v>0</v>
          </cell>
          <cell r="H90">
            <v>30.077501850000001</v>
          </cell>
          <cell r="K90">
            <v>12.06308136</v>
          </cell>
          <cell r="N90">
            <v>47.809864500000003</v>
          </cell>
          <cell r="Q90">
            <v>6.4408586400000001</v>
          </cell>
          <cell r="T90">
            <v>3.0667199599999999</v>
          </cell>
          <cell r="W90">
            <v>4.2992082399999996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921.11078899999995</v>
          </cell>
          <cell r="H91">
            <v>19.140228449999999</v>
          </cell>
          <cell r="K91">
            <v>22.11564916</v>
          </cell>
          <cell r="N91">
            <v>0</v>
          </cell>
          <cell r="Q91">
            <v>41.865581159999998</v>
          </cell>
          <cell r="T91">
            <v>6.1334399199999998</v>
          </cell>
          <cell r="W91">
            <v>7</v>
          </cell>
        </row>
        <row r="92">
          <cell r="C92">
            <v>938.85789799999998</v>
          </cell>
          <cell r="D92">
            <v>494.43586399999998</v>
          </cell>
          <cell r="E92">
            <v>0</v>
          </cell>
          <cell r="F92">
            <v>0</v>
          </cell>
          <cell r="H92">
            <v>5.4686367000000002</v>
          </cell>
          <cell r="K92">
            <v>6.03154068</v>
          </cell>
          <cell r="N92">
            <v>22.311270100000002</v>
          </cell>
          <cell r="Q92">
            <v>16.102146600000001</v>
          </cell>
          <cell r="T92">
            <v>12.26687984</v>
          </cell>
          <cell r="W92">
            <v>14</v>
          </cell>
        </row>
        <row r="93">
          <cell r="C93">
            <v>0</v>
          </cell>
          <cell r="D93">
            <v>494.43586399999998</v>
          </cell>
          <cell r="E93">
            <v>0</v>
          </cell>
          <cell r="F93">
            <v>0</v>
          </cell>
          <cell r="H93">
            <v>0</v>
          </cell>
          <cell r="K93">
            <v>28.147189839999999</v>
          </cell>
          <cell r="N93">
            <v>0</v>
          </cell>
          <cell r="Q93">
            <v>32.204293200000002</v>
          </cell>
          <cell r="T93">
            <v>24.533759679999999</v>
          </cell>
          <cell r="W93">
            <v>2.1496041199999998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921.11078899999995</v>
          </cell>
          <cell r="H94">
            <v>0</v>
          </cell>
          <cell r="K94">
            <v>12.06308136</v>
          </cell>
          <cell r="N94">
            <v>41.435215900000003</v>
          </cell>
          <cell r="Q94">
            <v>6.4408586400000001</v>
          </cell>
          <cell r="T94">
            <v>27.60047964</v>
          </cell>
          <cell r="W94">
            <v>19.346437080000001</v>
          </cell>
        </row>
        <row r="95">
          <cell r="C95">
            <v>0</v>
          </cell>
          <cell r="D95">
            <v>0</v>
          </cell>
          <cell r="E95">
            <v>505.97920699999997</v>
          </cell>
          <cell r="F95">
            <v>921.11078899999995</v>
          </cell>
          <cell r="H95">
            <v>30.077501850000001</v>
          </cell>
          <cell r="K95">
            <v>6.03154068</v>
          </cell>
          <cell r="N95">
            <v>31.873242999999999</v>
          </cell>
          <cell r="Q95">
            <v>19.322575919999998</v>
          </cell>
          <cell r="T95">
            <v>6.1334399199999998</v>
          </cell>
          <cell r="W95">
            <v>19.346437080000001</v>
          </cell>
        </row>
        <row r="96">
          <cell r="C96">
            <v>0</v>
          </cell>
          <cell r="D96">
            <v>494.43586399999998</v>
          </cell>
          <cell r="E96">
            <v>0</v>
          </cell>
          <cell r="F96">
            <v>0</v>
          </cell>
          <cell r="H96">
            <v>2.7343183500000001</v>
          </cell>
          <cell r="K96">
            <v>4.0210271200000003</v>
          </cell>
          <cell r="N96">
            <v>12.749297200000001</v>
          </cell>
          <cell r="Q96">
            <v>12.88171728</v>
          </cell>
          <cell r="T96">
            <v>9.2001598799999993</v>
          </cell>
          <cell r="W96">
            <v>23.64564532</v>
          </cell>
        </row>
        <row r="97">
          <cell r="C97">
            <v>938.85789799999998</v>
          </cell>
          <cell r="D97">
            <v>494.43586399999998</v>
          </cell>
          <cell r="E97">
            <v>0</v>
          </cell>
          <cell r="F97">
            <v>0</v>
          </cell>
          <cell r="H97">
            <v>24.60886515</v>
          </cell>
          <cell r="K97">
            <v>0</v>
          </cell>
          <cell r="N97">
            <v>38.247891600000003</v>
          </cell>
          <cell r="Q97">
            <v>19.322575919999998</v>
          </cell>
          <cell r="T97">
            <v>7</v>
          </cell>
          <cell r="W97">
            <v>6.4488123599999998</v>
          </cell>
        </row>
        <row r="98">
          <cell r="C98">
            <v>938.85789799999998</v>
          </cell>
          <cell r="D98">
            <v>494.43586399999998</v>
          </cell>
          <cell r="E98">
            <v>505.97920699999997</v>
          </cell>
          <cell r="F98">
            <v>0</v>
          </cell>
          <cell r="H98">
            <v>41.01477525</v>
          </cell>
          <cell r="K98">
            <v>20.105135600000001</v>
          </cell>
          <cell r="N98">
            <v>41.435215900000003</v>
          </cell>
          <cell r="Q98">
            <v>35</v>
          </cell>
          <cell r="T98">
            <v>21</v>
          </cell>
          <cell r="W98">
            <v>4.2992082399999996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921.11078899999995</v>
          </cell>
          <cell r="H99">
            <v>41.01477525</v>
          </cell>
          <cell r="K99">
            <v>30.157703399999999</v>
          </cell>
          <cell r="N99">
            <v>41.435215900000003</v>
          </cell>
          <cell r="Q99">
            <v>7</v>
          </cell>
          <cell r="T99">
            <v>15.3335998</v>
          </cell>
          <cell r="W99">
            <v>27.944853559999999</v>
          </cell>
        </row>
        <row r="100">
          <cell r="C100">
            <v>0</v>
          </cell>
          <cell r="D100">
            <v>494.43586399999998</v>
          </cell>
          <cell r="E100">
            <v>505.97920699999997</v>
          </cell>
          <cell r="F100">
            <v>0</v>
          </cell>
          <cell r="H100">
            <v>14</v>
          </cell>
          <cell r="K100">
            <v>20.105135600000001</v>
          </cell>
          <cell r="N100">
            <v>35.060567300000002</v>
          </cell>
          <cell r="Q100">
            <v>41.865581159999998</v>
          </cell>
          <cell r="T100">
            <v>28</v>
          </cell>
          <cell r="W100">
            <v>14</v>
          </cell>
        </row>
        <row r="101">
          <cell r="C101">
            <v>938.85789799999998</v>
          </cell>
          <cell r="D101">
            <v>0</v>
          </cell>
          <cell r="E101">
            <v>505.97920699999997</v>
          </cell>
          <cell r="F101">
            <v>921.11078899999995</v>
          </cell>
          <cell r="H101">
            <v>27.343183499999999</v>
          </cell>
          <cell r="K101">
            <v>24.12616272</v>
          </cell>
          <cell r="N101">
            <v>14</v>
          </cell>
          <cell r="Q101">
            <v>9.6612879599999992</v>
          </cell>
          <cell r="T101">
            <v>21</v>
          </cell>
          <cell r="W101">
            <v>27.944853559999999</v>
          </cell>
        </row>
        <row r="102">
          <cell r="C102">
            <v>0</v>
          </cell>
          <cell r="D102">
            <v>0</v>
          </cell>
          <cell r="E102">
            <v>505.97920699999997</v>
          </cell>
          <cell r="F102">
            <v>921.11078899999995</v>
          </cell>
          <cell r="H102">
            <v>0</v>
          </cell>
          <cell r="K102">
            <v>14.07359492</v>
          </cell>
          <cell r="N102">
            <v>12.749297200000001</v>
          </cell>
          <cell r="Q102">
            <v>38.645151839999997</v>
          </cell>
          <cell r="T102">
            <v>27.60047964</v>
          </cell>
          <cell r="W102">
            <v>19.346437080000001</v>
          </cell>
        </row>
        <row r="103">
          <cell r="C103">
            <v>938.85789799999998</v>
          </cell>
          <cell r="D103">
            <v>0</v>
          </cell>
          <cell r="E103">
            <v>0</v>
          </cell>
          <cell r="F103">
            <v>921.11078899999995</v>
          </cell>
          <cell r="H103">
            <v>10.9372734</v>
          </cell>
          <cell r="K103">
            <v>14</v>
          </cell>
          <cell r="N103">
            <v>38.247891600000003</v>
          </cell>
          <cell r="Q103">
            <v>35.424722520000003</v>
          </cell>
          <cell r="T103">
            <v>21</v>
          </cell>
          <cell r="W103">
            <v>2.1496041199999998</v>
          </cell>
        </row>
        <row r="104">
          <cell r="C104">
            <v>0</v>
          </cell>
          <cell r="D104">
            <v>494.43586399999998</v>
          </cell>
          <cell r="E104">
            <v>505.97920699999997</v>
          </cell>
          <cell r="F104">
            <v>921.11078899999995</v>
          </cell>
          <cell r="H104">
            <v>21</v>
          </cell>
          <cell r="K104">
            <v>28.147189839999999</v>
          </cell>
          <cell r="N104">
            <v>41.435215900000003</v>
          </cell>
          <cell r="Q104">
            <v>14</v>
          </cell>
          <cell r="T104">
            <v>15.3335998</v>
          </cell>
          <cell r="W104">
            <v>7</v>
          </cell>
        </row>
        <row r="105">
          <cell r="C105">
            <v>938.85789799999998</v>
          </cell>
          <cell r="D105">
            <v>494.43586399999998</v>
          </cell>
          <cell r="E105">
            <v>0</v>
          </cell>
          <cell r="F105">
            <v>0</v>
          </cell>
          <cell r="H105">
            <v>0</v>
          </cell>
          <cell r="K105">
            <v>0</v>
          </cell>
          <cell r="N105">
            <v>0</v>
          </cell>
          <cell r="Q105">
            <v>21</v>
          </cell>
          <cell r="T105">
            <v>21</v>
          </cell>
          <cell r="W105">
            <v>7</v>
          </cell>
        </row>
        <row r="106">
          <cell r="C106">
            <v>938.85789799999998</v>
          </cell>
          <cell r="D106">
            <v>0</v>
          </cell>
          <cell r="E106">
            <v>0</v>
          </cell>
          <cell r="F106">
            <v>921.11078899999995</v>
          </cell>
          <cell r="H106">
            <v>2.7343183500000001</v>
          </cell>
          <cell r="K106">
            <v>7</v>
          </cell>
          <cell r="N106">
            <v>47.809864500000003</v>
          </cell>
          <cell r="Q106">
            <v>25.76343456</v>
          </cell>
          <cell r="T106">
            <v>21</v>
          </cell>
          <cell r="W106">
            <v>10.7480206</v>
          </cell>
        </row>
        <row r="107">
          <cell r="C107">
            <v>938.85789799999998</v>
          </cell>
          <cell r="D107">
            <v>494.43586399999998</v>
          </cell>
          <cell r="E107">
            <v>505.97920699999997</v>
          </cell>
          <cell r="F107">
            <v>0</v>
          </cell>
          <cell r="H107">
            <v>14</v>
          </cell>
          <cell r="K107">
            <v>8.0420542400000006</v>
          </cell>
          <cell r="N107">
            <v>12.749297200000001</v>
          </cell>
          <cell r="Q107">
            <v>14</v>
          </cell>
          <cell r="T107">
            <v>21</v>
          </cell>
          <cell r="W107">
            <v>7</v>
          </cell>
        </row>
        <row r="108">
          <cell r="C108">
            <v>0</v>
          </cell>
          <cell r="D108">
            <v>0</v>
          </cell>
          <cell r="E108">
            <v>505.97920699999997</v>
          </cell>
          <cell r="F108">
            <v>0</v>
          </cell>
          <cell r="H108">
            <v>13.671591749999999</v>
          </cell>
          <cell r="K108">
            <v>8.0420542400000006</v>
          </cell>
          <cell r="N108">
            <v>12.749297200000001</v>
          </cell>
          <cell r="Q108">
            <v>9.6612879599999992</v>
          </cell>
          <cell r="T108">
            <v>46.000799399999998</v>
          </cell>
          <cell r="W108">
            <v>8.5984164799999991</v>
          </cell>
        </row>
        <row r="109">
          <cell r="C109">
            <v>938.85789799999998</v>
          </cell>
          <cell r="D109">
            <v>0</v>
          </cell>
          <cell r="E109">
            <v>0</v>
          </cell>
          <cell r="F109">
            <v>921.11078899999995</v>
          </cell>
          <cell r="H109">
            <v>38.280456899999997</v>
          </cell>
          <cell r="K109">
            <v>18.094622040000001</v>
          </cell>
          <cell r="N109">
            <v>19.123945800000001</v>
          </cell>
          <cell r="Q109">
            <v>6.4408586400000001</v>
          </cell>
          <cell r="T109">
            <v>21</v>
          </cell>
          <cell r="W109">
            <v>21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921.11078899999995</v>
          </cell>
          <cell r="H110">
            <v>41.01477525</v>
          </cell>
          <cell r="K110">
            <v>12.06308136</v>
          </cell>
          <cell r="N110">
            <v>14</v>
          </cell>
          <cell r="Q110">
            <v>19.322575919999998</v>
          </cell>
          <cell r="T110">
            <v>46.000799399999998</v>
          </cell>
          <cell r="W110">
            <v>10.7480206</v>
          </cell>
        </row>
        <row r="111">
          <cell r="C111">
            <v>0</v>
          </cell>
          <cell r="D111">
            <v>0</v>
          </cell>
          <cell r="E111">
            <v>505.97920699999997</v>
          </cell>
          <cell r="F111">
            <v>0</v>
          </cell>
          <cell r="H111">
            <v>28</v>
          </cell>
          <cell r="K111">
            <v>28.147189839999999</v>
          </cell>
          <cell r="N111">
            <v>0</v>
          </cell>
          <cell r="Q111">
            <v>12.88171728</v>
          </cell>
          <cell r="T111">
            <v>12.26687984</v>
          </cell>
          <cell r="W111">
            <v>21.496041200000001</v>
          </cell>
        </row>
        <row r="112">
          <cell r="C112">
            <v>938.85789799999998</v>
          </cell>
          <cell r="D112">
            <v>494.43586399999998</v>
          </cell>
          <cell r="E112">
            <v>505.97920699999997</v>
          </cell>
          <cell r="F112">
            <v>0</v>
          </cell>
          <cell r="H112">
            <v>27.343183499999999</v>
          </cell>
          <cell r="K112">
            <v>10.0525678</v>
          </cell>
          <cell r="N112">
            <v>41.435215900000003</v>
          </cell>
          <cell r="Q112">
            <v>45.086010479999999</v>
          </cell>
          <cell r="T112">
            <v>18.400319759999999</v>
          </cell>
          <cell r="W112">
            <v>23.64564532</v>
          </cell>
        </row>
        <row r="113">
          <cell r="C113">
            <v>0</v>
          </cell>
          <cell r="D113">
            <v>494.43586399999998</v>
          </cell>
          <cell r="E113">
            <v>0</v>
          </cell>
          <cell r="F113">
            <v>921.11078899999995</v>
          </cell>
          <cell r="H113">
            <v>0</v>
          </cell>
          <cell r="K113">
            <v>16.084108480000001</v>
          </cell>
          <cell r="N113">
            <v>35.060567300000002</v>
          </cell>
          <cell r="Q113">
            <v>25.76343456</v>
          </cell>
          <cell r="T113">
            <v>42.934079439999998</v>
          </cell>
          <cell r="W113">
            <v>23.64564532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K114">
            <v>16.084108480000001</v>
          </cell>
          <cell r="N114">
            <v>14</v>
          </cell>
          <cell r="Q114">
            <v>21</v>
          </cell>
          <cell r="T114">
            <v>18.400319759999999</v>
          </cell>
          <cell r="W114">
            <v>4.2992082399999996</v>
          </cell>
        </row>
        <row r="115">
          <cell r="C115">
            <v>938.85789799999998</v>
          </cell>
          <cell r="D115">
            <v>494.43586399999998</v>
          </cell>
          <cell r="E115">
            <v>0</v>
          </cell>
          <cell r="F115">
            <v>921.11078899999995</v>
          </cell>
          <cell r="H115">
            <v>21</v>
          </cell>
          <cell r="K115">
            <v>4.0210271200000003</v>
          </cell>
          <cell r="N115">
            <v>31.873242999999999</v>
          </cell>
          <cell r="Q115">
            <v>45.086010479999999</v>
          </cell>
          <cell r="T115">
            <v>18.400319759999999</v>
          </cell>
          <cell r="W115">
            <v>0</v>
          </cell>
        </row>
        <row r="116">
          <cell r="C116">
            <v>938.85789799999998</v>
          </cell>
          <cell r="D116">
            <v>494.43586399999998</v>
          </cell>
          <cell r="E116">
            <v>505.97920699999997</v>
          </cell>
          <cell r="F116">
            <v>0</v>
          </cell>
          <cell r="H116">
            <v>24.60886515</v>
          </cell>
          <cell r="K116">
            <v>18.094622040000001</v>
          </cell>
          <cell r="N116">
            <v>15.936621499999999</v>
          </cell>
          <cell r="Q116">
            <v>48.3064398</v>
          </cell>
          <cell r="T116">
            <v>14</v>
          </cell>
          <cell r="W116">
            <v>19.346437080000001</v>
          </cell>
        </row>
        <row r="117">
          <cell r="C117">
            <v>938.85789799999998</v>
          </cell>
          <cell r="D117">
            <v>494.43586399999998</v>
          </cell>
          <cell r="E117">
            <v>0</v>
          </cell>
          <cell r="F117">
            <v>0</v>
          </cell>
          <cell r="H117">
            <v>35.546138550000002</v>
          </cell>
          <cell r="K117">
            <v>24.12616272</v>
          </cell>
          <cell r="N117">
            <v>9.5619729000000007</v>
          </cell>
          <cell r="Q117">
            <v>6.4408586400000001</v>
          </cell>
          <cell r="T117">
            <v>24.533759679999999</v>
          </cell>
          <cell r="W117">
            <v>25.795249439999999</v>
          </cell>
        </row>
        <row r="118">
          <cell r="C118">
            <v>938.85789799999998</v>
          </cell>
          <cell r="D118">
            <v>0</v>
          </cell>
          <cell r="E118">
            <v>505.97920699999997</v>
          </cell>
          <cell r="F118">
            <v>921.11078899999995</v>
          </cell>
          <cell r="H118">
            <v>41.01477525</v>
          </cell>
          <cell r="K118">
            <v>20.105135600000001</v>
          </cell>
          <cell r="N118">
            <v>15.936621499999999</v>
          </cell>
          <cell r="Q118">
            <v>45.086010479999999</v>
          </cell>
          <cell r="T118">
            <v>18.400319759999999</v>
          </cell>
          <cell r="W118">
            <v>12.89762472</v>
          </cell>
        </row>
        <row r="119">
          <cell r="C119">
            <v>938.85789799999998</v>
          </cell>
          <cell r="D119">
            <v>0</v>
          </cell>
          <cell r="E119">
            <v>505.97920699999997</v>
          </cell>
          <cell r="F119">
            <v>921.11078899999995</v>
          </cell>
          <cell r="H119">
            <v>0</v>
          </cell>
          <cell r="K119">
            <v>28.147189839999999</v>
          </cell>
          <cell r="N119">
            <v>22.311270100000002</v>
          </cell>
          <cell r="Q119">
            <v>0</v>
          </cell>
          <cell r="T119">
            <v>7</v>
          </cell>
          <cell r="W119">
            <v>8.5984164799999991</v>
          </cell>
        </row>
        <row r="120">
          <cell r="C120">
            <v>0</v>
          </cell>
          <cell r="D120">
            <v>494.43586399999998</v>
          </cell>
          <cell r="E120">
            <v>0</v>
          </cell>
          <cell r="F120">
            <v>921.11078899999995</v>
          </cell>
          <cell r="H120">
            <v>8.2029550499999999</v>
          </cell>
          <cell r="K120">
            <v>21</v>
          </cell>
          <cell r="N120">
            <v>9.5619729000000007</v>
          </cell>
          <cell r="Q120">
            <v>48.3064398</v>
          </cell>
          <cell r="T120">
            <v>3.0667199599999999</v>
          </cell>
          <cell r="W120">
            <v>7</v>
          </cell>
        </row>
        <row r="121">
          <cell r="C121">
            <v>938.85789799999998</v>
          </cell>
          <cell r="D121">
            <v>0</v>
          </cell>
          <cell r="E121">
            <v>0</v>
          </cell>
          <cell r="F121">
            <v>0</v>
          </cell>
          <cell r="H121">
            <v>32.8118202</v>
          </cell>
          <cell r="K121">
            <v>20.105135600000001</v>
          </cell>
          <cell r="N121">
            <v>22.311270100000002</v>
          </cell>
          <cell r="Q121">
            <v>3.22042932</v>
          </cell>
          <cell r="T121">
            <v>42.934079439999998</v>
          </cell>
          <cell r="W121">
            <v>21</v>
          </cell>
        </row>
        <row r="122">
          <cell r="C122">
            <v>938.85789799999998</v>
          </cell>
          <cell r="D122">
            <v>494.43586399999998</v>
          </cell>
          <cell r="E122">
            <v>0</v>
          </cell>
          <cell r="F122">
            <v>921.11078899999995</v>
          </cell>
          <cell r="H122">
            <v>35.546138550000002</v>
          </cell>
          <cell r="K122">
            <v>20.105135600000001</v>
          </cell>
          <cell r="N122">
            <v>22.311270100000002</v>
          </cell>
          <cell r="Q122">
            <v>3.22042932</v>
          </cell>
          <cell r="T122">
            <v>42.934079439999998</v>
          </cell>
          <cell r="W122">
            <v>30.094457680000001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921.11078899999995</v>
          </cell>
          <cell r="H123">
            <v>10.9372734</v>
          </cell>
          <cell r="K123">
            <v>14</v>
          </cell>
          <cell r="N123">
            <v>9.5619729000000007</v>
          </cell>
          <cell r="Q123">
            <v>14</v>
          </cell>
          <cell r="T123">
            <v>7</v>
          </cell>
          <cell r="W123">
            <v>7</v>
          </cell>
        </row>
        <row r="124">
          <cell r="C124">
            <v>0</v>
          </cell>
          <cell r="D124">
            <v>494.43586399999998</v>
          </cell>
          <cell r="E124">
            <v>505.97920699999997</v>
          </cell>
          <cell r="F124">
            <v>921.11078899999995</v>
          </cell>
          <cell r="H124">
            <v>19.140228449999999</v>
          </cell>
          <cell r="K124">
            <v>8.0420542400000006</v>
          </cell>
          <cell r="N124">
            <v>0</v>
          </cell>
          <cell r="Q124">
            <v>9.6612879599999992</v>
          </cell>
          <cell r="T124">
            <v>27.60047964</v>
          </cell>
          <cell r="W124">
            <v>14</v>
          </cell>
        </row>
        <row r="125">
          <cell r="C125">
            <v>0</v>
          </cell>
          <cell r="D125">
            <v>494.43586399999998</v>
          </cell>
          <cell r="E125">
            <v>0</v>
          </cell>
          <cell r="F125">
            <v>921.11078899999995</v>
          </cell>
          <cell r="H125">
            <v>16.4059101</v>
          </cell>
          <cell r="K125">
            <v>6.03154068</v>
          </cell>
          <cell r="N125">
            <v>44.622540200000003</v>
          </cell>
          <cell r="Q125">
            <v>19.322575919999998</v>
          </cell>
          <cell r="T125">
            <v>36.800639519999997</v>
          </cell>
          <cell r="W125">
            <v>17.196832959999998</v>
          </cell>
        </row>
        <row r="126">
          <cell r="C126">
            <v>0</v>
          </cell>
          <cell r="D126">
            <v>0</v>
          </cell>
          <cell r="E126">
            <v>505.97920699999997</v>
          </cell>
          <cell r="F126">
            <v>0</v>
          </cell>
          <cell r="H126">
            <v>10.9372734</v>
          </cell>
          <cell r="K126">
            <v>4.0210271200000003</v>
          </cell>
          <cell r="N126">
            <v>19.123945800000001</v>
          </cell>
          <cell r="Q126">
            <v>0</v>
          </cell>
          <cell r="T126">
            <v>36.800639519999997</v>
          </cell>
          <cell r="W126">
            <v>27.944853559999999</v>
          </cell>
        </row>
        <row r="127">
          <cell r="C127">
            <v>938.85789799999998</v>
          </cell>
          <cell r="D127">
            <v>0</v>
          </cell>
          <cell r="E127">
            <v>505.97920699999997</v>
          </cell>
          <cell r="F127">
            <v>0</v>
          </cell>
          <cell r="H127">
            <v>21.874546800000001</v>
          </cell>
          <cell r="K127">
            <v>12.06308136</v>
          </cell>
          <cell r="N127">
            <v>25.498594400000002</v>
          </cell>
          <cell r="Q127">
            <v>25.76343456</v>
          </cell>
          <cell r="T127">
            <v>3.0667199599999999</v>
          </cell>
          <cell r="W127">
            <v>4.2992082399999996</v>
          </cell>
        </row>
        <row r="128">
          <cell r="C128">
            <v>0</v>
          </cell>
          <cell r="D128">
            <v>0</v>
          </cell>
          <cell r="E128">
            <v>505.97920699999997</v>
          </cell>
          <cell r="F128">
            <v>0</v>
          </cell>
          <cell r="H128">
            <v>16.4059101</v>
          </cell>
          <cell r="K128">
            <v>28.147189839999999</v>
          </cell>
          <cell r="N128">
            <v>12.749297200000001</v>
          </cell>
          <cell r="Q128">
            <v>22.543005239999999</v>
          </cell>
          <cell r="T128">
            <v>36.800639519999997</v>
          </cell>
          <cell r="W128">
            <v>27.944853559999999</v>
          </cell>
        </row>
        <row r="129">
          <cell r="C129">
            <v>938.85789799999998</v>
          </cell>
          <cell r="D129">
            <v>494.43586399999998</v>
          </cell>
          <cell r="E129">
            <v>505.97920699999997</v>
          </cell>
          <cell r="F129">
            <v>921.11078899999995</v>
          </cell>
          <cell r="H129">
            <v>27.343183499999999</v>
          </cell>
          <cell r="K129">
            <v>22.11564916</v>
          </cell>
          <cell r="N129">
            <v>22.311270100000002</v>
          </cell>
          <cell r="Q129">
            <v>6.4408586400000001</v>
          </cell>
          <cell r="T129">
            <v>21.467039719999999</v>
          </cell>
          <cell r="W129">
            <v>19.346437080000001</v>
          </cell>
        </row>
        <row r="130">
          <cell r="C130">
            <v>0</v>
          </cell>
          <cell r="D130">
            <v>0</v>
          </cell>
          <cell r="E130">
            <v>505.97920699999997</v>
          </cell>
          <cell r="F130">
            <v>0</v>
          </cell>
          <cell r="H130">
            <v>21</v>
          </cell>
          <cell r="K130">
            <v>14.07359492</v>
          </cell>
          <cell r="N130">
            <v>9.5619729000000007</v>
          </cell>
          <cell r="Q130">
            <v>21</v>
          </cell>
          <cell r="T130">
            <v>9.2001598799999993</v>
          </cell>
          <cell r="W130">
            <v>19.346437080000001</v>
          </cell>
        </row>
        <row r="131">
          <cell r="C131">
            <v>938.85789799999998</v>
          </cell>
          <cell r="D131">
            <v>494.43586399999998</v>
          </cell>
          <cell r="E131">
            <v>0</v>
          </cell>
          <cell r="F131">
            <v>921.11078899999995</v>
          </cell>
          <cell r="H131">
            <v>19.140228449999999</v>
          </cell>
          <cell r="K131">
            <v>14</v>
          </cell>
          <cell r="N131">
            <v>35</v>
          </cell>
          <cell r="Q131">
            <v>7</v>
          </cell>
          <cell r="T131">
            <v>21</v>
          </cell>
          <cell r="W131">
            <v>21.496041200000001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921.11078899999995</v>
          </cell>
          <cell r="H132">
            <v>21.874546800000001</v>
          </cell>
          <cell r="K132">
            <v>4.0210271200000003</v>
          </cell>
          <cell r="N132">
            <v>7</v>
          </cell>
          <cell r="Q132">
            <v>7</v>
          </cell>
          <cell r="T132">
            <v>18.400319759999999</v>
          </cell>
          <cell r="W132">
            <v>17.196832959999998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921.11078899999995</v>
          </cell>
          <cell r="H133">
            <v>0</v>
          </cell>
          <cell r="K133">
            <v>21</v>
          </cell>
          <cell r="N133">
            <v>15.936621499999999</v>
          </cell>
          <cell r="Q133">
            <v>0</v>
          </cell>
          <cell r="T133">
            <v>36.800639519999997</v>
          </cell>
          <cell r="W133">
            <v>6.4488123599999998</v>
          </cell>
        </row>
        <row r="134">
          <cell r="C134">
            <v>0</v>
          </cell>
          <cell r="D134">
            <v>0</v>
          </cell>
          <cell r="E134">
            <v>505.97920699999997</v>
          </cell>
          <cell r="F134">
            <v>0</v>
          </cell>
          <cell r="H134">
            <v>27.343183499999999</v>
          </cell>
          <cell r="K134">
            <v>10.0525678</v>
          </cell>
          <cell r="N134">
            <v>22.311270100000002</v>
          </cell>
          <cell r="Q134">
            <v>22.543005239999999</v>
          </cell>
          <cell r="T134">
            <v>46.000799399999998</v>
          </cell>
          <cell r="W134">
            <v>14</v>
          </cell>
        </row>
        <row r="135">
          <cell r="C135">
            <v>938.85789799999998</v>
          </cell>
          <cell r="D135">
            <v>494.43586399999998</v>
          </cell>
          <cell r="E135">
            <v>0</v>
          </cell>
          <cell r="F135">
            <v>0</v>
          </cell>
          <cell r="H135">
            <v>21.874546800000001</v>
          </cell>
          <cell r="K135">
            <v>24.12616272</v>
          </cell>
          <cell r="N135">
            <v>28.685918699999998</v>
          </cell>
          <cell r="Q135">
            <v>48.3064398</v>
          </cell>
          <cell r="T135">
            <v>39.867359479999998</v>
          </cell>
          <cell r="W135">
            <v>19.346437080000001</v>
          </cell>
        </row>
        <row r="136">
          <cell r="C136">
            <v>938.85789799999998</v>
          </cell>
          <cell r="D136">
            <v>0</v>
          </cell>
          <cell r="E136">
            <v>0</v>
          </cell>
          <cell r="F136">
            <v>921.11078899999995</v>
          </cell>
          <cell r="H136">
            <v>5.4686367000000002</v>
          </cell>
          <cell r="K136">
            <v>18.094622040000001</v>
          </cell>
          <cell r="N136">
            <v>12.749297200000001</v>
          </cell>
          <cell r="Q136">
            <v>14</v>
          </cell>
          <cell r="T136">
            <v>15.3335998</v>
          </cell>
          <cell r="W136">
            <v>0</v>
          </cell>
        </row>
        <row r="137">
          <cell r="C137">
            <v>0</v>
          </cell>
          <cell r="D137">
            <v>0</v>
          </cell>
          <cell r="E137">
            <v>505.97920699999997</v>
          </cell>
          <cell r="F137">
            <v>921.11078899999995</v>
          </cell>
          <cell r="H137">
            <v>7</v>
          </cell>
          <cell r="K137">
            <v>10.0525678</v>
          </cell>
          <cell r="N137">
            <v>31.873242999999999</v>
          </cell>
          <cell r="Q137">
            <v>25.76343456</v>
          </cell>
          <cell r="T137">
            <v>21</v>
          </cell>
          <cell r="W137">
            <v>17.196832959999998</v>
          </cell>
        </row>
        <row r="138">
          <cell r="C138">
            <v>0</v>
          </cell>
          <cell r="D138">
            <v>494.43586399999998</v>
          </cell>
          <cell r="E138">
            <v>0</v>
          </cell>
          <cell r="F138">
            <v>921.11078899999995</v>
          </cell>
          <cell r="H138">
            <v>27.343183499999999</v>
          </cell>
          <cell r="K138">
            <v>30.157703399999999</v>
          </cell>
          <cell r="N138">
            <v>41.435215900000003</v>
          </cell>
          <cell r="Q138">
            <v>9.6612879599999992</v>
          </cell>
          <cell r="T138">
            <v>0</v>
          </cell>
          <cell r="W138">
            <v>25.795249439999999</v>
          </cell>
        </row>
        <row r="139">
          <cell r="C139">
            <v>0</v>
          </cell>
          <cell r="D139">
            <v>0</v>
          </cell>
          <cell r="E139">
            <v>505.97920699999997</v>
          </cell>
          <cell r="F139">
            <v>921.11078899999995</v>
          </cell>
          <cell r="H139">
            <v>2.7343183500000001</v>
          </cell>
          <cell r="K139">
            <v>2.0105135600000001</v>
          </cell>
          <cell r="N139">
            <v>15.936621499999999</v>
          </cell>
          <cell r="Q139">
            <v>48.3064398</v>
          </cell>
          <cell r="T139">
            <v>39.867359479999998</v>
          </cell>
          <cell r="W139">
            <v>30.094457680000001</v>
          </cell>
        </row>
        <row r="140">
          <cell r="C140">
            <v>938.85789799999998</v>
          </cell>
          <cell r="D140">
            <v>494.43586399999998</v>
          </cell>
          <cell r="E140">
            <v>505.97920699999997</v>
          </cell>
          <cell r="F140">
            <v>921.11078899999995</v>
          </cell>
          <cell r="H140">
            <v>32.8118202</v>
          </cell>
          <cell r="K140">
            <v>24.12616272</v>
          </cell>
          <cell r="N140">
            <v>15.936621499999999</v>
          </cell>
          <cell r="Q140">
            <v>38.645151839999997</v>
          </cell>
          <cell r="T140">
            <v>21</v>
          </cell>
          <cell r="W140">
            <v>6.4488123599999998</v>
          </cell>
        </row>
        <row r="141">
          <cell r="C141">
            <v>0</v>
          </cell>
          <cell r="D141">
            <v>494.43586399999998</v>
          </cell>
          <cell r="E141">
            <v>505.97920699999997</v>
          </cell>
          <cell r="F141">
            <v>921.11078899999995</v>
          </cell>
          <cell r="H141">
            <v>41.01477525</v>
          </cell>
          <cell r="K141">
            <v>22.11564916</v>
          </cell>
          <cell r="N141">
            <v>0</v>
          </cell>
          <cell r="Q141">
            <v>35</v>
          </cell>
          <cell r="T141">
            <v>33.733919559999997</v>
          </cell>
          <cell r="W141">
            <v>8.5984164799999991</v>
          </cell>
        </row>
        <row r="142">
          <cell r="C142">
            <v>0</v>
          </cell>
          <cell r="D142">
            <v>494.43586399999998</v>
          </cell>
          <cell r="E142">
            <v>0</v>
          </cell>
          <cell r="F142">
            <v>921.11078899999995</v>
          </cell>
          <cell r="H142">
            <v>14</v>
          </cell>
          <cell r="K142">
            <v>28.147189839999999</v>
          </cell>
          <cell r="N142">
            <v>41.435215900000003</v>
          </cell>
          <cell r="Q142">
            <v>7</v>
          </cell>
          <cell r="T142">
            <v>7</v>
          </cell>
          <cell r="W142">
            <v>30.094457680000001</v>
          </cell>
        </row>
        <row r="143">
          <cell r="C143">
            <v>938.85789799999998</v>
          </cell>
          <cell r="D143">
            <v>494.43586399999998</v>
          </cell>
          <cell r="E143">
            <v>0</v>
          </cell>
          <cell r="F143">
            <v>921.11078899999995</v>
          </cell>
          <cell r="H143">
            <v>38.280456899999997</v>
          </cell>
          <cell r="K143">
            <v>16.084108480000001</v>
          </cell>
          <cell r="N143">
            <v>28</v>
          </cell>
          <cell r="Q143">
            <v>14</v>
          </cell>
          <cell r="T143">
            <v>42.934079439999998</v>
          </cell>
          <cell r="W143">
            <v>15.047228840000001</v>
          </cell>
        </row>
        <row r="144">
          <cell r="C144">
            <v>938.85789799999998</v>
          </cell>
          <cell r="D144">
            <v>0</v>
          </cell>
          <cell r="E144">
            <v>505.97920699999997</v>
          </cell>
          <cell r="F144">
            <v>0</v>
          </cell>
          <cell r="H144">
            <v>41.01477525</v>
          </cell>
          <cell r="K144">
            <v>24.12616272</v>
          </cell>
          <cell r="N144">
            <v>14</v>
          </cell>
          <cell r="Q144">
            <v>25.76343456</v>
          </cell>
          <cell r="T144">
            <v>21</v>
          </cell>
          <cell r="W144">
            <v>21.496041200000001</v>
          </cell>
        </row>
        <row r="145">
          <cell r="C145">
            <v>938.85789799999998</v>
          </cell>
          <cell r="D145">
            <v>494.43586399999998</v>
          </cell>
          <cell r="E145">
            <v>505.97920699999997</v>
          </cell>
          <cell r="F145">
            <v>0</v>
          </cell>
          <cell r="H145">
            <v>24.60886515</v>
          </cell>
          <cell r="K145">
            <v>22.11564916</v>
          </cell>
          <cell r="N145">
            <v>19.123945800000001</v>
          </cell>
          <cell r="Q145">
            <v>45.086010479999999</v>
          </cell>
          <cell r="T145">
            <v>42.934079439999998</v>
          </cell>
          <cell r="W145">
            <v>23.64564532</v>
          </cell>
        </row>
        <row r="146">
          <cell r="C146">
            <v>0</v>
          </cell>
          <cell r="D146">
            <v>494.43586399999998</v>
          </cell>
          <cell r="E146">
            <v>505.97920699999997</v>
          </cell>
          <cell r="F146">
            <v>0</v>
          </cell>
          <cell r="H146">
            <v>0</v>
          </cell>
          <cell r="K146">
            <v>21</v>
          </cell>
          <cell r="N146">
            <v>19.123945800000001</v>
          </cell>
          <cell r="Q146">
            <v>41.865581159999998</v>
          </cell>
          <cell r="T146">
            <v>3.0667199599999999</v>
          </cell>
          <cell r="W146">
            <v>30.094457680000001</v>
          </cell>
        </row>
        <row r="147">
          <cell r="C147">
            <v>0</v>
          </cell>
          <cell r="D147">
            <v>494.43586399999998</v>
          </cell>
          <cell r="E147">
            <v>0</v>
          </cell>
          <cell r="F147">
            <v>0</v>
          </cell>
          <cell r="H147">
            <v>14</v>
          </cell>
          <cell r="K147">
            <v>14</v>
          </cell>
          <cell r="N147">
            <v>15.936621499999999</v>
          </cell>
          <cell r="Q147">
            <v>35</v>
          </cell>
          <cell r="T147">
            <v>24.533759679999999</v>
          </cell>
          <cell r="W147">
            <v>27.944853559999999</v>
          </cell>
        </row>
        <row r="148">
          <cell r="C148">
            <v>938.85789799999998</v>
          </cell>
          <cell r="D148">
            <v>494.43586399999998</v>
          </cell>
          <cell r="E148">
            <v>0</v>
          </cell>
          <cell r="F148">
            <v>0</v>
          </cell>
          <cell r="H148">
            <v>14</v>
          </cell>
          <cell r="K148">
            <v>24.12616272</v>
          </cell>
          <cell r="N148">
            <v>44.622540200000003</v>
          </cell>
          <cell r="Q148">
            <v>45.086010479999999</v>
          </cell>
          <cell r="T148">
            <v>7</v>
          </cell>
          <cell r="W148">
            <v>30.094457680000001</v>
          </cell>
        </row>
        <row r="149">
          <cell r="C149">
            <v>938.85789799999998</v>
          </cell>
          <cell r="D149">
            <v>0</v>
          </cell>
          <cell r="E149">
            <v>0</v>
          </cell>
          <cell r="F149">
            <v>921.11078899999995</v>
          </cell>
          <cell r="H149">
            <v>21.874546800000001</v>
          </cell>
          <cell r="K149">
            <v>14.07359492</v>
          </cell>
          <cell r="N149">
            <v>44.622540200000003</v>
          </cell>
          <cell r="Q149">
            <v>22.543005239999999</v>
          </cell>
          <cell r="T149">
            <v>14</v>
          </cell>
          <cell r="W149">
            <v>7</v>
          </cell>
        </row>
        <row r="150">
          <cell r="C150">
            <v>0</v>
          </cell>
          <cell r="D150">
            <v>0</v>
          </cell>
          <cell r="E150">
            <v>505.97920699999997</v>
          </cell>
          <cell r="F150">
            <v>921.11078899999995</v>
          </cell>
          <cell r="H150">
            <v>30.077501850000001</v>
          </cell>
          <cell r="K150">
            <v>14</v>
          </cell>
          <cell r="N150">
            <v>0</v>
          </cell>
          <cell r="Q150">
            <v>28</v>
          </cell>
          <cell r="T150">
            <v>14</v>
          </cell>
          <cell r="W150">
            <v>2.1496041199999998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921.11078899999995</v>
          </cell>
          <cell r="H151">
            <v>13.671591749999999</v>
          </cell>
          <cell r="K151">
            <v>12.06308136</v>
          </cell>
          <cell r="N151">
            <v>22.311270100000002</v>
          </cell>
          <cell r="Q151">
            <v>9.6612879599999992</v>
          </cell>
          <cell r="T151">
            <v>24.533759679999999</v>
          </cell>
          <cell r="W151">
            <v>30.094457680000001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/>
      <sheetData sheetId="1"/>
      <sheetData sheetId="2">
        <row r="2">
          <cell r="I2">
            <v>0</v>
          </cell>
        </row>
        <row r="3">
          <cell r="I3">
            <v>0</v>
          </cell>
        </row>
        <row r="4">
          <cell r="I4">
            <v>2</v>
          </cell>
        </row>
        <row r="5">
          <cell r="I5">
            <v>0</v>
          </cell>
        </row>
        <row r="6">
          <cell r="I6">
            <v>1</v>
          </cell>
        </row>
        <row r="7">
          <cell r="I7">
            <v>3</v>
          </cell>
        </row>
        <row r="8">
          <cell r="I8">
            <v>3</v>
          </cell>
        </row>
        <row r="9">
          <cell r="I9">
            <v>2</v>
          </cell>
        </row>
        <row r="10">
          <cell r="I10">
            <v>1</v>
          </cell>
        </row>
        <row r="11">
          <cell r="I11">
            <v>1</v>
          </cell>
        </row>
        <row r="12">
          <cell r="I12">
            <v>1</v>
          </cell>
        </row>
        <row r="13">
          <cell r="I13">
            <v>0</v>
          </cell>
        </row>
        <row r="14">
          <cell r="I14">
            <v>1</v>
          </cell>
        </row>
        <row r="15">
          <cell r="I15">
            <v>0</v>
          </cell>
        </row>
        <row r="16">
          <cell r="I16">
            <v>0</v>
          </cell>
        </row>
        <row r="17">
          <cell r="I17">
            <v>1</v>
          </cell>
        </row>
        <row r="18">
          <cell r="I18">
            <v>0</v>
          </cell>
        </row>
        <row r="19">
          <cell r="I19">
            <v>0</v>
          </cell>
        </row>
        <row r="20">
          <cell r="I20">
            <v>2</v>
          </cell>
        </row>
        <row r="21">
          <cell r="I21">
            <v>0</v>
          </cell>
        </row>
        <row r="22">
          <cell r="I22">
            <v>0</v>
          </cell>
        </row>
        <row r="23">
          <cell r="I23">
            <v>3</v>
          </cell>
        </row>
        <row r="24">
          <cell r="I24">
            <v>2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1</v>
          </cell>
        </row>
        <row r="30">
          <cell r="I30">
            <v>1</v>
          </cell>
        </row>
        <row r="31">
          <cell r="I31">
            <v>1</v>
          </cell>
        </row>
        <row r="32">
          <cell r="I32">
            <v>1</v>
          </cell>
        </row>
        <row r="33">
          <cell r="I33">
            <v>2</v>
          </cell>
        </row>
        <row r="34">
          <cell r="I34">
            <v>1</v>
          </cell>
        </row>
        <row r="35">
          <cell r="I35">
            <v>0</v>
          </cell>
        </row>
        <row r="36">
          <cell r="I36">
            <v>0</v>
          </cell>
        </row>
        <row r="37">
          <cell r="I37">
            <v>1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1</v>
          </cell>
        </row>
        <row r="41">
          <cell r="I41">
            <v>1</v>
          </cell>
        </row>
        <row r="42">
          <cell r="I42">
            <v>4</v>
          </cell>
        </row>
        <row r="43">
          <cell r="I43">
            <v>0</v>
          </cell>
        </row>
        <row r="44">
          <cell r="I44">
            <v>1</v>
          </cell>
        </row>
        <row r="45">
          <cell r="I45">
            <v>1</v>
          </cell>
        </row>
        <row r="46">
          <cell r="I46">
            <v>1</v>
          </cell>
        </row>
        <row r="47">
          <cell r="I47">
            <v>2</v>
          </cell>
        </row>
        <row r="48">
          <cell r="I48">
            <v>0</v>
          </cell>
        </row>
        <row r="49">
          <cell r="I49">
            <v>0</v>
          </cell>
        </row>
        <row r="50">
          <cell r="I50">
            <v>1</v>
          </cell>
        </row>
        <row r="51">
          <cell r="I51">
            <v>1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1</v>
          </cell>
        </row>
        <row r="55">
          <cell r="I55">
            <v>1</v>
          </cell>
        </row>
        <row r="56">
          <cell r="I56">
            <v>2</v>
          </cell>
        </row>
        <row r="57">
          <cell r="I57">
            <v>0</v>
          </cell>
        </row>
        <row r="58">
          <cell r="I58">
            <v>0</v>
          </cell>
        </row>
        <row r="59">
          <cell r="I59">
            <v>2</v>
          </cell>
        </row>
        <row r="60">
          <cell r="I60">
            <v>1</v>
          </cell>
        </row>
        <row r="61">
          <cell r="I61">
            <v>1</v>
          </cell>
        </row>
        <row r="62">
          <cell r="I62">
            <v>0</v>
          </cell>
        </row>
        <row r="63">
          <cell r="I63">
            <v>3</v>
          </cell>
        </row>
        <row r="64">
          <cell r="I64">
            <v>0</v>
          </cell>
        </row>
        <row r="65">
          <cell r="I65">
            <v>1</v>
          </cell>
        </row>
        <row r="66">
          <cell r="I66">
            <v>2</v>
          </cell>
        </row>
        <row r="67">
          <cell r="I67">
            <v>0</v>
          </cell>
        </row>
        <row r="68">
          <cell r="I68">
            <v>1</v>
          </cell>
        </row>
        <row r="69">
          <cell r="I69">
            <v>1</v>
          </cell>
        </row>
        <row r="70">
          <cell r="I70">
            <v>0</v>
          </cell>
        </row>
        <row r="71">
          <cell r="I71">
            <v>1</v>
          </cell>
        </row>
        <row r="72">
          <cell r="I72">
            <v>0</v>
          </cell>
        </row>
        <row r="73">
          <cell r="I73">
            <v>2</v>
          </cell>
        </row>
        <row r="74">
          <cell r="I74">
            <v>1</v>
          </cell>
        </row>
        <row r="75">
          <cell r="I75">
            <v>3</v>
          </cell>
        </row>
        <row r="76">
          <cell r="I76">
            <v>1</v>
          </cell>
        </row>
        <row r="77">
          <cell r="I77">
            <v>1</v>
          </cell>
        </row>
        <row r="78">
          <cell r="I78">
            <v>1</v>
          </cell>
        </row>
        <row r="79">
          <cell r="I79">
            <v>1</v>
          </cell>
        </row>
        <row r="80">
          <cell r="I80">
            <v>2</v>
          </cell>
        </row>
        <row r="81">
          <cell r="I81">
            <v>1</v>
          </cell>
        </row>
        <row r="82">
          <cell r="I82">
            <v>1</v>
          </cell>
        </row>
        <row r="83">
          <cell r="I83">
            <v>1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2</v>
          </cell>
        </row>
        <row r="87">
          <cell r="I87">
            <v>0</v>
          </cell>
        </row>
        <row r="88">
          <cell r="I88">
            <v>0</v>
          </cell>
        </row>
        <row r="89">
          <cell r="I89">
            <v>1</v>
          </cell>
        </row>
        <row r="90">
          <cell r="I90">
            <v>0</v>
          </cell>
        </row>
        <row r="91">
          <cell r="I91">
            <v>1</v>
          </cell>
        </row>
        <row r="92">
          <cell r="I92">
            <v>1</v>
          </cell>
        </row>
        <row r="93">
          <cell r="I93">
            <v>0</v>
          </cell>
        </row>
        <row r="94">
          <cell r="I94">
            <v>0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1</v>
          </cell>
        </row>
        <row r="98">
          <cell r="I98">
            <v>2</v>
          </cell>
        </row>
        <row r="99">
          <cell r="I99">
            <v>0</v>
          </cell>
        </row>
        <row r="100">
          <cell r="I100">
            <v>4</v>
          </cell>
        </row>
        <row r="101">
          <cell r="I101">
            <v>3</v>
          </cell>
        </row>
        <row r="102">
          <cell r="I102">
            <v>0</v>
          </cell>
        </row>
        <row r="103">
          <cell r="I103">
            <v>3</v>
          </cell>
        </row>
        <row r="104">
          <cell r="I104">
            <v>2</v>
          </cell>
        </row>
        <row r="105">
          <cell r="I105">
            <v>3</v>
          </cell>
        </row>
        <row r="106">
          <cell r="I106">
            <v>1</v>
          </cell>
        </row>
        <row r="107">
          <cell r="I107">
            <v>3</v>
          </cell>
        </row>
        <row r="108">
          <cell r="I108">
            <v>0</v>
          </cell>
        </row>
        <row r="109">
          <cell r="I109">
            <v>3</v>
          </cell>
        </row>
        <row r="110">
          <cell r="I110">
            <v>1</v>
          </cell>
        </row>
        <row r="111">
          <cell r="I111">
            <v>1</v>
          </cell>
        </row>
        <row r="112">
          <cell r="I112">
            <v>0</v>
          </cell>
        </row>
        <row r="113">
          <cell r="I113">
            <v>0</v>
          </cell>
        </row>
        <row r="114">
          <cell r="I114">
            <v>2</v>
          </cell>
        </row>
        <row r="115">
          <cell r="I115">
            <v>1</v>
          </cell>
        </row>
        <row r="116">
          <cell r="I116">
            <v>1</v>
          </cell>
        </row>
        <row r="117">
          <cell r="I117">
            <v>0</v>
          </cell>
        </row>
        <row r="118">
          <cell r="I118">
            <v>0</v>
          </cell>
        </row>
        <row r="119">
          <cell r="I119">
            <v>0</v>
          </cell>
        </row>
        <row r="120">
          <cell r="I120">
            <v>1</v>
          </cell>
        </row>
        <row r="121">
          <cell r="I121">
            <v>2</v>
          </cell>
        </row>
        <row r="122">
          <cell r="I122">
            <v>0</v>
          </cell>
        </row>
        <row r="123">
          <cell r="I123">
            <v>3</v>
          </cell>
        </row>
        <row r="124">
          <cell r="I124">
            <v>2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>
            <v>2</v>
          </cell>
        </row>
        <row r="131">
          <cell r="I131">
            <v>4</v>
          </cell>
        </row>
        <row r="132">
          <cell r="I132">
            <v>0</v>
          </cell>
        </row>
        <row r="133">
          <cell r="I133">
            <v>1</v>
          </cell>
        </row>
        <row r="134">
          <cell r="I134">
            <v>1</v>
          </cell>
        </row>
        <row r="135">
          <cell r="I135">
            <v>0</v>
          </cell>
        </row>
        <row r="136">
          <cell r="I136">
            <v>1</v>
          </cell>
        </row>
        <row r="137">
          <cell r="I137">
            <v>2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1</v>
          </cell>
        </row>
        <row r="141">
          <cell r="I141">
            <v>1</v>
          </cell>
        </row>
        <row r="142">
          <cell r="I142">
            <v>1</v>
          </cell>
        </row>
        <row r="143">
          <cell r="I143">
            <v>2</v>
          </cell>
        </row>
        <row r="144">
          <cell r="I144">
            <v>1</v>
          </cell>
        </row>
        <row r="145">
          <cell r="I145">
            <v>0</v>
          </cell>
        </row>
        <row r="146">
          <cell r="I146">
            <v>1</v>
          </cell>
        </row>
        <row r="147">
          <cell r="I147">
            <v>3</v>
          </cell>
        </row>
        <row r="148">
          <cell r="I148">
            <v>1</v>
          </cell>
        </row>
        <row r="149">
          <cell r="I149">
            <v>2</v>
          </cell>
        </row>
        <row r="150">
          <cell r="I150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A9D7D-EE7A-4CB0-AD50-65607D754E29}">
  <dimension ref="A1:U152"/>
  <sheetViews>
    <sheetView workbookViewId="0">
      <selection activeCell="F3" sqref="F3:F152"/>
    </sheetView>
  </sheetViews>
  <sheetFormatPr defaultRowHeight="15" x14ac:dyDescent="0.25"/>
  <cols>
    <col min="2" max="5" width="8.85546875" style="9"/>
    <col min="6" max="7" width="19.28515625" style="9" customWidth="1"/>
    <col min="10" max="10" width="12.42578125" style="3" bestFit="1" customWidth="1"/>
    <col min="11" max="11" width="12" style="9" bestFit="1" customWidth="1"/>
    <col min="12" max="12" width="9.5703125" bestFit="1" customWidth="1"/>
    <col min="16" max="16" width="11" bestFit="1" customWidth="1"/>
    <col min="18" max="18" width="12" bestFit="1" customWidth="1"/>
    <col min="21" max="21" width="12" bestFit="1" customWidth="1"/>
  </cols>
  <sheetData>
    <row r="1" spans="1:21" s="4" customFormat="1" ht="75" x14ac:dyDescent="0.25">
      <c r="A1" s="7"/>
      <c r="B1" s="15" t="s">
        <v>178</v>
      </c>
      <c r="C1" s="15"/>
      <c r="D1" s="15"/>
      <c r="E1" s="15"/>
      <c r="F1" s="8" t="s">
        <v>195</v>
      </c>
      <c r="G1" s="8" t="s">
        <v>177</v>
      </c>
      <c r="H1" s="7" t="s">
        <v>196</v>
      </c>
      <c r="I1" s="7"/>
      <c r="J1" s="8" t="s">
        <v>161</v>
      </c>
      <c r="K1" s="8" t="s">
        <v>194</v>
      </c>
      <c r="L1" s="8" t="s">
        <v>172</v>
      </c>
      <c r="M1" s="8" t="s">
        <v>171</v>
      </c>
      <c r="N1" s="8" t="s">
        <v>170</v>
      </c>
      <c r="O1" s="8" t="s">
        <v>175</v>
      </c>
      <c r="P1" s="8" t="s">
        <v>180</v>
      </c>
      <c r="Q1" s="8" t="s">
        <v>181</v>
      </c>
      <c r="R1" s="8" t="s">
        <v>182</v>
      </c>
      <c r="S1" s="8" t="s">
        <v>201</v>
      </c>
      <c r="T1" s="8" t="s">
        <v>202</v>
      </c>
      <c r="U1" s="8" t="s">
        <v>185</v>
      </c>
    </row>
    <row r="2" spans="1:21" s="1" customFormat="1" x14ac:dyDescent="0.25">
      <c r="A2" s="5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164</v>
      </c>
      <c r="G2" s="10" t="s">
        <v>165</v>
      </c>
      <c r="H2" s="5" t="s">
        <v>174</v>
      </c>
      <c r="I2" s="5"/>
      <c r="J2" s="6" t="s">
        <v>159</v>
      </c>
      <c r="K2" s="6" t="s">
        <v>166</v>
      </c>
      <c r="L2" s="6" t="s">
        <v>167</v>
      </c>
      <c r="M2" s="6" t="s">
        <v>168</v>
      </c>
      <c r="N2" s="6" t="s">
        <v>169</v>
      </c>
      <c r="O2" s="6" t="s">
        <v>176</v>
      </c>
      <c r="P2" s="6" t="str">
        <f>[1]Total!B1</f>
        <v>TSS</v>
      </c>
      <c r="Q2" s="6" t="str">
        <f>[1]Total!C1</f>
        <v>TP</v>
      </c>
      <c r="R2" s="6" t="str">
        <f>[1]Total!D1</f>
        <v>TN</v>
      </c>
      <c r="S2" s="6" t="str">
        <f>[1]Total!E1</f>
        <v>Cu</v>
      </c>
      <c r="T2" s="6" t="str">
        <f>[1]Total!F1</f>
        <v>Pb</v>
      </c>
      <c r="U2" s="6" t="str">
        <f>[1]Total!G1</f>
        <v>Zn</v>
      </c>
    </row>
    <row r="3" spans="1:21" x14ac:dyDescent="0.25">
      <c r="A3" t="s">
        <v>5</v>
      </c>
      <c r="B3" s="9">
        <f>[2]Sheet2!G4</f>
        <v>6.3E-2</v>
      </c>
      <c r="C3" s="9">
        <f>[2]Sheet2!H4</f>
        <v>8.8999999999999996E-2</v>
      </c>
      <c r="D3" s="9">
        <f>[2]Sheet2!I4</f>
        <v>0.114</v>
      </c>
      <c r="E3" s="9">
        <f>[2]Sheet2!J4</f>
        <v>0.14399999999999999</v>
      </c>
      <c r="F3" s="9">
        <f>[3]Sheet2!$M4</f>
        <v>1537.45</v>
      </c>
      <c r="G3" s="9">
        <f>[2]Sheet2!P4</f>
        <v>0.56000000000000005</v>
      </c>
      <c r="H3">
        <f>'[4]0403_Temp_diff_results'!$M2</f>
        <v>25.61</v>
      </c>
      <c r="J3" s="3">
        <f>[5]BGF_LID!$Q2</f>
        <v>0.38816434407537526</v>
      </c>
      <c r="K3" s="9">
        <f>[6]Inv_cost_per_scenario!$AA3</f>
        <v>0</v>
      </c>
      <c r="L3" s="2">
        <f>[6]Maint_cost_per_scenario!$Z3</f>
        <v>0</v>
      </c>
      <c r="M3" s="3">
        <f>'[7]0502_UNA_results_per_scenario'!$M2</f>
        <v>0</v>
      </c>
      <c r="N3">
        <f>SUM('[8]0103_Data_cleaned_random_genera'!$C2:$F2,'[8]0103_Data_cleaned_random_genera'!$H2,'[8]0103_Data_cleaned_random_genera'!$K2,'[8]0103_Data_cleaned_random_genera'!$N2,'[8]0103_Data_cleaned_random_genera'!$Q2,'[8]0103_Data_cleaned_random_genera'!$T2,'[8]0103_Data_cleaned_random_genera'!$W2,([9]Sheet2!$I2*10))</f>
        <v>0</v>
      </c>
      <c r="O3">
        <f>-[10]Sheet1!$F2</f>
        <v>0</v>
      </c>
      <c r="P3">
        <f>[1]Total!B2</f>
        <v>3960466600</v>
      </c>
      <c r="Q3">
        <f>[1]Total!C2</f>
        <v>18941362</v>
      </c>
      <c r="R3">
        <f>[1]Total!D2</f>
        <v>116231085.00000001</v>
      </c>
      <c r="S3">
        <f>[1]Total!E2</f>
        <v>1119262.3</v>
      </c>
      <c r="T3">
        <f>[1]Total!F2</f>
        <v>507972.89</v>
      </c>
      <c r="U3">
        <f>[1]Total!G2</f>
        <v>5372459.04</v>
      </c>
    </row>
    <row r="4" spans="1:21" x14ac:dyDescent="0.25">
      <c r="A4" t="s">
        <v>6</v>
      </c>
      <c r="B4" s="9">
        <f>[2]Sheet2!G5</f>
        <v>4.4999999999999998E-2</v>
      </c>
      <c r="C4" s="9">
        <f>[2]Sheet2!H5</f>
        <v>6.8000000000000005E-2</v>
      </c>
      <c r="D4" s="9">
        <f>[2]Sheet2!I5</f>
        <v>8.5999999999999993E-2</v>
      </c>
      <c r="E4" s="9">
        <f>[2]Sheet2!J5</f>
        <v>0.104</v>
      </c>
      <c r="F4" s="9">
        <f>[3]Sheet2!$M5</f>
        <v>611.41</v>
      </c>
      <c r="G4" s="9">
        <f>[2]Sheet2!P5</f>
        <v>0.25</v>
      </c>
      <c r="H4">
        <f>'[4]0403_Temp_diff_results'!$M3</f>
        <v>25.56</v>
      </c>
      <c r="J4" s="3">
        <f>[5]BGF_LID!$Q3</f>
        <v>0.56375873159214307</v>
      </c>
      <c r="K4" s="9">
        <f>[6]Inv_cost_per_scenario!$AA4</f>
        <v>2275334.20530811</v>
      </c>
      <c r="L4" s="2">
        <f>[6]Maint_cost_per_scenario!$Z4</f>
        <v>122996.97846482</v>
      </c>
      <c r="M4" s="3">
        <f>'[7]0502_UNA_results_per_scenario'!$M3</f>
        <v>105.342624433632</v>
      </c>
      <c r="N4">
        <f>SUM('[8]0103_Data_cleaned_random_genera'!$C3:$F3,'[8]0103_Data_cleaned_random_genera'!$H3,'[8]0103_Data_cleaned_random_genera'!$K3,'[8]0103_Data_cleaned_random_genera'!$N3,'[8]0103_Data_cleaned_random_genera'!$Q3,'[8]0103_Data_cleaned_random_genera'!$T3,'[8]0103_Data_cleaned_random_genera'!$W3,([9]Sheet2!$I3*10))</f>
        <v>1614.9082649699999</v>
      </c>
      <c r="O4">
        <f>-[10]Sheet1!$F3</f>
        <v>3148.5181237948</v>
      </c>
      <c r="P4">
        <f>[1]Total!B3</f>
        <v>683380882.79010391</v>
      </c>
      <c r="Q4">
        <f>[1]Total!C3</f>
        <v>3954541.316143333</v>
      </c>
      <c r="R4">
        <f>[1]Total!D3</f>
        <v>22783031.485520661</v>
      </c>
      <c r="S4">
        <f>[1]Total!E3</f>
        <v>215650.15507488715</v>
      </c>
      <c r="T4">
        <f>[1]Total!F3</f>
        <v>87879.25544692477</v>
      </c>
      <c r="U4">
        <f>[1]Total!G3</f>
        <v>925952.32108743046</v>
      </c>
    </row>
    <row r="5" spans="1:21" x14ac:dyDescent="0.25">
      <c r="A5" t="s">
        <v>7</v>
      </c>
      <c r="B5" s="9">
        <f>[2]Sheet2!G6</f>
        <v>3.7999999999999999E-2</v>
      </c>
      <c r="C5" s="9">
        <f>[2]Sheet2!H6</f>
        <v>6.3E-2</v>
      </c>
      <c r="D5" s="9">
        <f>[2]Sheet2!I6</f>
        <v>8.5999999999999993E-2</v>
      </c>
      <c r="E5" s="9">
        <f>[2]Sheet2!J6</f>
        <v>9.1999999999999998E-2</v>
      </c>
      <c r="F5" s="9">
        <f>[3]Sheet2!$M6</f>
        <v>1029.77</v>
      </c>
      <c r="G5" s="9">
        <f>[2]Sheet2!P6</f>
        <v>0.37</v>
      </c>
      <c r="H5">
        <f>'[4]0403_Temp_diff_results'!$M4</f>
        <v>25.58</v>
      </c>
      <c r="J5" s="3">
        <f>[5]BGF_LID!$Q4</f>
        <v>0.47220700222931966</v>
      </c>
      <c r="K5" s="9">
        <f>[6]Inv_cost_per_scenario!$AA5</f>
        <v>1386333.5003216597</v>
      </c>
      <c r="L5" s="2">
        <f>[6]Maint_cost_per_scenario!$Z5</f>
        <v>76818.388612519993</v>
      </c>
      <c r="M5" s="3">
        <f>'[7]0502_UNA_results_per_scenario'!$M4</f>
        <v>82.742087161586895</v>
      </c>
      <c r="N5">
        <f>SUM('[8]0103_Data_cleaned_random_genera'!$C4:$F4,'[8]0103_Data_cleaned_random_genera'!$H4,'[8]0103_Data_cleaned_random_genera'!$K4,'[8]0103_Data_cleaned_random_genera'!$N4,'[8]0103_Data_cleaned_random_genera'!$Q4,'[8]0103_Data_cleaned_random_genera'!$T4,'[8]0103_Data_cleaned_random_genera'!$W4,([9]Sheet2!$I4*10))</f>
        <v>1069.5621787799998</v>
      </c>
      <c r="O5">
        <f>-[10]Sheet1!$F4</f>
        <v>895.85514240599991</v>
      </c>
      <c r="P5">
        <f>[1]Total!B4</f>
        <v>1151379348.1103184</v>
      </c>
      <c r="Q5">
        <f>[1]Total!C4</f>
        <v>5520686.7817810616</v>
      </c>
      <c r="R5">
        <f>[1]Total!D4</f>
        <v>34141577.998649172</v>
      </c>
      <c r="S5">
        <f>[1]Total!E4</f>
        <v>328369.05815393734</v>
      </c>
      <c r="T5">
        <f>[1]Total!F4</f>
        <v>147374.15484417934</v>
      </c>
      <c r="U5">
        <f>[1]Total!G4</f>
        <v>1561240.5626857935</v>
      </c>
    </row>
    <row r="6" spans="1:21" x14ac:dyDescent="0.25">
      <c r="A6" t="s">
        <v>8</v>
      </c>
      <c r="B6" s="9">
        <f>[2]Sheet2!G7</f>
        <v>4.9000000000000002E-2</v>
      </c>
      <c r="C6" s="9">
        <f>[2]Sheet2!H7</f>
        <v>6.9000000000000006E-2</v>
      </c>
      <c r="D6" s="9">
        <f>[2]Sheet2!I7</f>
        <v>8.5000000000000006E-2</v>
      </c>
      <c r="E6" s="9">
        <f>[2]Sheet2!J7</f>
        <v>0.111</v>
      </c>
      <c r="F6" s="9">
        <f>[3]Sheet2!$M7</f>
        <v>852.39</v>
      </c>
      <c r="G6" s="9">
        <f>[2]Sheet2!P7</f>
        <v>0.33</v>
      </c>
      <c r="H6">
        <f>'[4]0403_Temp_diff_results'!$M5</f>
        <v>25.57</v>
      </c>
      <c r="J6" s="3">
        <f>[5]BGF_LID!$Q5</f>
        <v>0.48160415892366654</v>
      </c>
      <c r="K6" s="9">
        <f>[6]Inv_cost_per_scenario!$AA6</f>
        <v>2046027.9884196999</v>
      </c>
      <c r="L6" s="2">
        <f>[6]Maint_cost_per_scenario!$Z6</f>
        <v>117080.85561499999</v>
      </c>
      <c r="M6" s="3">
        <f>'[7]0502_UNA_results_per_scenario'!$M5</f>
        <v>73.216243685303596</v>
      </c>
      <c r="N6">
        <f>SUM('[8]0103_Data_cleaned_random_genera'!$C5:$F5,'[8]0103_Data_cleaned_random_genera'!$H5,'[8]0103_Data_cleaned_random_genera'!$K5,'[8]0103_Data_cleaned_random_genera'!$N5,'[8]0103_Data_cleaned_random_genera'!$Q5,'[8]0103_Data_cleaned_random_genera'!$T5,'[8]0103_Data_cleaned_random_genera'!$W5,([9]Sheet2!$I5*10))</f>
        <v>1554.8232034599998</v>
      </c>
      <c r="O6">
        <f>-[10]Sheet1!$F5</f>
        <v>1050.3025079351999</v>
      </c>
      <c r="P6">
        <f>[1]Total!B5</f>
        <v>2185244797.9246283</v>
      </c>
      <c r="Q6">
        <f>[1]Total!C5</f>
        <v>11444027.856238609</v>
      </c>
      <c r="R6">
        <f>[1]Total!D5</f>
        <v>68473415.824127063</v>
      </c>
      <c r="S6">
        <f>[1]Total!E5</f>
        <v>653524.3712390319</v>
      </c>
      <c r="T6">
        <f>[1]Total!F5</f>
        <v>280199.9550652125</v>
      </c>
      <c r="U6">
        <f>[1]Total!G5</f>
        <v>2961970.8563826331</v>
      </c>
    </row>
    <row r="7" spans="1:21" x14ac:dyDescent="0.25">
      <c r="A7" t="s">
        <v>9</v>
      </c>
      <c r="B7" s="9">
        <f>[2]Sheet2!G8</f>
        <v>3.4000000000000002E-2</v>
      </c>
      <c r="C7" s="9">
        <f>[2]Sheet2!H8</f>
        <v>0.06</v>
      </c>
      <c r="D7" s="9">
        <f>[2]Sheet2!I8</f>
        <v>8.3000000000000004E-2</v>
      </c>
      <c r="E7" s="9">
        <f>[2]Sheet2!J8</f>
        <v>9.6000000000000002E-2</v>
      </c>
      <c r="F7" s="9">
        <f>[3]Sheet2!$M8</f>
        <v>935.55</v>
      </c>
      <c r="G7" s="9">
        <f>[2]Sheet2!P8</f>
        <v>0.36</v>
      </c>
      <c r="H7">
        <f>'[4]0403_Temp_diff_results'!$M6</f>
        <v>25.55</v>
      </c>
      <c r="J7" s="3">
        <f>[5]BGF_LID!$Q6</f>
        <v>0.55148124082401784</v>
      </c>
      <c r="K7" s="9">
        <f>[6]Inv_cost_per_scenario!$AA7</f>
        <v>2113380.2655666401</v>
      </c>
      <c r="L7" s="2">
        <f>[6]Maint_cost_per_scenario!$Z7</f>
        <v>119223.78170607999</v>
      </c>
      <c r="M7" s="3">
        <f>'[7]0502_UNA_results_per_scenario'!$M6</f>
        <v>98.284197269701707</v>
      </c>
      <c r="N7">
        <f>SUM('[8]0103_Data_cleaned_random_genera'!$C6:$F6,'[8]0103_Data_cleaned_random_genera'!$H6,'[8]0103_Data_cleaned_random_genera'!$K6,'[8]0103_Data_cleaned_random_genera'!$N6,'[8]0103_Data_cleaned_random_genera'!$Q6,'[8]0103_Data_cleaned_random_genera'!$T6,'[8]0103_Data_cleaned_random_genera'!$W6,([9]Sheet2!$I6*10))</f>
        <v>1578.22718672</v>
      </c>
      <c r="O7">
        <f>-[10]Sheet1!$F6</f>
        <v>3238.0295884959996</v>
      </c>
      <c r="P7">
        <f>[1]Total!B6</f>
        <v>142291478.71018702</v>
      </c>
      <c r="Q7">
        <f>[1]Total!C6</f>
        <v>1545168.6191545671</v>
      </c>
      <c r="R7">
        <f>[1]Total!D6</f>
        <v>7510184.793254097</v>
      </c>
      <c r="S7">
        <f>[1]Total!E6</f>
        <v>67717.785694794424</v>
      </c>
      <c r="T7">
        <f>[1]Total!F6</f>
        <v>18644.571869684871</v>
      </c>
      <c r="U7">
        <f>[1]Total!G6</f>
        <v>191885.81146691716</v>
      </c>
    </row>
    <row r="8" spans="1:21" x14ac:dyDescent="0.25">
      <c r="A8" t="s">
        <v>10</v>
      </c>
      <c r="B8" s="9">
        <f>[2]Sheet2!G9</f>
        <v>4.2000000000000003E-2</v>
      </c>
      <c r="C8" s="9">
        <f>[2]Sheet2!H9</f>
        <v>6.9000000000000006E-2</v>
      </c>
      <c r="D8" s="9">
        <f>[2]Sheet2!I9</f>
        <v>0.09</v>
      </c>
      <c r="E8" s="9">
        <f>[2]Sheet2!J9</f>
        <v>9.9000000000000005E-2</v>
      </c>
      <c r="F8" s="9">
        <f>[3]Sheet2!$M9</f>
        <v>735.38</v>
      </c>
      <c r="G8" s="9">
        <f>[2]Sheet2!P9</f>
        <v>0.28999999999999998</v>
      </c>
      <c r="H8">
        <f>'[4]0403_Temp_diff_results'!$M7</f>
        <v>25.56</v>
      </c>
      <c r="J8" s="3">
        <f>[5]BGF_LID!$Q7</f>
        <v>0.50665211460236337</v>
      </c>
      <c r="K8" s="9">
        <f>[6]Inv_cost_per_scenario!$AA8</f>
        <v>1336550.5638297799</v>
      </c>
      <c r="L8" s="2">
        <f>[6]Maint_cost_per_scenario!$Z8</f>
        <v>76102.425058359993</v>
      </c>
      <c r="M8" s="3">
        <f>'[7]0502_UNA_results_per_scenario'!$M7</f>
        <v>107.201574398576</v>
      </c>
      <c r="N8">
        <f>SUM('[8]0103_Data_cleaned_random_genera'!$C7:$F7,'[8]0103_Data_cleaned_random_genera'!$H7,'[8]0103_Data_cleaned_random_genera'!$K7,'[8]0103_Data_cleaned_random_genera'!$N7,'[8]0103_Data_cleaned_random_genera'!$Q7,'[8]0103_Data_cleaned_random_genera'!$T7,'[8]0103_Data_cleaned_random_genera'!$W7,([9]Sheet2!$I7*10))</f>
        <v>1103.1753146599999</v>
      </c>
      <c r="O8">
        <f>-[10]Sheet1!$F7</f>
        <v>2290.1019540423999</v>
      </c>
      <c r="P8">
        <f>[1]Total!B7</f>
        <v>1233571204.2114899</v>
      </c>
      <c r="Q8">
        <f>[1]Total!C7</f>
        <v>5918095.8304122295</v>
      </c>
      <c r="R8">
        <f>[1]Total!D7</f>
        <v>36385416.026162371</v>
      </c>
      <c r="S8">
        <f>[1]Total!E7</f>
        <v>350157.02204608201</v>
      </c>
      <c r="T8">
        <f>[1]Total!F7</f>
        <v>158110.8269778493</v>
      </c>
      <c r="U8">
        <f>[1]Total!G7</f>
        <v>1673111.4010590487</v>
      </c>
    </row>
    <row r="9" spans="1:21" x14ac:dyDescent="0.25">
      <c r="A9" t="s">
        <v>11</v>
      </c>
      <c r="B9" s="9">
        <f>[2]Sheet2!G10</f>
        <v>3.6999999999999998E-2</v>
      </c>
      <c r="C9" s="9">
        <f>[2]Sheet2!H10</f>
        <v>5.6000000000000001E-2</v>
      </c>
      <c r="D9" s="9">
        <f>[2]Sheet2!I10</f>
        <v>7.1999999999999995E-2</v>
      </c>
      <c r="E9" s="9">
        <f>[2]Sheet2!J10</f>
        <v>0.09</v>
      </c>
      <c r="F9" s="9">
        <f>[3]Sheet2!$M10</f>
        <v>1121.42</v>
      </c>
      <c r="G9" s="9">
        <f>[2]Sheet2!P10</f>
        <v>0.43</v>
      </c>
      <c r="H9">
        <f>'[4]0403_Temp_diff_results'!$M8</f>
        <v>25.57</v>
      </c>
      <c r="J9" s="3">
        <f>[5]BGF_LID!$Q8</f>
        <v>0.48464261430373684</v>
      </c>
      <c r="K9" s="9">
        <f>[6]Inv_cost_per_scenario!$AA9</f>
        <v>1394791.72470608</v>
      </c>
      <c r="L9" s="2">
        <f>[6]Maint_cost_per_scenario!$Z9</f>
        <v>78513.956135560002</v>
      </c>
      <c r="M9" s="3">
        <f>'[7]0502_UNA_results_per_scenario'!$M8</f>
        <v>78.252948301670202</v>
      </c>
      <c r="N9">
        <f>SUM('[8]0103_Data_cleaned_random_genera'!$C8:$F8,'[8]0103_Data_cleaned_random_genera'!$H8,'[8]0103_Data_cleaned_random_genera'!$K8,'[8]0103_Data_cleaned_random_genera'!$N8,'[8]0103_Data_cleaned_random_genera'!$Q8,'[8]0103_Data_cleaned_random_genera'!$T8,'[8]0103_Data_cleaned_random_genera'!$W8,([9]Sheet2!$I8*10))</f>
        <v>1077.1567108699999</v>
      </c>
      <c r="O9">
        <f>-[10]Sheet1!$F8</f>
        <v>1033.5729780416</v>
      </c>
      <c r="P9">
        <f>[1]Total!B8</f>
        <v>1071491038.558286</v>
      </c>
      <c r="Q9">
        <f>[1]Total!C8</f>
        <v>7299012.0093055144</v>
      </c>
      <c r="R9">
        <f>[1]Total!D8</f>
        <v>39206852.452356651</v>
      </c>
      <c r="S9">
        <f>[1]Total!E8</f>
        <v>366659.93888160062</v>
      </c>
      <c r="T9">
        <f>[1]Total!F8</f>
        <v>139072.07528817601</v>
      </c>
      <c r="U9">
        <f>[1]Total!G8</f>
        <v>1451932.4368391093</v>
      </c>
    </row>
    <row r="10" spans="1:21" x14ac:dyDescent="0.25">
      <c r="A10" t="s">
        <v>12</v>
      </c>
      <c r="B10" s="9">
        <f>[2]Sheet2!G11</f>
        <v>4.9000000000000002E-2</v>
      </c>
      <c r="C10" s="9">
        <f>[2]Sheet2!H11</f>
        <v>6.9000000000000006E-2</v>
      </c>
      <c r="D10" s="9">
        <f>[2]Sheet2!I11</f>
        <v>8.5999999999999993E-2</v>
      </c>
      <c r="E10" s="9">
        <f>[2]Sheet2!J11</f>
        <v>0.112</v>
      </c>
      <c r="F10" s="9">
        <f>[3]Sheet2!$M11</f>
        <v>777.43</v>
      </c>
      <c r="G10" s="9">
        <f>[2]Sheet2!P11</f>
        <v>0.31</v>
      </c>
      <c r="H10">
        <f>'[4]0403_Temp_diff_results'!$M9</f>
        <v>25.53</v>
      </c>
      <c r="J10" s="3">
        <f>[5]BGF_LID!$Q9</f>
        <v>0.61698677699137661</v>
      </c>
      <c r="K10" s="9">
        <f>[6]Inv_cost_per_scenario!$AA10</f>
        <v>3262409.0917465803</v>
      </c>
      <c r="L10" s="2">
        <f>[6]Maint_cost_per_scenario!$Z10</f>
        <v>191154.11246956</v>
      </c>
      <c r="M10" s="3">
        <f>'[7]0502_UNA_results_per_scenario'!$M9</f>
        <v>107.851034804563</v>
      </c>
      <c r="N10">
        <f>SUM('[8]0103_Data_cleaned_random_genera'!$C9:$F9,'[8]0103_Data_cleaned_random_genera'!$H9,'[8]0103_Data_cleaned_random_genera'!$K9,'[8]0103_Data_cleaned_random_genera'!$N9,'[8]0103_Data_cleaned_random_genera'!$Q9,'[8]0103_Data_cleaned_random_genera'!$T9,'[8]0103_Data_cleaned_random_genera'!$W9,([9]Sheet2!$I9*10))</f>
        <v>2554.1683504200005</v>
      </c>
      <c r="O10">
        <f>-[10]Sheet1!$F9</f>
        <v>4909.7029658376005</v>
      </c>
      <c r="P10">
        <f>[1]Total!B9</f>
        <v>1369151069.4876723</v>
      </c>
      <c r="Q10">
        <f>[1]Total!C9</f>
        <v>6526468.4959253771</v>
      </c>
      <c r="R10">
        <f>[1]Total!D9</f>
        <v>41025420.389010862</v>
      </c>
      <c r="S10">
        <f>[1]Total!E9</f>
        <v>394154.02441477031</v>
      </c>
      <c r="T10">
        <f>[1]Total!F9</f>
        <v>174632.54814413132</v>
      </c>
      <c r="U10">
        <f>[1]Total!G9</f>
        <v>1855399.191174547</v>
      </c>
    </row>
    <row r="11" spans="1:21" x14ac:dyDescent="0.25">
      <c r="A11" t="s">
        <v>13</v>
      </c>
      <c r="B11" s="9">
        <f>[2]Sheet2!G12</f>
        <v>3.4000000000000002E-2</v>
      </c>
      <c r="C11" s="9">
        <f>[2]Sheet2!H12</f>
        <v>5.8999999999999997E-2</v>
      </c>
      <c r="D11" s="9">
        <f>[2]Sheet2!I12</f>
        <v>7.5999999999999998E-2</v>
      </c>
      <c r="E11" s="9">
        <f>[2]Sheet2!J12</f>
        <v>8.4000000000000005E-2</v>
      </c>
      <c r="F11" s="9">
        <f>[3]Sheet2!$M12</f>
        <v>935.64</v>
      </c>
      <c r="G11" s="9">
        <f>[2]Sheet2!P12</f>
        <v>0.36</v>
      </c>
      <c r="H11">
        <f>'[4]0403_Temp_diff_results'!$M10</f>
        <v>25.55</v>
      </c>
      <c r="J11" s="3">
        <f>[5]BGF_LID!$Q10</f>
        <v>0.53205017819067391</v>
      </c>
      <c r="K11" s="9">
        <f>[6]Inv_cost_per_scenario!$AA11</f>
        <v>2794193.7631105199</v>
      </c>
      <c r="L11" s="2">
        <f>[6]Maint_cost_per_scenario!$Z11</f>
        <v>159013.89717763997</v>
      </c>
      <c r="M11" s="3">
        <f>'[7]0502_UNA_results_per_scenario'!$M10</f>
        <v>108.553213622031</v>
      </c>
      <c r="N11">
        <f>SUM('[8]0103_Data_cleaned_random_genera'!$C10:$F10,'[8]0103_Data_cleaned_random_genera'!$H10,'[8]0103_Data_cleaned_random_genera'!$K10,'[8]0103_Data_cleaned_random_genera'!$N10,'[8]0103_Data_cleaned_random_genera'!$Q10,'[8]0103_Data_cleaned_random_genera'!$T10,'[8]0103_Data_cleaned_random_genera'!$W10,([9]Sheet2!$I10*10))</f>
        <v>2101.6970807299999</v>
      </c>
      <c r="O11">
        <f>-[10]Sheet1!$F10</f>
        <v>1622.0941819943998</v>
      </c>
      <c r="P11">
        <f>[1]Total!B10</f>
        <v>500132769.6653192</v>
      </c>
      <c r="Q11">
        <f>[1]Total!C10</f>
        <v>3091903.7098759357</v>
      </c>
      <c r="R11">
        <f>[1]Total!D10</f>
        <v>18972509.684131764</v>
      </c>
      <c r="S11">
        <f>[1]Total!E10</f>
        <v>177215.91733814008</v>
      </c>
      <c r="T11">
        <f>[1]Total!F10</f>
        <v>62804.262370774806</v>
      </c>
      <c r="U11">
        <f>[1]Total!G10</f>
        <v>674231.03889705858</v>
      </c>
    </row>
    <row r="12" spans="1:21" x14ac:dyDescent="0.25">
      <c r="A12" t="s">
        <v>14</v>
      </c>
      <c r="B12" s="9">
        <f>[2]Sheet2!G13</f>
        <v>4.8000000000000001E-2</v>
      </c>
      <c r="C12" s="9">
        <f>[2]Sheet2!H13</f>
        <v>6.9000000000000006E-2</v>
      </c>
      <c r="D12" s="9">
        <f>[2]Sheet2!I13</f>
        <v>8.5000000000000006E-2</v>
      </c>
      <c r="E12" s="9">
        <f>[2]Sheet2!J13</f>
        <v>0.111</v>
      </c>
      <c r="F12" s="9">
        <f>[3]Sheet2!$M13</f>
        <v>980.69</v>
      </c>
      <c r="G12" s="9">
        <f>[2]Sheet2!P13</f>
        <v>0.37</v>
      </c>
      <c r="H12">
        <f>'[4]0403_Temp_diff_results'!$M11</f>
        <v>25.56</v>
      </c>
      <c r="J12" s="3">
        <f>[5]BGF_LID!$Q11</f>
        <v>0.54282477541041196</v>
      </c>
      <c r="K12" s="9">
        <f>[6]Inv_cost_per_scenario!$AA12</f>
        <v>2091080.82658684</v>
      </c>
      <c r="L12" s="2">
        <f>[6]Maint_cost_per_scenario!$Z12</f>
        <v>118452.44097807999</v>
      </c>
      <c r="M12" s="3">
        <f>'[7]0502_UNA_results_per_scenario'!$M11</f>
        <v>75.361852750478704</v>
      </c>
      <c r="N12">
        <f>SUM('[8]0103_Data_cleaned_random_genera'!$C11:$F11,'[8]0103_Data_cleaned_random_genera'!$H11,'[8]0103_Data_cleaned_random_genera'!$K11,'[8]0103_Data_cleaned_random_genera'!$N11,'[8]0103_Data_cleaned_random_genera'!$Q11,'[8]0103_Data_cleaned_random_genera'!$T11,'[8]0103_Data_cleaned_random_genera'!$W11,([9]Sheet2!$I11*10))</f>
        <v>1553.3332577799999</v>
      </c>
      <c r="O12">
        <f>-[10]Sheet1!$F11</f>
        <v>3092.0385737632</v>
      </c>
      <c r="P12">
        <f>[1]Total!B11</f>
        <v>343990188.53414786</v>
      </c>
      <c r="Q12">
        <f>[1]Total!C11</f>
        <v>3261102.6248524375</v>
      </c>
      <c r="R12">
        <f>[1]Total!D11</f>
        <v>16004374.761500549</v>
      </c>
      <c r="S12">
        <f>[1]Total!E11</f>
        <v>145869.42552314885</v>
      </c>
      <c r="T12">
        <f>[1]Total!F11</f>
        <v>45192.929521010439</v>
      </c>
      <c r="U12">
        <f>[1]Total!G11</f>
        <v>465172.51552531344</v>
      </c>
    </row>
    <row r="13" spans="1:21" x14ac:dyDescent="0.25">
      <c r="A13" t="s">
        <v>15</v>
      </c>
      <c r="B13" s="9">
        <f>[2]Sheet2!G14</f>
        <v>5.1999999999999998E-2</v>
      </c>
      <c r="C13" s="9">
        <f>[2]Sheet2!H14</f>
        <v>8.3000000000000004E-2</v>
      </c>
      <c r="D13" s="9">
        <f>[2]Sheet2!I14</f>
        <v>0.105</v>
      </c>
      <c r="E13" s="9">
        <f>[2]Sheet2!J14</f>
        <v>0.121</v>
      </c>
      <c r="F13" s="9">
        <f>[3]Sheet2!$M14</f>
        <v>801.55</v>
      </c>
      <c r="G13" s="9">
        <f>[2]Sheet2!P14</f>
        <v>0.32</v>
      </c>
      <c r="H13">
        <f>'[4]0403_Temp_diff_results'!$M12</f>
        <v>25.58</v>
      </c>
      <c r="J13" s="3">
        <f>[5]BGF_LID!$Q12</f>
        <v>0.47078942997764295</v>
      </c>
      <c r="K13" s="9">
        <f>[6]Inv_cost_per_scenario!$AA13</f>
        <v>1428370.0506918798</v>
      </c>
      <c r="L13" s="2">
        <f>[6]Maint_cost_per_scenario!$Z13</f>
        <v>78621.101282160002</v>
      </c>
      <c r="M13" s="3">
        <f>'[7]0502_UNA_results_per_scenario'!$M12</f>
        <v>89.3986733776634</v>
      </c>
      <c r="N13">
        <f>SUM('[8]0103_Data_cleaned_random_genera'!$C12:$F12,'[8]0103_Data_cleaned_random_genera'!$H12,'[8]0103_Data_cleaned_random_genera'!$K12,'[8]0103_Data_cleaned_random_genera'!$N12,'[8]0103_Data_cleaned_random_genera'!$Q12,'[8]0103_Data_cleaned_random_genera'!$T12,'[8]0103_Data_cleaned_random_genera'!$W12,([9]Sheet2!$I12*10))</f>
        <v>1090.4478469200001</v>
      </c>
      <c r="O13">
        <f>-[10]Sheet1!$F12</f>
        <v>874.61272430960003</v>
      </c>
      <c r="P13">
        <f>[1]Total!B12</f>
        <v>3217811410.6566324</v>
      </c>
      <c r="Q13">
        <f>[1]Total!C12</f>
        <v>16476190.612297302</v>
      </c>
      <c r="R13">
        <f>[1]Total!D12</f>
        <v>98468534.228798509</v>
      </c>
      <c r="S13">
        <f>[1]Total!E12</f>
        <v>942604.71844231919</v>
      </c>
      <c r="T13">
        <f>[1]Total!F12</f>
        <v>413378.83580295218</v>
      </c>
      <c r="U13">
        <f>[1]Total!G12</f>
        <v>4363928.8943885807</v>
      </c>
    </row>
    <row r="14" spans="1:21" x14ac:dyDescent="0.25">
      <c r="A14" t="s">
        <v>16</v>
      </c>
      <c r="B14" s="9">
        <f>[2]Sheet2!G15</f>
        <v>0.05</v>
      </c>
      <c r="C14" s="9">
        <f>[2]Sheet2!H15</f>
        <v>7.4999999999999997E-2</v>
      </c>
      <c r="D14" s="9">
        <f>[2]Sheet2!I15</f>
        <v>9.1999999999999998E-2</v>
      </c>
      <c r="E14" s="9">
        <f>[2]Sheet2!J15</f>
        <v>0.113</v>
      </c>
      <c r="F14" s="9">
        <f>[3]Sheet2!$M15</f>
        <v>897.77</v>
      </c>
      <c r="G14" s="9">
        <f>[2]Sheet2!P15</f>
        <v>0.35</v>
      </c>
      <c r="H14">
        <f>'[4]0403_Temp_diff_results'!$M13</f>
        <v>25.57</v>
      </c>
      <c r="J14" s="3">
        <f>[5]BGF_LID!$Q13</f>
        <v>0.50866184599968056</v>
      </c>
      <c r="K14" s="9">
        <f>[6]Inv_cost_per_scenario!$AA14</f>
        <v>2206040.1931852</v>
      </c>
      <c r="L14" s="2">
        <f>[6]Maint_cost_per_scenario!$Z14</f>
        <v>121007.0109194</v>
      </c>
      <c r="M14" s="3">
        <f>'[7]0502_UNA_results_per_scenario'!$M13</f>
        <v>98.707818438846303</v>
      </c>
      <c r="N14">
        <f>SUM('[8]0103_Data_cleaned_random_genera'!$C13:$F13,'[8]0103_Data_cleaned_random_genera'!$H13,'[8]0103_Data_cleaned_random_genera'!$K13,'[8]0103_Data_cleaned_random_genera'!$N13,'[8]0103_Data_cleaned_random_genera'!$Q13,'[8]0103_Data_cleaned_random_genera'!$T13,'[8]0103_Data_cleaned_random_genera'!$W13,([9]Sheet2!$I13*10))</f>
        <v>1590.90104135</v>
      </c>
      <c r="O14">
        <f>-[10]Sheet1!$F13</f>
        <v>1230.6822820799998</v>
      </c>
      <c r="P14">
        <f>[1]Total!B13</f>
        <v>281120125.51615727</v>
      </c>
      <c r="Q14">
        <f>[1]Total!C13</f>
        <v>2630794.8003942603</v>
      </c>
      <c r="R14">
        <f>[1]Total!D13</f>
        <v>13601265.990976714</v>
      </c>
      <c r="S14">
        <f>[1]Total!E13</f>
        <v>123697.97107328739</v>
      </c>
      <c r="T14">
        <f>[1]Total!F13</f>
        <v>36235.967590110944</v>
      </c>
      <c r="U14">
        <f>[1]Total!G13</f>
        <v>378850.17707976577</v>
      </c>
    </row>
    <row r="15" spans="1:21" x14ac:dyDescent="0.25">
      <c r="A15" t="s">
        <v>17</v>
      </c>
      <c r="B15" s="9">
        <f>[2]Sheet2!G16</f>
        <v>3.6999999999999998E-2</v>
      </c>
      <c r="C15" s="9">
        <f>[2]Sheet2!H16</f>
        <v>6.2E-2</v>
      </c>
      <c r="D15" s="9">
        <f>[2]Sheet2!I16</f>
        <v>7.5999999999999998E-2</v>
      </c>
      <c r="E15" s="9">
        <f>[2]Sheet2!J16</f>
        <v>8.7999999999999995E-2</v>
      </c>
      <c r="F15" s="9">
        <f>[3]Sheet2!$M16</f>
        <v>1154.8399999999999</v>
      </c>
      <c r="G15" s="9">
        <f>[2]Sheet2!P16</f>
        <v>0.42</v>
      </c>
      <c r="H15">
        <f>'[4]0403_Temp_diff_results'!$M14</f>
        <v>25.54</v>
      </c>
      <c r="J15" s="3">
        <f>[5]BGF_LID!$Q14</f>
        <v>0.62488381977323548</v>
      </c>
      <c r="K15" s="9">
        <f>[6]Inv_cost_per_scenario!$AA15</f>
        <v>3350124.5210068198</v>
      </c>
      <c r="L15" s="2">
        <f>[6]Maint_cost_per_scenario!$Z15</f>
        <v>194015.09738204002</v>
      </c>
      <c r="M15" s="3">
        <f>'[7]0502_UNA_results_per_scenario'!$M14</f>
        <v>111.809112798551</v>
      </c>
      <c r="N15">
        <f>SUM('[8]0103_Data_cleaned_random_genera'!$C14:$F14,'[8]0103_Data_cleaned_random_genera'!$H14,'[8]0103_Data_cleaned_random_genera'!$K14,'[8]0103_Data_cleaned_random_genera'!$N14,'[8]0103_Data_cleaned_random_genera'!$Q14,'[8]0103_Data_cleaned_random_genera'!$T14,'[8]0103_Data_cleaned_random_genera'!$W14,([9]Sheet2!$I14*10))</f>
        <v>2554.1031420599993</v>
      </c>
      <c r="O15">
        <f>-[10]Sheet1!$F14</f>
        <v>5023.8135824519995</v>
      </c>
      <c r="P15">
        <f>[1]Total!B14</f>
        <v>723657358.65075016</v>
      </c>
      <c r="Q15">
        <f>[1]Total!C14</f>
        <v>4167455.8291550884</v>
      </c>
      <c r="R15">
        <f>[1]Total!D14</f>
        <v>24581487.166871302</v>
      </c>
      <c r="S15">
        <f>[1]Total!E14</f>
        <v>232268.15316329739</v>
      </c>
      <c r="T15">
        <f>[1]Total!F14</f>
        <v>92493.679397747837</v>
      </c>
      <c r="U15">
        <f>[1]Total!G14</f>
        <v>979451.6144425252</v>
      </c>
    </row>
    <row r="16" spans="1:21" x14ac:dyDescent="0.25">
      <c r="A16" t="s">
        <v>18</v>
      </c>
      <c r="B16" s="9">
        <f>[2]Sheet2!G17</f>
        <v>3.5000000000000003E-2</v>
      </c>
      <c r="C16" s="9">
        <f>[2]Sheet2!H17</f>
        <v>5.2999999999999999E-2</v>
      </c>
      <c r="D16" s="9">
        <f>[2]Sheet2!I17</f>
        <v>6.9000000000000006E-2</v>
      </c>
      <c r="E16" s="9">
        <f>[2]Sheet2!J17</f>
        <v>7.8E-2</v>
      </c>
      <c r="F16" s="9">
        <f>[3]Sheet2!$M17</f>
        <v>690.75</v>
      </c>
      <c r="G16" s="9">
        <f>[2]Sheet2!P17</f>
        <v>0.27</v>
      </c>
      <c r="H16">
        <f>'[4]0403_Temp_diff_results'!$M15</f>
        <v>25.56</v>
      </c>
      <c r="J16" s="3">
        <f>[5]BGF_LID!$Q15</f>
        <v>0.50860093647077609</v>
      </c>
      <c r="K16" s="9">
        <f>[6]Inv_cost_per_scenario!$AA16</f>
        <v>1571386.78057048</v>
      </c>
      <c r="L16" s="2">
        <f>[6]Maint_cost_per_scenario!$Z16</f>
        <v>84999.618870559993</v>
      </c>
      <c r="M16" s="3">
        <f>'[7]0502_UNA_results_per_scenario'!$M15</f>
        <v>74.677450773241404</v>
      </c>
      <c r="N16">
        <f>SUM('[8]0103_Data_cleaned_random_genera'!$C15:$F15,'[8]0103_Data_cleaned_random_genera'!$H15,'[8]0103_Data_cleaned_random_genera'!$K15,'[8]0103_Data_cleaned_random_genera'!$N15,'[8]0103_Data_cleaned_random_genera'!$Q15,'[8]0103_Data_cleaned_random_genera'!$T15,'[8]0103_Data_cleaned_random_genera'!$W15,([9]Sheet2!$I15*10))</f>
        <v>1122.70885004</v>
      </c>
      <c r="O16">
        <f>-[10]Sheet1!$F15</f>
        <v>2169.3784797119997</v>
      </c>
      <c r="P16">
        <f>[1]Total!B15</f>
        <v>407786141.67000055</v>
      </c>
      <c r="Q16">
        <f>[1]Total!C15</f>
        <v>3821589.4065342504</v>
      </c>
      <c r="R16">
        <f>[1]Total!D15</f>
        <v>18640999.226855326</v>
      </c>
      <c r="S16">
        <f>[1]Total!E15</f>
        <v>170142.43177973953</v>
      </c>
      <c r="T16">
        <f>[1]Total!F15</f>
        <v>53721.518583830562</v>
      </c>
      <c r="U16">
        <f>[1]Total!G15</f>
        <v>551832.29815844726</v>
      </c>
    </row>
    <row r="17" spans="1:21" x14ac:dyDescent="0.25">
      <c r="A17" t="s">
        <v>19</v>
      </c>
      <c r="B17" s="9">
        <f>[2]Sheet2!G18</f>
        <v>2.9000000000000001E-2</v>
      </c>
      <c r="C17" s="9">
        <f>[2]Sheet2!H18</f>
        <v>5.3999999999999999E-2</v>
      </c>
      <c r="D17" s="9">
        <f>[2]Sheet2!I18</f>
        <v>6.9000000000000006E-2</v>
      </c>
      <c r="E17" s="9">
        <f>[2]Sheet2!J18</f>
        <v>0.08</v>
      </c>
      <c r="F17" s="9">
        <f>[3]Sheet2!$M18</f>
        <v>549.97</v>
      </c>
      <c r="G17" s="9">
        <f>[2]Sheet2!P18</f>
        <v>0.22</v>
      </c>
      <c r="H17">
        <f>'[4]0403_Temp_diff_results'!$M16</f>
        <v>25.58</v>
      </c>
      <c r="J17" s="3">
        <f>[5]BGF_LID!$Q16</f>
        <v>0.44465928963270512</v>
      </c>
      <c r="K17" s="9">
        <f>[6]Inv_cost_per_scenario!$AA17</f>
        <v>767187.98841860006</v>
      </c>
      <c r="L17" s="2">
        <f>[6]Maint_cost_per_scenario!$Z17</f>
        <v>41751.064898799996</v>
      </c>
      <c r="M17" s="3">
        <f>'[7]0502_UNA_results_per_scenario'!$M16</f>
        <v>39.707216929389297</v>
      </c>
      <c r="N17">
        <f>SUM('[8]0103_Data_cleaned_random_genera'!$C16:$F16,'[8]0103_Data_cleaned_random_genera'!$H16,'[8]0103_Data_cleaned_random_genera'!$K16,'[8]0103_Data_cleaned_random_genera'!$N16,'[8]0103_Data_cleaned_random_genera'!$Q16,'[8]0103_Data_cleaned_random_genera'!$T16,'[8]0103_Data_cleaned_random_genera'!$W16,([9]Sheet2!$I16*10))</f>
        <v>557.38452396000002</v>
      </c>
      <c r="O17">
        <f>-[10]Sheet1!$F16</f>
        <v>1078.2546050511999</v>
      </c>
      <c r="P17">
        <f>[1]Total!B16</f>
        <v>2723953970.8684583</v>
      </c>
      <c r="Q17">
        <f>[1]Total!C16</f>
        <v>14706053.839106815</v>
      </c>
      <c r="R17">
        <f>[1]Total!D16</f>
        <v>85758689.189619333</v>
      </c>
      <c r="S17">
        <f>[1]Total!E16</f>
        <v>817612.02384605468</v>
      </c>
      <c r="T17">
        <f>[1]Total!F16</f>
        <v>350825.13214446523</v>
      </c>
      <c r="U17">
        <f>[1]Total!G16</f>
        <v>3694250.869519724</v>
      </c>
    </row>
    <row r="18" spans="1:21" x14ac:dyDescent="0.25">
      <c r="A18" t="s">
        <v>20</v>
      </c>
      <c r="B18" s="9">
        <f>[2]Sheet2!G19</f>
        <v>4.7E-2</v>
      </c>
      <c r="C18" s="9">
        <f>[2]Sheet2!H19</f>
        <v>6.9000000000000006E-2</v>
      </c>
      <c r="D18" s="9">
        <f>[2]Sheet2!I19</f>
        <v>8.5999999999999993E-2</v>
      </c>
      <c r="E18" s="9">
        <f>[2]Sheet2!J19</f>
        <v>0.108</v>
      </c>
      <c r="F18" s="9">
        <f>[3]Sheet2!$M19</f>
        <v>739.39</v>
      </c>
      <c r="G18" s="9">
        <f>[2]Sheet2!P19</f>
        <v>0.28000000000000003</v>
      </c>
      <c r="H18">
        <f>'[4]0403_Temp_diff_results'!$M17</f>
        <v>25.58</v>
      </c>
      <c r="J18" s="3">
        <f>[5]BGF_LID!$Q17</f>
        <v>0.47088175223890133</v>
      </c>
      <c r="K18" s="9">
        <f>[6]Inv_cost_per_scenario!$AA18</f>
        <v>881076.61772540002</v>
      </c>
      <c r="L18" s="2">
        <f>[6]Maint_cost_per_scenario!$Z18</f>
        <v>43798.207129199996</v>
      </c>
      <c r="M18" s="3">
        <f>'[7]0502_UNA_results_per_scenario'!$M17</f>
        <v>91.4758772845843</v>
      </c>
      <c r="N18">
        <f>SUM('[8]0103_Data_cleaned_random_genera'!$C17:$F17,'[8]0103_Data_cleaned_random_genera'!$H17,'[8]0103_Data_cleaned_random_genera'!$K17,'[8]0103_Data_cleaned_random_genera'!$N17,'[8]0103_Data_cleaned_random_genera'!$Q17,'[8]0103_Data_cleaned_random_genera'!$T17,'[8]0103_Data_cleaned_random_genera'!$W17,([9]Sheet2!$I17*10))</f>
        <v>647.52587303999996</v>
      </c>
      <c r="O18">
        <f>-[10]Sheet1!$F17</f>
        <v>1250.2803687887999</v>
      </c>
      <c r="P18">
        <f>[1]Total!B17</f>
        <v>415873482.84585118</v>
      </c>
      <c r="Q18">
        <f>[1]Total!C17</f>
        <v>2876357.0648204219</v>
      </c>
      <c r="R18">
        <f>[1]Total!D17</f>
        <v>15310499.778364893</v>
      </c>
      <c r="S18">
        <f>[1]Total!E17</f>
        <v>143059.19301252699</v>
      </c>
      <c r="T18">
        <f>[1]Total!F17</f>
        <v>54074.515712764696</v>
      </c>
      <c r="U18">
        <f>[1]Total!G17</f>
        <v>563628.5336951341</v>
      </c>
    </row>
    <row r="19" spans="1:21" x14ac:dyDescent="0.25">
      <c r="A19" t="s">
        <v>21</v>
      </c>
      <c r="B19" s="9">
        <f>[2]Sheet2!G20</f>
        <v>0.04</v>
      </c>
      <c r="C19" s="9">
        <f>[2]Sheet2!H20</f>
        <v>5.8000000000000003E-2</v>
      </c>
      <c r="D19" s="9">
        <f>[2]Sheet2!I20</f>
        <v>7.8E-2</v>
      </c>
      <c r="E19" s="9">
        <f>[2]Sheet2!J20</f>
        <v>9.0999999999999998E-2</v>
      </c>
      <c r="F19" s="9">
        <f>[3]Sheet2!$M20</f>
        <v>1284.6099999999999</v>
      </c>
      <c r="G19" s="9">
        <f>[2]Sheet2!P20</f>
        <v>0.48</v>
      </c>
      <c r="H19">
        <f>'[4]0403_Temp_diff_results'!$M18</f>
        <v>25.57</v>
      </c>
      <c r="J19" s="3">
        <f>[5]BGF_LID!$Q18</f>
        <v>0.49508017973650587</v>
      </c>
      <c r="K19" s="9">
        <f>[6]Inv_cost_per_scenario!$AA19</f>
        <v>2102487.4323127298</v>
      </c>
      <c r="L19" s="2">
        <f>[6]Maint_cost_per_scenario!$Z19</f>
        <v>118023.97742365998</v>
      </c>
      <c r="M19" s="3">
        <f>'[7]0502_UNA_results_per_scenario'!$M18</f>
        <v>73.313276951930405</v>
      </c>
      <c r="N19">
        <f>SUM('[8]0103_Data_cleaned_random_genera'!$C18:$F18,'[8]0103_Data_cleaned_random_genera'!$H18,'[8]0103_Data_cleaned_random_genera'!$K18,'[8]0103_Data_cleaned_random_genera'!$N18,'[8]0103_Data_cleaned_random_genera'!$Q18,'[8]0103_Data_cleaned_random_genera'!$T18,'[8]0103_Data_cleaned_random_genera'!$W18,([9]Sheet2!$I18*10))</f>
        <v>1536.0323608499998</v>
      </c>
      <c r="O19">
        <f>-[10]Sheet1!$F18</f>
        <v>1137.3075931111998</v>
      </c>
      <c r="P19">
        <f>[1]Total!B18</f>
        <v>924710929.03423429</v>
      </c>
      <c r="Q19">
        <f>[1]Total!C18</f>
        <v>5429757.5554425791</v>
      </c>
      <c r="R19">
        <f>[1]Total!D18</f>
        <v>31521152.647472717</v>
      </c>
      <c r="S19">
        <f>[1]Total!E18</f>
        <v>297626.40569742129</v>
      </c>
      <c r="T19">
        <f>[1]Total!F18</f>
        <v>118543.6585339188</v>
      </c>
      <c r="U19">
        <f>[1]Total!G18</f>
        <v>1252038.7394553246</v>
      </c>
    </row>
    <row r="20" spans="1:21" x14ac:dyDescent="0.25">
      <c r="A20" t="s">
        <v>22</v>
      </c>
      <c r="B20" s="9">
        <f>[2]Sheet2!G21</f>
        <v>5.7000000000000002E-2</v>
      </c>
      <c r="C20" s="9">
        <f>[2]Sheet2!H21</f>
        <v>8.2000000000000003E-2</v>
      </c>
      <c r="D20" s="9">
        <f>[2]Sheet2!I21</f>
        <v>0.104</v>
      </c>
      <c r="E20" s="9">
        <f>[2]Sheet2!J21</f>
        <v>0.13200000000000001</v>
      </c>
      <c r="F20" s="9">
        <f>[3]Sheet2!$M21</f>
        <v>859.98</v>
      </c>
      <c r="G20" s="9">
        <f>[2]Sheet2!P21</f>
        <v>0.32</v>
      </c>
      <c r="H20">
        <f>'[4]0403_Temp_diff_results'!$M19</f>
        <v>25.56</v>
      </c>
      <c r="J20" s="3">
        <f>[5]BGF_LID!$Q19</f>
        <v>0.52878717184445856</v>
      </c>
      <c r="K20" s="9">
        <f>[6]Inv_cost_per_scenario!$AA20</f>
        <v>3258664.2078594901</v>
      </c>
      <c r="L20" s="2">
        <f>[6]Maint_cost_per_scenario!$Z20</f>
        <v>191679.14835678</v>
      </c>
      <c r="M20" s="3">
        <f>'[7]0502_UNA_results_per_scenario'!$M19</f>
        <v>65.098733810158194</v>
      </c>
      <c r="N20">
        <f>SUM('[8]0103_Data_cleaned_random_genera'!$C19:$F19,'[8]0103_Data_cleaned_random_genera'!$H19,'[8]0103_Data_cleaned_random_genera'!$K19,'[8]0103_Data_cleaned_random_genera'!$N19,'[8]0103_Data_cleaned_random_genera'!$Q19,'[8]0103_Data_cleaned_random_genera'!$T19,'[8]0103_Data_cleaned_random_genera'!$W19,([9]Sheet2!$I19*10))</f>
        <v>2465.2879340700001</v>
      </c>
      <c r="O20">
        <f>-[10]Sheet1!$F19</f>
        <v>1720.2293945519998</v>
      </c>
      <c r="P20">
        <f>[1]Total!B19</f>
        <v>2106932448.4450059</v>
      </c>
      <c r="Q20">
        <f>[1]Total!C19</f>
        <v>10808029.843991183</v>
      </c>
      <c r="R20">
        <f>[1]Total!D19</f>
        <v>66662916.923266172</v>
      </c>
      <c r="S20">
        <f>[1]Total!E19</f>
        <v>635834.77806634549</v>
      </c>
      <c r="T20">
        <f>[1]Total!F19</f>
        <v>268477.70220659347</v>
      </c>
      <c r="U20">
        <f>[1]Total!G19</f>
        <v>2852996.4254175848</v>
      </c>
    </row>
    <row r="21" spans="1:21" x14ac:dyDescent="0.25">
      <c r="A21" t="s">
        <v>23</v>
      </c>
      <c r="B21" s="9">
        <f>[2]Sheet2!G22</f>
        <v>3.2000000000000001E-2</v>
      </c>
      <c r="C21" s="9">
        <f>[2]Sheet2!H22</f>
        <v>5.2999999999999999E-2</v>
      </c>
      <c r="D21" s="9">
        <f>[2]Sheet2!I22</f>
        <v>6.5000000000000002E-2</v>
      </c>
      <c r="E21" s="9">
        <f>[2]Sheet2!J22</f>
        <v>7.9000000000000001E-2</v>
      </c>
      <c r="F21" s="9">
        <f>[3]Sheet2!$M22</f>
        <v>694.63</v>
      </c>
      <c r="G21" s="9">
        <f>[2]Sheet2!P22</f>
        <v>0.28000000000000003</v>
      </c>
      <c r="H21">
        <f>'[4]0403_Temp_diff_results'!$M20</f>
        <v>25.53</v>
      </c>
      <c r="J21" s="3">
        <f>[5]BGF_LID!$Q20</f>
        <v>0.66136536751197694</v>
      </c>
      <c r="K21" s="9">
        <f>[6]Inv_cost_per_scenario!$AA21</f>
        <v>3915924.7216016003</v>
      </c>
      <c r="L21" s="2">
        <f>[6]Maint_cost_per_scenario!$Z21</f>
        <v>232325.72507839999</v>
      </c>
      <c r="M21" s="3">
        <f>'[7]0502_UNA_results_per_scenario'!$M20</f>
        <v>79.683220386197107</v>
      </c>
      <c r="N21">
        <f>SUM('[8]0103_Data_cleaned_random_genera'!$C20:$F20,'[8]0103_Data_cleaned_random_genera'!$H20,'[8]0103_Data_cleaned_random_genera'!$K20,'[8]0103_Data_cleaned_random_genera'!$N20,'[8]0103_Data_cleaned_random_genera'!$Q20,'[8]0103_Data_cleaned_random_genera'!$T20,'[8]0103_Data_cleaned_random_genera'!$W20,([9]Sheet2!$I20*10))</f>
        <v>3003.4194535199999</v>
      </c>
      <c r="O21">
        <f>-[10]Sheet1!$F20</f>
        <v>5989.0474896704</v>
      </c>
      <c r="P21">
        <f>[1]Total!B20</f>
        <v>322622029.31568366</v>
      </c>
      <c r="Q21">
        <f>[1]Total!C20</f>
        <v>1771127.3175584041</v>
      </c>
      <c r="R21">
        <f>[1]Total!D20</f>
        <v>11737312.1869829</v>
      </c>
      <c r="S21">
        <f>[1]Total!E20</f>
        <v>110282.1487525593</v>
      </c>
      <c r="T21">
        <f>[1]Total!F20</f>
        <v>40036.382342373035</v>
      </c>
      <c r="U21">
        <f>[1]Total!G20</f>
        <v>434478.92093468492</v>
      </c>
    </row>
    <row r="22" spans="1:21" x14ac:dyDescent="0.25">
      <c r="A22" t="s">
        <v>24</v>
      </c>
      <c r="B22" s="9">
        <f>[2]Sheet2!G23</f>
        <v>4.2999999999999997E-2</v>
      </c>
      <c r="C22" s="9">
        <f>[2]Sheet2!H23</f>
        <v>5.8999999999999997E-2</v>
      </c>
      <c r="D22" s="9">
        <f>[2]Sheet2!I23</f>
        <v>7.4999999999999997E-2</v>
      </c>
      <c r="E22" s="9">
        <f>[2]Sheet2!J23</f>
        <v>9.9000000000000005E-2</v>
      </c>
      <c r="F22" s="9">
        <f>[3]Sheet2!$M23</f>
        <v>781.72</v>
      </c>
      <c r="G22" s="9">
        <f>[2]Sheet2!P23</f>
        <v>0.3</v>
      </c>
      <c r="H22">
        <f>'[4]0403_Temp_diff_results'!$M21</f>
        <v>25.53</v>
      </c>
      <c r="J22" s="3">
        <f>[5]BGF_LID!$Q21</f>
        <v>0.66836176918875745</v>
      </c>
      <c r="K22" s="9">
        <f>[6]Inv_cost_per_scenario!$AA22</f>
        <v>4054588.67919158</v>
      </c>
      <c r="L22" s="2">
        <f>[6]Maint_cost_per_scenario!$Z22</f>
        <v>235240.62539236</v>
      </c>
      <c r="M22" s="3">
        <f>'[7]0502_UNA_results_per_scenario'!$M21</f>
        <v>81.756643545341404</v>
      </c>
      <c r="N22">
        <f>SUM('[8]0103_Data_cleaned_random_genera'!$C21:$F21,'[8]0103_Data_cleaned_random_genera'!$H21,'[8]0103_Data_cleaned_random_genera'!$K21,'[8]0103_Data_cleaned_random_genera'!$N21,'[8]0103_Data_cleaned_random_genera'!$Q21,'[8]0103_Data_cleaned_random_genera'!$T21,'[8]0103_Data_cleaned_random_genera'!$W21,([9]Sheet2!$I21*10))</f>
        <v>2994.5729532999999</v>
      </c>
      <c r="O22">
        <f>-[10]Sheet1!$F21</f>
        <v>5952.3599964792002</v>
      </c>
      <c r="P22">
        <f>[1]Total!B21</f>
        <v>698269789.93877053</v>
      </c>
      <c r="Q22">
        <f>[1]Total!C21</f>
        <v>3738807.0620391457</v>
      </c>
      <c r="R22">
        <f>[1]Total!D21</f>
        <v>23348153.466783896</v>
      </c>
      <c r="S22">
        <f>[1]Total!E21</f>
        <v>221260.2803098119</v>
      </c>
      <c r="T22">
        <f>[1]Total!F21</f>
        <v>88371.772785474241</v>
      </c>
      <c r="U22">
        <f>[1]Total!G21</f>
        <v>943979.94440498692</v>
      </c>
    </row>
    <row r="23" spans="1:21" x14ac:dyDescent="0.25">
      <c r="A23" t="s">
        <v>25</v>
      </c>
      <c r="B23" s="9">
        <f>[2]Sheet2!G24</f>
        <v>4.2999999999999997E-2</v>
      </c>
      <c r="C23" s="9">
        <f>[2]Sheet2!H24</f>
        <v>6.9000000000000006E-2</v>
      </c>
      <c r="D23" s="9">
        <f>[2]Sheet2!I24</f>
        <v>0.09</v>
      </c>
      <c r="E23" s="9">
        <f>[2]Sheet2!J24</f>
        <v>0.10100000000000001</v>
      </c>
      <c r="F23" s="9">
        <f>[3]Sheet2!$M24</f>
        <v>541.51</v>
      </c>
      <c r="G23" s="9">
        <f>[2]Sheet2!P24</f>
        <v>0.23</v>
      </c>
      <c r="H23">
        <f>'[4]0403_Temp_diff_results'!$M22</f>
        <v>25.56</v>
      </c>
      <c r="J23" s="3">
        <f>[5]BGF_LID!$Q22</f>
        <v>0.49727301337272434</v>
      </c>
      <c r="K23" s="9">
        <f>[6]Inv_cost_per_scenario!$AA23</f>
        <v>1514990.9817198399</v>
      </c>
      <c r="L23" s="2">
        <f>[6]Maint_cost_per_scenario!$Z23</f>
        <v>83457.499376479987</v>
      </c>
      <c r="M23" s="3">
        <f>'[7]0502_UNA_results_per_scenario'!$M22</f>
        <v>82.289628969502601</v>
      </c>
      <c r="N23">
        <f>SUM('[8]0103_Data_cleaned_random_genera'!$C22:$F22,'[8]0103_Data_cleaned_random_genera'!$H22,'[8]0103_Data_cleaned_random_genera'!$K22,'[8]0103_Data_cleaned_random_genera'!$N22,'[8]0103_Data_cleaned_random_genera'!$Q22,'[8]0103_Data_cleaned_random_genera'!$T22,'[8]0103_Data_cleaned_random_genera'!$W22,([9]Sheet2!$I22*10))</f>
        <v>1140.3405003199998</v>
      </c>
      <c r="O23">
        <f>-[10]Sheet1!$F22</f>
        <v>2111.2572949759997</v>
      </c>
      <c r="P23">
        <f>[1]Total!B22</f>
        <v>2629162246.6910276</v>
      </c>
      <c r="Q23">
        <f>[1]Total!C22</f>
        <v>14353443.02010328</v>
      </c>
      <c r="R23">
        <f>[1]Total!D22</f>
        <v>83517853.643273637</v>
      </c>
      <c r="S23">
        <f>[1]Total!E22</f>
        <v>795329.35216126707</v>
      </c>
      <c r="T23">
        <f>[1]Total!F22</f>
        <v>338553.97909154481</v>
      </c>
      <c r="U23">
        <f>[1]Total!G22</f>
        <v>3565216.7550026271</v>
      </c>
    </row>
    <row r="24" spans="1:21" x14ac:dyDescent="0.25">
      <c r="A24" t="s">
        <v>26</v>
      </c>
      <c r="B24" s="9">
        <f>[2]Sheet2!G25</f>
        <v>3.7999999999999999E-2</v>
      </c>
      <c r="C24" s="9">
        <f>[2]Sheet2!H25</f>
        <v>5.8000000000000003E-2</v>
      </c>
      <c r="D24" s="9">
        <f>[2]Sheet2!I25</f>
        <v>7.2999999999999995E-2</v>
      </c>
      <c r="E24" s="9">
        <f>[2]Sheet2!J25</f>
        <v>8.5999999999999993E-2</v>
      </c>
      <c r="F24" s="9">
        <f>[3]Sheet2!$M25</f>
        <v>762.82</v>
      </c>
      <c r="G24" s="9">
        <f>[2]Sheet2!P25</f>
        <v>0.31</v>
      </c>
      <c r="H24">
        <f>'[4]0403_Temp_diff_results'!$M23</f>
        <v>25.55</v>
      </c>
      <c r="J24" s="3">
        <f>[5]BGF_LID!$Q23</f>
        <v>0.50433694419674224</v>
      </c>
      <c r="K24" s="9">
        <f>[6]Inv_cost_per_scenario!$AA24</f>
        <v>2023844.6225682402</v>
      </c>
      <c r="L24" s="2">
        <f>[6]Maint_cost_per_scenario!$Z24</f>
        <v>118320.00156968001</v>
      </c>
      <c r="M24" s="3">
        <f>'[7]0502_UNA_results_per_scenario'!$M23</f>
        <v>98.867566527115102</v>
      </c>
      <c r="N24">
        <f>SUM('[8]0103_Data_cleaned_random_genera'!$C23:$F23,'[8]0103_Data_cleaned_random_genera'!$H23,'[8]0103_Data_cleaned_random_genera'!$K23,'[8]0103_Data_cleaned_random_genera'!$N23,'[8]0103_Data_cleaned_random_genera'!$Q23,'[8]0103_Data_cleaned_random_genera'!$T23,'[8]0103_Data_cleaned_random_genera'!$W23,([9]Sheet2!$I23*10))</f>
        <v>1608.5178816600001</v>
      </c>
      <c r="O24">
        <f>-[10]Sheet1!$F23</f>
        <v>1444.0003519908</v>
      </c>
      <c r="P24">
        <f>[1]Total!B23</f>
        <v>248273275.01158813</v>
      </c>
      <c r="Q24">
        <f>[1]Total!C23</f>
        <v>1266458.0746412298</v>
      </c>
      <c r="R24">
        <f>[1]Total!D23</f>
        <v>8507471.7591618709</v>
      </c>
      <c r="S24">
        <f>[1]Total!E23</f>
        <v>80494.229782817405</v>
      </c>
      <c r="T24">
        <f>[1]Total!F23</f>
        <v>30925.132548255373</v>
      </c>
      <c r="U24">
        <f>[1]Total!G23</f>
        <v>334794.4590033461</v>
      </c>
    </row>
    <row r="25" spans="1:21" x14ac:dyDescent="0.25">
      <c r="A25" t="s">
        <v>27</v>
      </c>
      <c r="B25" s="9">
        <f>[2]Sheet2!G26</f>
        <v>3.5000000000000003E-2</v>
      </c>
      <c r="C25" s="9">
        <f>[2]Sheet2!H26</f>
        <v>5.8000000000000003E-2</v>
      </c>
      <c r="D25" s="9">
        <f>[2]Sheet2!I26</f>
        <v>7.9000000000000001E-2</v>
      </c>
      <c r="E25" s="9">
        <f>[2]Sheet2!J26</f>
        <v>8.1000000000000003E-2</v>
      </c>
      <c r="F25" s="9">
        <f>[3]Sheet2!$M26</f>
        <v>1076.57</v>
      </c>
      <c r="G25" s="9">
        <f>[2]Sheet2!P26</f>
        <v>0.41</v>
      </c>
      <c r="H25">
        <f>'[4]0403_Temp_diff_results'!$M24</f>
        <v>25.53</v>
      </c>
      <c r="J25" s="3">
        <f>[5]BGF_LID!$Q24</f>
        <v>0.60938107792717977</v>
      </c>
      <c r="K25" s="9">
        <f>[6]Inv_cost_per_scenario!$AA25</f>
        <v>3200541.7648321204</v>
      </c>
      <c r="L25" s="2">
        <f>[6]Maint_cost_per_scenario!$Z25</f>
        <v>190296.82849384</v>
      </c>
      <c r="M25" s="3">
        <f>'[7]0502_UNA_results_per_scenario'!$M24</f>
        <v>82.082796170473202</v>
      </c>
      <c r="N25">
        <f>SUM('[8]0103_Data_cleaned_random_genera'!$C24:$F24,'[8]0103_Data_cleaned_random_genera'!$H24,'[8]0103_Data_cleaned_random_genera'!$K24,'[8]0103_Data_cleaned_random_genera'!$N24,'[8]0103_Data_cleaned_random_genera'!$Q24,'[8]0103_Data_cleaned_random_genera'!$T24,'[8]0103_Data_cleaned_random_genera'!$W24,([9]Sheet2!$I24*10))</f>
        <v>2506.5414628800004</v>
      </c>
      <c r="O25">
        <f>-[10]Sheet1!$F24</f>
        <v>4896.3674373264002</v>
      </c>
      <c r="P25">
        <f>[1]Total!B24</f>
        <v>296561628.19212127</v>
      </c>
      <c r="Q25">
        <f>[1]Total!C24</f>
        <v>1396692.9071205661</v>
      </c>
      <c r="R25">
        <f>[1]Total!D24</f>
        <v>9547252.0031631608</v>
      </c>
      <c r="S25">
        <f>[1]Total!E24</f>
        <v>91030.921439940576</v>
      </c>
      <c r="T25">
        <f>[1]Total!F24</f>
        <v>37061.293717093242</v>
      </c>
      <c r="U25">
        <f>[1]Total!G24</f>
        <v>400408.29689536436</v>
      </c>
    </row>
    <row r="26" spans="1:21" x14ac:dyDescent="0.25">
      <c r="A26" t="s">
        <v>28</v>
      </c>
      <c r="B26" s="9">
        <f>[2]Sheet2!G27</f>
        <v>0.05</v>
      </c>
      <c r="C26" s="9">
        <f>[2]Sheet2!H27</f>
        <v>7.9000000000000001E-2</v>
      </c>
      <c r="D26" s="9">
        <f>[2]Sheet2!I27</f>
        <v>9.7000000000000003E-2</v>
      </c>
      <c r="E26" s="9">
        <f>[2]Sheet2!J27</f>
        <v>0.11700000000000001</v>
      </c>
      <c r="F26" s="9">
        <f>[3]Sheet2!$M27</f>
        <v>896.54</v>
      </c>
      <c r="G26" s="9">
        <f>[2]Sheet2!P27</f>
        <v>0.34</v>
      </c>
      <c r="H26">
        <f>'[4]0403_Temp_diff_results'!$M25</f>
        <v>25.56</v>
      </c>
      <c r="J26" s="3">
        <f>[5]BGF_LID!$Q25</f>
        <v>0.52899142903225804</v>
      </c>
      <c r="K26" s="9">
        <f>[6]Inv_cost_per_scenario!$AA26</f>
        <v>2038832.3340674799</v>
      </c>
      <c r="L26" s="2">
        <f>[6]Maint_cost_per_scenario!$Z26</f>
        <v>118030.93128295999</v>
      </c>
      <c r="M26" s="3">
        <f>'[7]0502_UNA_results_per_scenario'!$M25</f>
        <v>56.866532189617402</v>
      </c>
      <c r="N26">
        <f>SUM('[8]0103_Data_cleaned_random_genera'!$C25:$F25,'[8]0103_Data_cleaned_random_genera'!$H25,'[8]0103_Data_cleaned_random_genera'!$K25,'[8]0103_Data_cleaned_random_genera'!$N25,'[8]0103_Data_cleaned_random_genera'!$Q25,'[8]0103_Data_cleaned_random_genera'!$T25,'[8]0103_Data_cleaned_random_genera'!$W25,([9]Sheet2!$I25*10))</f>
        <v>1516.7232626799998</v>
      </c>
      <c r="O26">
        <f>-[10]Sheet1!$F25</f>
        <v>3055.2074649967999</v>
      </c>
      <c r="P26">
        <f>[1]Total!B25</f>
        <v>2352401125.9931502</v>
      </c>
      <c r="Q26">
        <f>[1]Total!C25</f>
        <v>11520669.938240446</v>
      </c>
      <c r="R26">
        <f>[1]Total!D25</f>
        <v>70335972.019511595</v>
      </c>
      <c r="S26">
        <f>[1]Total!E25</f>
        <v>675589.23475153605</v>
      </c>
      <c r="T26">
        <f>[1]Total!F25</f>
        <v>301576.64857046219</v>
      </c>
      <c r="U26">
        <f>[1]Total!G25</f>
        <v>3190199.091377113</v>
      </c>
    </row>
    <row r="27" spans="1:21" x14ac:dyDescent="0.25">
      <c r="A27" t="s">
        <v>29</v>
      </c>
      <c r="B27" s="9">
        <f>[2]Sheet2!G28</f>
        <v>3.4000000000000002E-2</v>
      </c>
      <c r="C27" s="9">
        <f>[2]Sheet2!H28</f>
        <v>5.0999999999999997E-2</v>
      </c>
      <c r="D27" s="9">
        <f>[2]Sheet2!I28</f>
        <v>6.6000000000000003E-2</v>
      </c>
      <c r="E27" s="9">
        <f>[2]Sheet2!J28</f>
        <v>0.08</v>
      </c>
      <c r="F27" s="9">
        <f>[3]Sheet2!$M28</f>
        <v>573.09</v>
      </c>
      <c r="G27" s="9">
        <f>[2]Sheet2!P28</f>
        <v>0.24</v>
      </c>
      <c r="H27">
        <f>'[4]0403_Temp_diff_results'!$M26</f>
        <v>25.56</v>
      </c>
      <c r="J27" s="3">
        <f>[5]BGF_LID!$Q26</f>
        <v>0.54939939651229641</v>
      </c>
      <c r="K27" s="9">
        <f>[6]Inv_cost_per_scenario!$AA27</f>
        <v>2516357.9648631397</v>
      </c>
      <c r="L27" s="2">
        <f>[6]Maint_cost_per_scenario!$Z27</f>
        <v>150160.98694748001</v>
      </c>
      <c r="M27" s="3">
        <f>'[7]0502_UNA_results_per_scenario'!$M26</f>
        <v>65.364516374150398</v>
      </c>
      <c r="N27">
        <f>SUM('[8]0103_Data_cleaned_random_genera'!$C26:$F26,'[8]0103_Data_cleaned_random_genera'!$H26,'[8]0103_Data_cleaned_random_genera'!$K26,'[8]0103_Data_cleaned_random_genera'!$N26,'[8]0103_Data_cleaned_random_genera'!$Q26,'[8]0103_Data_cleaned_random_genera'!$T26,'[8]0103_Data_cleaned_random_genera'!$W26,([9]Sheet2!$I26*10))</f>
        <v>1963.71824186</v>
      </c>
      <c r="O27">
        <f>-[10]Sheet1!$F26</f>
        <v>3833.5472493607999</v>
      </c>
      <c r="P27">
        <f>[1]Total!B26</f>
        <v>764346466.89003587</v>
      </c>
      <c r="Q27">
        <f>[1]Total!C26</f>
        <v>3644172.0384632489</v>
      </c>
      <c r="R27">
        <f>[1]Total!D26</f>
        <v>22876243.385053355</v>
      </c>
      <c r="S27">
        <f>[1]Total!E26</f>
        <v>219812.88986339729</v>
      </c>
      <c r="T27">
        <f>[1]Total!F26</f>
        <v>97521.820827972115</v>
      </c>
      <c r="U27">
        <f>[1]Total!G26</f>
        <v>1035860.5198288786</v>
      </c>
    </row>
    <row r="28" spans="1:21" x14ac:dyDescent="0.25">
      <c r="A28" t="s">
        <v>30</v>
      </c>
      <c r="B28" s="9">
        <f>[2]Sheet2!G29</f>
        <v>4.1000000000000002E-2</v>
      </c>
      <c r="C28" s="9">
        <f>[2]Sheet2!H29</f>
        <v>6.2E-2</v>
      </c>
      <c r="D28" s="9">
        <f>[2]Sheet2!I29</f>
        <v>8.1000000000000003E-2</v>
      </c>
      <c r="E28" s="9">
        <f>[2]Sheet2!J29</f>
        <v>9.6000000000000002E-2</v>
      </c>
      <c r="F28" s="9">
        <f>[3]Sheet2!$M29</f>
        <v>681.67</v>
      </c>
      <c r="G28" s="9">
        <f>[2]Sheet2!P29</f>
        <v>0.27</v>
      </c>
      <c r="H28">
        <f>'[4]0403_Temp_diff_results'!$M27</f>
        <v>25.57</v>
      </c>
      <c r="J28" s="3">
        <f>[5]BGF_LID!$Q27</f>
        <v>0.48033297559086557</v>
      </c>
      <c r="K28" s="9">
        <f>[6]Inv_cost_per_scenario!$AA28</f>
        <v>2052529.9183974101</v>
      </c>
      <c r="L28" s="2">
        <f>[6]Maint_cost_per_scenario!$Z28</f>
        <v>117325.49173982001</v>
      </c>
      <c r="M28" s="3">
        <f>'[7]0502_UNA_results_per_scenario'!$M27</f>
        <v>81.576964763731397</v>
      </c>
      <c r="N28">
        <f>SUM('[8]0103_Data_cleaned_random_genera'!$C27:$F27,'[8]0103_Data_cleaned_random_genera'!$H27,'[8]0103_Data_cleaned_random_genera'!$K27,'[8]0103_Data_cleaned_random_genera'!$N27,'[8]0103_Data_cleaned_random_genera'!$Q27,'[8]0103_Data_cleaned_random_genera'!$T27,'[8]0103_Data_cleaned_random_genera'!$W27,([9]Sheet2!$I27*10))</f>
        <v>1576.16639571</v>
      </c>
      <c r="O28">
        <f>-[10]Sheet1!$F27</f>
        <v>1033.3622256235999</v>
      </c>
      <c r="P28">
        <f>[1]Total!B27</f>
        <v>3033498884.1139336</v>
      </c>
      <c r="Q28">
        <f>[1]Total!C27</f>
        <v>14967610.274434542</v>
      </c>
      <c r="R28">
        <f>[1]Total!D27</f>
        <v>91544259.794840246</v>
      </c>
      <c r="S28">
        <f>[1]Total!E27</f>
        <v>878270.36756899522</v>
      </c>
      <c r="T28">
        <f>[1]Total!F27</f>
        <v>388512.03684087738</v>
      </c>
      <c r="U28">
        <f>[1]Total!G27</f>
        <v>4112866.1124858703</v>
      </c>
    </row>
    <row r="29" spans="1:21" x14ac:dyDescent="0.25">
      <c r="A29" t="s">
        <v>31</v>
      </c>
      <c r="B29" s="9">
        <f>[2]Sheet2!G30</f>
        <v>5.0999999999999997E-2</v>
      </c>
      <c r="C29" s="9">
        <f>[2]Sheet2!H30</f>
        <v>7.4999999999999997E-2</v>
      </c>
      <c r="D29" s="9">
        <f>[2]Sheet2!I30</f>
        <v>9.6000000000000002E-2</v>
      </c>
      <c r="E29" s="9">
        <f>[2]Sheet2!J30</f>
        <v>0.11600000000000001</v>
      </c>
      <c r="F29" s="9">
        <f>[3]Sheet2!$M30</f>
        <v>1225.3499999999999</v>
      </c>
      <c r="G29" s="9">
        <f>[2]Sheet2!P30</f>
        <v>0.46</v>
      </c>
      <c r="H29">
        <f>'[4]0403_Temp_diff_results'!$M28</f>
        <v>25.55</v>
      </c>
      <c r="J29" s="3">
        <f>[5]BGF_LID!$Q28</f>
        <v>0.56527602540562116</v>
      </c>
      <c r="K29" s="9">
        <f>[6]Inv_cost_per_scenario!$AA29</f>
        <v>2684014.0735406103</v>
      </c>
      <c r="L29" s="2">
        <f>[6]Maint_cost_per_scenario!$Z29</f>
        <v>157773.23466702001</v>
      </c>
      <c r="M29" s="3">
        <f>'[7]0502_UNA_results_per_scenario'!$M28</f>
        <v>58.113250307361199</v>
      </c>
      <c r="N29">
        <f>SUM('[8]0103_Data_cleaned_random_genera'!$C28:$F28,'[8]0103_Data_cleaned_random_genera'!$H28,'[8]0103_Data_cleaned_random_genera'!$K28,'[8]0103_Data_cleaned_random_genera'!$N28,'[8]0103_Data_cleaned_random_genera'!$Q28,'[8]0103_Data_cleaned_random_genera'!$T28,'[8]0103_Data_cleaned_random_genera'!$W28,([9]Sheet2!$I28*10))</f>
        <v>2038.1986345900002</v>
      </c>
      <c r="O29">
        <f>-[10]Sheet1!$F28</f>
        <v>3947.5665467332001</v>
      </c>
      <c r="P29">
        <f>[1]Total!B28</f>
        <v>4119657422.1649961</v>
      </c>
      <c r="Q29">
        <f>[1]Total!C28</f>
        <v>24021791.554577366</v>
      </c>
      <c r="R29">
        <f>[1]Total!D28</f>
        <v>136461343.72318691</v>
      </c>
      <c r="S29">
        <f>[1]Total!E28</f>
        <v>1292289.170115337</v>
      </c>
      <c r="T29">
        <f>[1]Total!F28</f>
        <v>531502.46324941574</v>
      </c>
      <c r="U29">
        <f>[1]Total!G28</f>
        <v>5584994.1380743179</v>
      </c>
    </row>
    <row r="30" spans="1:21" x14ac:dyDescent="0.25">
      <c r="A30" t="s">
        <v>32</v>
      </c>
      <c r="B30" s="9">
        <f>[2]Sheet2!G31</f>
        <v>5.0999999999999997E-2</v>
      </c>
      <c r="C30" s="9">
        <f>[2]Sheet2!H31</f>
        <v>7.5999999999999998E-2</v>
      </c>
      <c r="D30" s="9">
        <f>[2]Sheet2!I31</f>
        <v>9.5000000000000001E-2</v>
      </c>
      <c r="E30" s="9">
        <f>[2]Sheet2!J31</f>
        <v>0.12</v>
      </c>
      <c r="F30" s="9">
        <f>[3]Sheet2!$M31</f>
        <v>834</v>
      </c>
      <c r="G30" s="9">
        <f>[2]Sheet2!P31</f>
        <v>0.33</v>
      </c>
      <c r="H30">
        <f>'[4]0403_Temp_diff_results'!$M29</f>
        <v>25.57</v>
      </c>
      <c r="J30" s="3">
        <f>[5]BGF_LID!$Q29</f>
        <v>0.47311502131587352</v>
      </c>
      <c r="K30" s="9">
        <f>[6]Inv_cost_per_scenario!$AA30</f>
        <v>890991.73877486004</v>
      </c>
      <c r="L30" s="2">
        <f>[6]Maint_cost_per_scenario!$Z30</f>
        <v>44131.278403319993</v>
      </c>
      <c r="M30" s="3">
        <f>'[7]0502_UNA_results_per_scenario'!$M29</f>
        <v>84.058584422512098</v>
      </c>
      <c r="N30">
        <f>SUM('[8]0103_Data_cleaned_random_genera'!$C29:$F29,'[8]0103_Data_cleaned_random_genera'!$H29,'[8]0103_Data_cleaned_random_genera'!$K29,'[8]0103_Data_cleaned_random_genera'!$N29,'[8]0103_Data_cleaned_random_genera'!$Q29,'[8]0103_Data_cleaned_random_genera'!$T29,'[8]0103_Data_cleaned_random_genera'!$W29,([9]Sheet2!$I29*10))</f>
        <v>634.25523171999998</v>
      </c>
      <c r="O30">
        <f>-[10]Sheet1!$F29</f>
        <v>1247.0846689447999</v>
      </c>
      <c r="P30">
        <f>[1]Total!B29</f>
        <v>1010839849.5210989</v>
      </c>
      <c r="Q30">
        <f>[1]Total!C29</f>
        <v>5206537.8875980582</v>
      </c>
      <c r="R30">
        <f>[1]Total!D29</f>
        <v>31005426.549204957</v>
      </c>
      <c r="S30">
        <f>[1]Total!E29</f>
        <v>296695.13523235306</v>
      </c>
      <c r="T30">
        <f>[1]Total!F29</f>
        <v>129920.1675023932</v>
      </c>
      <c r="U30">
        <f>[1]Total!G29</f>
        <v>1370934.1914970304</v>
      </c>
    </row>
    <row r="31" spans="1:21" x14ac:dyDescent="0.25">
      <c r="A31" t="s">
        <v>33</v>
      </c>
      <c r="B31" s="9">
        <f>[2]Sheet2!G32</f>
        <v>2.9000000000000001E-2</v>
      </c>
      <c r="C31" s="9">
        <f>[2]Sheet2!H32</f>
        <v>4.8000000000000001E-2</v>
      </c>
      <c r="D31" s="9">
        <f>[2]Sheet2!I32</f>
        <v>6.3E-2</v>
      </c>
      <c r="E31" s="9">
        <f>[2]Sheet2!J32</f>
        <v>7.0999999999999994E-2</v>
      </c>
      <c r="F31" s="9">
        <f>[3]Sheet2!$M32</f>
        <v>721.87</v>
      </c>
      <c r="G31" s="9">
        <f>[2]Sheet2!P32</f>
        <v>0.28000000000000003</v>
      </c>
      <c r="H31">
        <f>'[4]0403_Temp_diff_results'!$M30</f>
        <v>25.56</v>
      </c>
      <c r="J31" s="3">
        <f>[5]BGF_LID!$Q30</f>
        <v>0.5215251724592781</v>
      </c>
      <c r="K31" s="9">
        <f>[6]Inv_cost_per_scenario!$AA31</f>
        <v>2685198.0317695597</v>
      </c>
      <c r="L31" s="2">
        <f>[6]Maint_cost_per_scenario!$Z31</f>
        <v>153069.28637992</v>
      </c>
      <c r="M31" s="3">
        <f>'[7]0502_UNA_results_per_scenario'!$M30</f>
        <v>106.054996927158</v>
      </c>
      <c r="N31">
        <f>SUM('[8]0103_Data_cleaned_random_genera'!$C30:$F30,'[8]0103_Data_cleaned_random_genera'!$H30,'[8]0103_Data_cleaned_random_genera'!$K30,'[8]0103_Data_cleaned_random_genera'!$N30,'[8]0103_Data_cleaned_random_genera'!$Q30,'[8]0103_Data_cleaned_random_genera'!$T30,'[8]0103_Data_cleaned_random_genera'!$W30,([9]Sheet2!$I30*10))</f>
        <v>2047.7891890399999</v>
      </c>
      <c r="O31">
        <f>-[10]Sheet1!$F30</f>
        <v>1471.0092217852</v>
      </c>
      <c r="P31">
        <f>[1]Total!B30</f>
        <v>812013126.30994952</v>
      </c>
      <c r="Q31">
        <f>[1]Total!C30</f>
        <v>4024351.3833784172</v>
      </c>
      <c r="R31">
        <f>[1]Total!D30</f>
        <v>25536281.680415392</v>
      </c>
      <c r="S31">
        <f>[1]Total!E30</f>
        <v>243875.69560411217</v>
      </c>
      <c r="T31">
        <f>[1]Total!F30</f>
        <v>103002.57455946245</v>
      </c>
      <c r="U31">
        <f>[1]Total!G30</f>
        <v>1098931.0294207721</v>
      </c>
    </row>
    <row r="32" spans="1:21" x14ac:dyDescent="0.25">
      <c r="A32" t="s">
        <v>34</v>
      </c>
      <c r="B32" s="9">
        <f>[2]Sheet2!G33</f>
        <v>3.9E-2</v>
      </c>
      <c r="C32" s="9">
        <f>[2]Sheet2!H33</f>
        <v>0.06</v>
      </c>
      <c r="D32" s="9">
        <f>[2]Sheet2!I33</f>
        <v>7.6999999999999999E-2</v>
      </c>
      <c r="E32" s="9">
        <f>[2]Sheet2!J33</f>
        <v>9.5000000000000001E-2</v>
      </c>
      <c r="F32" s="9">
        <f>[3]Sheet2!$M33</f>
        <v>981.35</v>
      </c>
      <c r="G32" s="9">
        <f>[2]Sheet2!P33</f>
        <v>0.37</v>
      </c>
      <c r="H32">
        <f>'[4]0403_Temp_diff_results'!$M31</f>
        <v>25.54</v>
      </c>
      <c r="J32" s="3">
        <f>[5]BGF_LID!$Q31</f>
        <v>0.54634805622963911</v>
      </c>
      <c r="K32" s="9">
        <f>[6]Inv_cost_per_scenario!$AA32</f>
        <v>3823716.0657677902</v>
      </c>
      <c r="L32" s="2">
        <f>[6]Maint_cost_per_scenario!$Z32</f>
        <v>230350.94759177999</v>
      </c>
      <c r="M32" s="3">
        <f>'[7]0502_UNA_results_per_scenario'!$M31</f>
        <v>48.900827658177001</v>
      </c>
      <c r="N32">
        <f>SUM('[8]0103_Data_cleaned_random_genera'!$C31:$F31,'[8]0103_Data_cleaned_random_genera'!$H31,'[8]0103_Data_cleaned_random_genera'!$K31,'[8]0103_Data_cleaned_random_genera'!$N31,'[8]0103_Data_cleaned_random_genera'!$Q31,'[8]0103_Data_cleaned_random_genera'!$T31,'[8]0103_Data_cleaned_random_genera'!$W31,([9]Sheet2!$I31*10))</f>
        <v>2952.4603875099997</v>
      </c>
      <c r="O32">
        <f>-[10]Sheet1!$F31</f>
        <v>2057.2883908547997</v>
      </c>
      <c r="P32">
        <f>[1]Total!B31</f>
        <v>1685739954.086638</v>
      </c>
      <c r="Q32">
        <f>[1]Total!C31</f>
        <v>8942882.8931168243</v>
      </c>
      <c r="R32">
        <f>[1]Total!D31</f>
        <v>56253336.987798169</v>
      </c>
      <c r="S32">
        <f>[1]Total!E31</f>
        <v>533285.18445949035</v>
      </c>
      <c r="T32">
        <f>[1]Total!F31</f>
        <v>213089.67418732052</v>
      </c>
      <c r="U32">
        <f>[1]Total!G31</f>
        <v>2278605.8312966279</v>
      </c>
    </row>
    <row r="33" spans="1:21" x14ac:dyDescent="0.25">
      <c r="A33" t="s">
        <v>35</v>
      </c>
      <c r="B33" s="9">
        <f>[2]Sheet2!G34</f>
        <v>4.3999999999999997E-2</v>
      </c>
      <c r="C33" s="9">
        <f>[2]Sheet2!H34</f>
        <v>7.6999999999999999E-2</v>
      </c>
      <c r="D33" s="9">
        <f>[2]Sheet2!I34</f>
        <v>9.6000000000000002E-2</v>
      </c>
      <c r="E33" s="9">
        <f>[2]Sheet2!J34</f>
        <v>0.121</v>
      </c>
      <c r="F33" s="9">
        <f>[3]Sheet2!$M34</f>
        <v>897.09</v>
      </c>
      <c r="G33" s="9">
        <f>[2]Sheet2!P34</f>
        <v>0.35</v>
      </c>
      <c r="H33">
        <f>'[4]0403_Temp_diff_results'!$M32</f>
        <v>25.52</v>
      </c>
      <c r="J33" s="3">
        <f>[5]BGF_LID!$Q32</f>
        <v>0.65619112971574578</v>
      </c>
      <c r="K33" s="9">
        <f>[6]Inv_cost_per_scenario!$AA33</f>
        <v>3953541.8921223199</v>
      </c>
      <c r="L33" s="2">
        <f>[6]Maint_cost_per_scenario!$Z33</f>
        <v>233152.16877023998</v>
      </c>
      <c r="M33" s="3">
        <f>'[7]0502_UNA_results_per_scenario'!$M32</f>
        <v>69.5635778478525</v>
      </c>
      <c r="N33">
        <f>SUM('[8]0103_Data_cleaned_random_genera'!$C32:$F32,'[8]0103_Data_cleaned_random_genera'!$H32,'[8]0103_Data_cleaned_random_genera'!$K32,'[8]0103_Data_cleaned_random_genera'!$N32,'[8]0103_Data_cleaned_random_genera'!$Q32,'[8]0103_Data_cleaned_random_genera'!$T32,'[8]0103_Data_cleaned_random_genera'!$W32,([9]Sheet2!$I32*10))</f>
        <v>2976.3240166799997</v>
      </c>
      <c r="O33">
        <f>-[10]Sheet1!$F32</f>
        <v>5959.3686143103996</v>
      </c>
      <c r="P33">
        <f>[1]Total!B32</f>
        <v>1226823798.3270197</v>
      </c>
      <c r="Q33">
        <f>[1]Total!C32</f>
        <v>7716953.6886859545</v>
      </c>
      <c r="R33">
        <f>[1]Total!D32</f>
        <v>43830380.057365492</v>
      </c>
      <c r="S33">
        <f>[1]Total!E32</f>
        <v>411461.68261489307</v>
      </c>
      <c r="T33">
        <f>[1]Total!F32</f>
        <v>157473.96483662463</v>
      </c>
      <c r="U33">
        <f>[1]Total!G32</f>
        <v>1660353.3986753167</v>
      </c>
    </row>
    <row r="34" spans="1:21" x14ac:dyDescent="0.25">
      <c r="A34" t="s">
        <v>36</v>
      </c>
      <c r="B34" s="9">
        <f>[2]Sheet2!G35</f>
        <v>4.4999999999999998E-2</v>
      </c>
      <c r="C34" s="9">
        <f>[2]Sheet2!H35</f>
        <v>6.8000000000000005E-2</v>
      </c>
      <c r="D34" s="9">
        <f>[2]Sheet2!I35</f>
        <v>8.8999999999999996E-2</v>
      </c>
      <c r="E34" s="9">
        <f>[2]Sheet2!J35</f>
        <v>0.10199999999999999</v>
      </c>
      <c r="F34" s="9">
        <f>[3]Sheet2!$M35</f>
        <v>965.72</v>
      </c>
      <c r="G34" s="9">
        <f>[2]Sheet2!P35</f>
        <v>0.38</v>
      </c>
      <c r="H34">
        <f>'[4]0403_Temp_diff_results'!$M33</f>
        <v>25.56</v>
      </c>
      <c r="J34" s="3">
        <f>[5]BGF_LID!$Q33</f>
        <v>0.46393002387096771</v>
      </c>
      <c r="K34" s="9">
        <f>[6]Inv_cost_per_scenario!$AA34</f>
        <v>906423.1479521601</v>
      </c>
      <c r="L34" s="2">
        <f>[6]Maint_cost_per_scenario!$Z34</f>
        <v>44534.213913920001</v>
      </c>
      <c r="M34" s="3">
        <f>'[7]0502_UNA_results_per_scenario'!$M33</f>
        <v>101.914856962344</v>
      </c>
      <c r="N34">
        <f>SUM('[8]0103_Data_cleaned_random_genera'!$C33:$F33,'[8]0103_Data_cleaned_random_genera'!$H33,'[8]0103_Data_cleaned_random_genera'!$K33,'[8]0103_Data_cleaned_random_genera'!$N33,'[8]0103_Data_cleaned_random_genera'!$Q33,'[8]0103_Data_cleaned_random_genera'!$T33,'[8]0103_Data_cleaned_random_genera'!$W33,([9]Sheet2!$I33*10))</f>
        <v>658.04509312000005</v>
      </c>
      <c r="O34">
        <f>-[10]Sheet1!$F33</f>
        <v>777.04972284479993</v>
      </c>
      <c r="P34">
        <f>[1]Total!B33</f>
        <v>402097944.88611078</v>
      </c>
      <c r="Q34">
        <f>[1]Total!C33</f>
        <v>2331911.264809092</v>
      </c>
      <c r="R34">
        <f>[1]Total!D33</f>
        <v>13364474.949800439</v>
      </c>
      <c r="S34">
        <f>[1]Total!E33</f>
        <v>126532.77344586766</v>
      </c>
      <c r="T34">
        <f>[1]Total!F33</f>
        <v>51773.102337224787</v>
      </c>
      <c r="U34">
        <f>[1]Total!G33</f>
        <v>544943.95663244359</v>
      </c>
    </row>
    <row r="35" spans="1:21" x14ac:dyDescent="0.25">
      <c r="A35" t="s">
        <v>37</v>
      </c>
      <c r="B35" s="9">
        <f>[2]Sheet2!G36</f>
        <v>3.9E-2</v>
      </c>
      <c r="C35" s="9">
        <f>[2]Sheet2!H36</f>
        <v>5.5E-2</v>
      </c>
      <c r="D35" s="9">
        <f>[2]Sheet2!I36</f>
        <v>6.7000000000000004E-2</v>
      </c>
      <c r="E35" s="9">
        <f>[2]Sheet2!J36</f>
        <v>9.1999999999999998E-2</v>
      </c>
      <c r="F35" s="9">
        <f>[3]Sheet2!$M36</f>
        <v>650.05999999999995</v>
      </c>
      <c r="G35" s="9">
        <f>[2]Sheet2!P36</f>
        <v>0.25</v>
      </c>
      <c r="H35">
        <f>'[4]0403_Temp_diff_results'!$M34</f>
        <v>25.54</v>
      </c>
      <c r="J35" s="3">
        <f>[5]BGF_LID!$Q34</f>
        <v>0.60389562305014366</v>
      </c>
      <c r="K35" s="9">
        <f>[6]Inv_cost_per_scenario!$AA35</f>
        <v>3227382.1854000599</v>
      </c>
      <c r="L35" s="2">
        <f>[6]Maint_cost_per_scenario!$Z35</f>
        <v>191380.74731492001</v>
      </c>
      <c r="M35" s="3">
        <f>'[7]0502_UNA_results_per_scenario'!$M34</f>
        <v>83.365934606325496</v>
      </c>
      <c r="N35">
        <f>SUM('[8]0103_Data_cleaned_random_genera'!$C34:$F34,'[8]0103_Data_cleaned_random_genera'!$H34,'[8]0103_Data_cleaned_random_genera'!$K34,'[8]0103_Data_cleaned_random_genera'!$N34,'[8]0103_Data_cleaned_random_genera'!$Q34,'[8]0103_Data_cleaned_random_genera'!$T34,'[8]0103_Data_cleaned_random_genera'!$W34,([9]Sheet2!$I34*10))</f>
        <v>2511.9432159399998</v>
      </c>
      <c r="O35">
        <f>-[10]Sheet1!$F34</f>
        <v>4866.3944781432001</v>
      </c>
      <c r="P35">
        <f>[1]Total!B34</f>
        <v>737877928.10977387</v>
      </c>
      <c r="Q35">
        <f>[1]Total!C34</f>
        <v>3507230.1072465903</v>
      </c>
      <c r="R35">
        <f>[1]Total!D34</f>
        <v>22503057.249921102</v>
      </c>
      <c r="S35">
        <f>[1]Total!E34</f>
        <v>215786.09388992147</v>
      </c>
      <c r="T35">
        <f>[1]Total!F34</f>
        <v>93660.127897774597</v>
      </c>
      <c r="U35">
        <f>[1]Total!G34</f>
        <v>999054.22768838832</v>
      </c>
    </row>
    <row r="36" spans="1:21" x14ac:dyDescent="0.25">
      <c r="A36" t="s">
        <v>38</v>
      </c>
      <c r="B36" s="9">
        <f>[2]Sheet2!G37</f>
        <v>3.2000000000000001E-2</v>
      </c>
      <c r="C36" s="9">
        <f>[2]Sheet2!H37</f>
        <v>5.6000000000000001E-2</v>
      </c>
      <c r="D36" s="9">
        <f>[2]Sheet2!I37</f>
        <v>7.2999999999999995E-2</v>
      </c>
      <c r="E36" s="9">
        <f>[2]Sheet2!J37</f>
        <v>8.5000000000000006E-2</v>
      </c>
      <c r="F36" s="9">
        <f>[3]Sheet2!$M37</f>
        <v>1173.23</v>
      </c>
      <c r="G36" s="9">
        <f>[2]Sheet2!P37</f>
        <v>0.43</v>
      </c>
      <c r="H36">
        <f>'[4]0403_Temp_diff_results'!$M35</f>
        <v>25.58</v>
      </c>
      <c r="J36" s="3">
        <f>[5]BGF_LID!$Q35</f>
        <v>0.45393174216065157</v>
      </c>
      <c r="K36" s="9">
        <f>[6]Inv_cost_per_scenario!$AA36</f>
        <v>913729.80560336006</v>
      </c>
      <c r="L36" s="2">
        <f>[6]Maint_cost_per_scenario!$Z36</f>
        <v>44775.073274919996</v>
      </c>
      <c r="M36" s="3">
        <f>'[7]0502_UNA_results_per_scenario'!$M35</f>
        <v>65.522286316862306</v>
      </c>
      <c r="N36">
        <f>SUM('[8]0103_Data_cleaned_random_genera'!$C35:$F35,'[8]0103_Data_cleaned_random_genera'!$H35,'[8]0103_Data_cleaned_random_genera'!$K35,'[8]0103_Data_cleaned_random_genera'!$N35,'[8]0103_Data_cleaned_random_genera'!$Q35,'[8]0103_Data_cleaned_random_genera'!$T35,'[8]0103_Data_cleaned_random_genera'!$W35,([9]Sheet2!$I35*10))</f>
        <v>598.90062562999992</v>
      </c>
      <c r="O36">
        <f>-[10]Sheet1!$F35</f>
        <v>532.6316039159999</v>
      </c>
      <c r="P36">
        <f>[1]Total!B35</f>
        <v>803636371.5198946</v>
      </c>
      <c r="Q36">
        <f>[1]Total!C35</f>
        <v>6242331.6665473152</v>
      </c>
      <c r="R36">
        <f>[1]Total!D35</f>
        <v>31968835.054569609</v>
      </c>
      <c r="S36">
        <f>[1]Total!E35</f>
        <v>296032.90868498303</v>
      </c>
      <c r="T36">
        <f>[1]Total!F35</f>
        <v>105071.47317814715</v>
      </c>
      <c r="U36">
        <f>[1]Total!G35</f>
        <v>1088786.6960727391</v>
      </c>
    </row>
    <row r="37" spans="1:21" x14ac:dyDescent="0.25">
      <c r="A37" t="s">
        <v>39</v>
      </c>
      <c r="B37" s="9">
        <f>[2]Sheet2!G38</f>
        <v>3.7999999999999999E-2</v>
      </c>
      <c r="C37" s="9">
        <f>[2]Sheet2!H38</f>
        <v>0.06</v>
      </c>
      <c r="D37" s="9">
        <f>[2]Sheet2!I38</f>
        <v>7.4999999999999997E-2</v>
      </c>
      <c r="E37" s="9">
        <f>[2]Sheet2!J38</f>
        <v>9.2999999999999999E-2</v>
      </c>
      <c r="F37" s="9">
        <f>[3]Sheet2!$M38</f>
        <v>1033.78</v>
      </c>
      <c r="G37" s="9">
        <f>[2]Sheet2!P38</f>
        <v>0.38</v>
      </c>
      <c r="H37">
        <f>'[4]0403_Temp_diff_results'!$M36</f>
        <v>25.57</v>
      </c>
      <c r="J37" s="3">
        <f>[5]BGF_LID!$Q36</f>
        <v>0.52944274537847325</v>
      </c>
      <c r="K37" s="9">
        <f>[6]Inv_cost_per_scenario!$AA37</f>
        <v>2032959.31029442</v>
      </c>
      <c r="L37" s="2">
        <f>[6]Maint_cost_per_scenario!$Z37</f>
        <v>116649.88681003998</v>
      </c>
      <c r="M37" s="3">
        <f>'[7]0502_UNA_results_per_scenario'!$M36</f>
        <v>63.280696916891799</v>
      </c>
      <c r="N37">
        <f>SUM('[8]0103_Data_cleaned_random_genera'!$C36:$F36,'[8]0103_Data_cleaned_random_genera'!$H36,'[8]0103_Data_cleaned_random_genera'!$K36,'[8]0103_Data_cleaned_random_genera'!$N36,'[8]0103_Data_cleaned_random_genera'!$Q36,'[8]0103_Data_cleaned_random_genera'!$T36,'[8]0103_Data_cleaned_random_genera'!$W36,([9]Sheet2!$I36*10))</f>
        <v>1518.6859535399999</v>
      </c>
      <c r="O37">
        <f>-[10]Sheet1!$F36</f>
        <v>2962.5008865095997</v>
      </c>
      <c r="P37">
        <f>[1]Total!B36</f>
        <v>804673471.68356454</v>
      </c>
      <c r="Q37">
        <f>[1]Total!C36</f>
        <v>4244021.6079111937</v>
      </c>
      <c r="R37">
        <f>[1]Total!D36</f>
        <v>25339118.800556827</v>
      </c>
      <c r="S37">
        <f>[1]Total!E36</f>
        <v>241682.38610771115</v>
      </c>
      <c r="T37">
        <f>[1]Total!F36</f>
        <v>103181.89165449595</v>
      </c>
      <c r="U37">
        <f>[1]Total!G36</f>
        <v>1090628.5954681027</v>
      </c>
    </row>
    <row r="38" spans="1:21" x14ac:dyDescent="0.25">
      <c r="A38" t="s">
        <v>40</v>
      </c>
      <c r="B38" s="9">
        <f>[2]Sheet2!G39</f>
        <v>3.9E-2</v>
      </c>
      <c r="C38" s="9">
        <f>[2]Sheet2!H39</f>
        <v>5.7000000000000002E-2</v>
      </c>
      <c r="D38" s="9">
        <f>[2]Sheet2!I39</f>
        <v>7.1999999999999995E-2</v>
      </c>
      <c r="E38" s="9">
        <f>[2]Sheet2!J39</f>
        <v>0.09</v>
      </c>
      <c r="F38" s="9">
        <f>[3]Sheet2!$M39</f>
        <v>862.72</v>
      </c>
      <c r="G38" s="9">
        <f>[2]Sheet2!P39</f>
        <v>0.33</v>
      </c>
      <c r="H38">
        <f>'[4]0403_Temp_diff_results'!$M37</f>
        <v>25.56</v>
      </c>
      <c r="J38" s="3">
        <f>[5]BGF_LID!$Q37</f>
        <v>0.49250990686042795</v>
      </c>
      <c r="K38" s="9">
        <f>[6]Inv_cost_per_scenario!$AA38</f>
        <v>2054178.2191600001</v>
      </c>
      <c r="L38" s="2">
        <f>[6]Maint_cost_per_scenario!$Z38</f>
        <v>119050.58405320001</v>
      </c>
      <c r="M38" s="3">
        <f>'[7]0502_UNA_results_per_scenario'!$M37</f>
        <v>68.541115925493102</v>
      </c>
      <c r="N38">
        <f>SUM('[8]0103_Data_cleaned_random_genera'!$C37:$F37,'[8]0103_Data_cleaned_random_genera'!$H37,'[8]0103_Data_cleaned_random_genera'!$K37,'[8]0103_Data_cleaned_random_genera'!$N37,'[8]0103_Data_cleaned_random_genera'!$Q37,'[8]0103_Data_cleaned_random_genera'!$T37,'[8]0103_Data_cleaned_random_genera'!$W37,([9]Sheet2!$I37*10))</f>
        <v>1551.5306992200001</v>
      </c>
      <c r="O38">
        <f>-[10]Sheet1!$F37</f>
        <v>1295.4267410404</v>
      </c>
      <c r="P38">
        <f>[1]Total!B37</f>
        <v>5552500024.8745003</v>
      </c>
      <c r="Q38">
        <f>[1]Total!C37</f>
        <v>34187798.036384948</v>
      </c>
      <c r="R38">
        <f>[1]Total!D37</f>
        <v>190061230.60127583</v>
      </c>
      <c r="S38">
        <f>[1]Total!E37</f>
        <v>1792150.9898355631</v>
      </c>
      <c r="T38">
        <f>[1]Total!F37</f>
        <v>718069.41779672424</v>
      </c>
      <c r="U38">
        <f>[1]Total!G37</f>
        <v>7526856.2263334962</v>
      </c>
    </row>
    <row r="39" spans="1:21" x14ac:dyDescent="0.25">
      <c r="A39" t="s">
        <v>41</v>
      </c>
      <c r="B39" s="9">
        <f>[2]Sheet2!G40</f>
        <v>4.3999999999999997E-2</v>
      </c>
      <c r="C39" s="9">
        <f>[2]Sheet2!H40</f>
        <v>6.9000000000000006E-2</v>
      </c>
      <c r="D39" s="9">
        <f>[2]Sheet2!I40</f>
        <v>0.09</v>
      </c>
      <c r="E39" s="9">
        <f>[2]Sheet2!J40</f>
        <v>0.10199999999999999</v>
      </c>
      <c r="F39" s="9">
        <f>[3]Sheet2!$M40</f>
        <v>1146.93</v>
      </c>
      <c r="G39" s="9">
        <f>[2]Sheet2!P40</f>
        <v>0.43</v>
      </c>
      <c r="H39">
        <f>'[4]0403_Temp_diff_results'!$M38</f>
        <v>25.57</v>
      </c>
      <c r="J39" s="3">
        <f>[5]BGF_LID!$Q38</f>
        <v>0.46239414376716698</v>
      </c>
      <c r="K39" s="9">
        <f>[6]Inv_cost_per_scenario!$AA39</f>
        <v>1500192.9700111297</v>
      </c>
      <c r="L39" s="2">
        <f>[6]Maint_cost_per_scenario!$Z39</f>
        <v>83093.470127659981</v>
      </c>
      <c r="M39" s="3">
        <f>'[7]0502_UNA_results_per_scenario'!$M38</f>
        <v>75.289353869649005</v>
      </c>
      <c r="N39">
        <f>SUM('[8]0103_Data_cleaned_random_genera'!$C38:$F38,'[8]0103_Data_cleaned_random_genera'!$H38,'[8]0103_Data_cleaned_random_genera'!$K38,'[8]0103_Data_cleaned_random_genera'!$N38,'[8]0103_Data_cleaned_random_genera'!$Q38,'[8]0103_Data_cleaned_random_genera'!$T38,'[8]0103_Data_cleaned_random_genera'!$W38,([9]Sheet2!$I38*10))</f>
        <v>1133.2443123699995</v>
      </c>
      <c r="O39">
        <f>-[10]Sheet1!$F38</f>
        <v>759.98929443359987</v>
      </c>
      <c r="P39">
        <f>[1]Total!B38</f>
        <v>1195604708.5916398</v>
      </c>
      <c r="Q39">
        <f>[1]Total!C38</f>
        <v>6238974.0191562288</v>
      </c>
      <c r="R39">
        <f>[1]Total!D38</f>
        <v>37531630.661870867</v>
      </c>
      <c r="S39">
        <f>[1]Total!E38</f>
        <v>358164.62226945581</v>
      </c>
      <c r="T39">
        <f>[1]Total!F38</f>
        <v>153133.86524972715</v>
      </c>
      <c r="U39">
        <f>[1]Total!G38</f>
        <v>1620283.1708324959</v>
      </c>
    </row>
    <row r="40" spans="1:21" x14ac:dyDescent="0.25">
      <c r="A40" t="s">
        <v>42</v>
      </c>
      <c r="B40" s="9">
        <f>[2]Sheet2!G41</f>
        <v>3.5000000000000003E-2</v>
      </c>
      <c r="C40" s="9">
        <f>[2]Sheet2!H41</f>
        <v>5.8999999999999997E-2</v>
      </c>
      <c r="D40" s="9">
        <f>[2]Sheet2!I41</f>
        <v>7.5999999999999998E-2</v>
      </c>
      <c r="E40" s="9">
        <f>[2]Sheet2!J41</f>
        <v>0.08</v>
      </c>
      <c r="F40" s="9">
        <f>[3]Sheet2!$M41</f>
        <v>1170.76</v>
      </c>
      <c r="G40" s="9">
        <f>[2]Sheet2!P41</f>
        <v>0.42</v>
      </c>
      <c r="H40">
        <f>'[4]0403_Temp_diff_results'!$M39</f>
        <v>25.59</v>
      </c>
      <c r="J40" s="3">
        <f>[5]BGF_LID!$Q39</f>
        <v>0.44755265786330245</v>
      </c>
      <c r="K40" s="9">
        <f>[6]Inv_cost_per_scenario!$AA40</f>
        <v>881443.06412450003</v>
      </c>
      <c r="L40" s="2">
        <f>[6]Maint_cost_per_scenario!$Z40</f>
        <v>43924.925423799999</v>
      </c>
      <c r="M40" s="3">
        <f>'[7]0502_UNA_results_per_scenario'!$M39</f>
        <v>66.298727751364098</v>
      </c>
      <c r="N40">
        <f>SUM('[8]0103_Data_cleaned_random_genera'!$C39:$F39,'[8]0103_Data_cleaned_random_genera'!$H39,'[8]0103_Data_cleaned_random_genera'!$K39,'[8]0103_Data_cleaned_random_genera'!$N39,'[8]0103_Data_cleaned_random_genera'!$Q39,'[8]0103_Data_cleaned_random_genera'!$T39,'[8]0103_Data_cleaned_random_genera'!$W39,([9]Sheet2!$I39*10))</f>
        <v>602.66246158000001</v>
      </c>
      <c r="O40">
        <f>-[10]Sheet1!$F39</f>
        <v>489.10310292559996</v>
      </c>
      <c r="P40">
        <f>[1]Total!B39</f>
        <v>2308057299.2193685</v>
      </c>
      <c r="Q40">
        <f>[1]Total!C39</f>
        <v>15463563.915860722</v>
      </c>
      <c r="R40">
        <f>[1]Total!D39</f>
        <v>83064312.169336885</v>
      </c>
      <c r="S40">
        <f>[1]Total!E39</f>
        <v>778235.08353652793</v>
      </c>
      <c r="T40">
        <f>[1]Total!F39</f>
        <v>299859.15670496487</v>
      </c>
      <c r="U40">
        <f>[1]Total!G39</f>
        <v>3128698.0283118901</v>
      </c>
    </row>
    <row r="41" spans="1:21" x14ac:dyDescent="0.25">
      <c r="A41" t="s">
        <v>43</v>
      </c>
      <c r="B41" s="9">
        <f>[2]Sheet2!G42</f>
        <v>0.04</v>
      </c>
      <c r="C41" s="9">
        <f>[2]Sheet2!H42</f>
        <v>5.7000000000000002E-2</v>
      </c>
      <c r="D41" s="9">
        <f>[2]Sheet2!I42</f>
        <v>6.8000000000000005E-2</v>
      </c>
      <c r="E41" s="9">
        <f>[2]Sheet2!J42</f>
        <v>9.1999999999999998E-2</v>
      </c>
      <c r="F41" s="9">
        <f>[3]Sheet2!$M42</f>
        <v>1072.53</v>
      </c>
      <c r="G41" s="9">
        <f>[2]Sheet2!P42</f>
        <v>0.39</v>
      </c>
      <c r="H41">
        <f>'[4]0403_Temp_diff_results'!$M40</f>
        <v>25.56</v>
      </c>
      <c r="J41" s="3">
        <f>[5]BGF_LID!$Q40</f>
        <v>0.5287773059469818</v>
      </c>
      <c r="K41" s="9">
        <f>[6]Inv_cost_per_scenario!$AA41</f>
        <v>2035462.5587812001</v>
      </c>
      <c r="L41" s="2">
        <f>[6]Maint_cost_per_scenario!$Z41</f>
        <v>117339.67528720001</v>
      </c>
      <c r="M41" s="3">
        <f>'[7]0502_UNA_results_per_scenario'!$M40</f>
        <v>72.602108962811997</v>
      </c>
      <c r="N41">
        <f>SUM('[8]0103_Data_cleaned_random_genera'!$C40:$F40,'[8]0103_Data_cleaned_random_genera'!$H40,'[8]0103_Data_cleaned_random_genera'!$K40,'[8]0103_Data_cleaned_random_genera'!$N40,'[8]0103_Data_cleaned_random_genera'!$Q40,'[8]0103_Data_cleaned_random_genera'!$T40,'[8]0103_Data_cleaned_random_genera'!$W40,([9]Sheet2!$I40*10))</f>
        <v>1556.56272328</v>
      </c>
      <c r="O41">
        <f>-[10]Sheet1!$F40</f>
        <v>3041.0390086175998</v>
      </c>
      <c r="P41">
        <f>[1]Total!B40</f>
        <v>2068557758.4104731</v>
      </c>
      <c r="Q41">
        <f>[1]Total!C40</f>
        <v>11207477.323669538</v>
      </c>
      <c r="R41">
        <f>[1]Total!D40</f>
        <v>65584817.124753758</v>
      </c>
      <c r="S41">
        <f>[1]Total!E40</f>
        <v>624771.70664161025</v>
      </c>
      <c r="T41">
        <f>[1]Total!F40</f>
        <v>266113.5224220595</v>
      </c>
      <c r="U41">
        <f>[1]Total!G40</f>
        <v>2804711.8273960347</v>
      </c>
    </row>
    <row r="42" spans="1:21" x14ac:dyDescent="0.25">
      <c r="A42" t="s">
        <v>44</v>
      </c>
      <c r="B42" s="9">
        <f>[2]Sheet2!G43</f>
        <v>4.2999999999999997E-2</v>
      </c>
      <c r="C42" s="9">
        <f>[2]Sheet2!H43</f>
        <v>0.06</v>
      </c>
      <c r="D42" s="9">
        <f>[2]Sheet2!I43</f>
        <v>7.3999999999999996E-2</v>
      </c>
      <c r="E42" s="9">
        <f>[2]Sheet2!J43</f>
        <v>9.8000000000000004E-2</v>
      </c>
      <c r="F42" s="9">
        <f>[3]Sheet2!$M43</f>
        <v>686.72</v>
      </c>
      <c r="G42" s="9">
        <f>[2]Sheet2!P43</f>
        <v>0.27</v>
      </c>
      <c r="H42">
        <f>'[4]0403_Temp_diff_results'!$M41</f>
        <v>25.56</v>
      </c>
      <c r="J42" s="3">
        <f>[5]BGF_LID!$Q41</f>
        <v>0.51561210952730752</v>
      </c>
      <c r="K42" s="9">
        <f>[6]Inv_cost_per_scenario!$AA42</f>
        <v>1559441.64700108</v>
      </c>
      <c r="L42" s="2">
        <f>[6]Maint_cost_per_scenario!$Z42</f>
        <v>84940.858045359986</v>
      </c>
      <c r="M42" s="3">
        <f>'[7]0502_UNA_results_per_scenario'!$M41</f>
        <v>70.443658694814204</v>
      </c>
      <c r="N42">
        <f>SUM('[8]0103_Data_cleaned_random_genera'!$C41:$F41,'[8]0103_Data_cleaned_random_genera'!$H41,'[8]0103_Data_cleaned_random_genera'!$K41,'[8]0103_Data_cleaned_random_genera'!$N41,'[8]0103_Data_cleaned_random_genera'!$Q41,'[8]0103_Data_cleaned_random_genera'!$T41,'[8]0103_Data_cleaned_random_genera'!$W41,([9]Sheet2!$I41*10))</f>
        <v>1121.4302181999999</v>
      </c>
      <c r="O42">
        <f>-[10]Sheet1!$F41</f>
        <v>2231.7871122672</v>
      </c>
      <c r="P42">
        <f>[1]Total!B41</f>
        <v>1050080469.9573257</v>
      </c>
      <c r="Q42">
        <f>[1]Total!C41</f>
        <v>7979046.3896359913</v>
      </c>
      <c r="R42">
        <f>[1]Total!D41</f>
        <v>41211497.59832263</v>
      </c>
      <c r="S42">
        <f>[1]Total!E41</f>
        <v>382221.99439831678</v>
      </c>
      <c r="T42">
        <f>[1]Total!F41</f>
        <v>137082.90249172863</v>
      </c>
      <c r="U42">
        <f>[1]Total!G41</f>
        <v>1422653.2540246125</v>
      </c>
    </row>
    <row r="43" spans="1:21" x14ac:dyDescent="0.25">
      <c r="A43" t="s">
        <v>45</v>
      </c>
      <c r="B43" s="9">
        <f>[2]Sheet2!G44</f>
        <v>2.4E-2</v>
      </c>
      <c r="C43" s="9">
        <f>[2]Sheet2!H44</f>
        <v>4.2999999999999997E-2</v>
      </c>
      <c r="D43" s="9">
        <f>[2]Sheet2!I44</f>
        <v>5.8000000000000003E-2</v>
      </c>
      <c r="E43" s="9">
        <f>[2]Sheet2!J44</f>
        <v>0.06</v>
      </c>
      <c r="F43" s="9">
        <f>[3]Sheet2!$M44</f>
        <v>843.49</v>
      </c>
      <c r="G43" s="9">
        <f>[2]Sheet2!P44</f>
        <v>0.34</v>
      </c>
      <c r="H43">
        <f>'[4]0403_Temp_diff_results'!$M42</f>
        <v>25.55</v>
      </c>
      <c r="J43" s="3">
        <f>[5]BGF_LID!$Q42</f>
        <v>0.50251229861705526</v>
      </c>
      <c r="K43" s="9">
        <f>[6]Inv_cost_per_scenario!$AA43</f>
        <v>2000248.9912356404</v>
      </c>
      <c r="L43" s="2">
        <f>[6]Maint_cost_per_scenario!$Z43</f>
        <v>117757.98597208</v>
      </c>
      <c r="M43" s="3">
        <f>'[7]0502_UNA_results_per_scenario'!$M42</f>
        <v>76.230218472067904</v>
      </c>
      <c r="N43">
        <f>SUM('[8]0103_Data_cleaned_random_genera'!$C42:$F42,'[8]0103_Data_cleaned_random_genera'!$H42,'[8]0103_Data_cleaned_random_genera'!$K42,'[8]0103_Data_cleaned_random_genera'!$N42,'[8]0103_Data_cleaned_random_genera'!$Q42,'[8]0103_Data_cleaned_random_genera'!$T42,'[8]0103_Data_cleaned_random_genera'!$W42,([9]Sheet2!$I42*10))</f>
        <v>1583.40156652</v>
      </c>
      <c r="O43">
        <f>-[10]Sheet1!$F42</f>
        <v>1413.051575962</v>
      </c>
      <c r="P43">
        <f>[1]Total!B42</f>
        <v>123340604.73301025</v>
      </c>
      <c r="Q43">
        <f>[1]Total!C42</f>
        <v>653631.66946097324</v>
      </c>
      <c r="R43">
        <f>[1]Total!D42</f>
        <v>4788457.6656559613</v>
      </c>
      <c r="S43">
        <f>[1]Total!E42</f>
        <v>44755.825314335649</v>
      </c>
      <c r="T43">
        <f>[1]Total!F42</f>
        <v>14887.325746193463</v>
      </c>
      <c r="U43">
        <f>[1]Total!G42</f>
        <v>165327.14255566971</v>
      </c>
    </row>
    <row r="44" spans="1:21" x14ac:dyDescent="0.25">
      <c r="A44" t="s">
        <v>46</v>
      </c>
      <c r="B44" s="9">
        <f>[2]Sheet2!G45</f>
        <v>4.2999999999999997E-2</v>
      </c>
      <c r="C44" s="9">
        <f>[2]Sheet2!H45</f>
        <v>7.1999999999999995E-2</v>
      </c>
      <c r="D44" s="9">
        <f>[2]Sheet2!I45</f>
        <v>9.4E-2</v>
      </c>
      <c r="E44" s="9">
        <f>[2]Sheet2!J45</f>
        <v>0.10299999999999999</v>
      </c>
      <c r="F44" s="9">
        <f>[3]Sheet2!$M45</f>
        <v>1014.8800000000001</v>
      </c>
      <c r="G44" s="9">
        <f>[2]Sheet2!P45</f>
        <v>0.39</v>
      </c>
      <c r="H44">
        <f>'[4]0403_Temp_diff_results'!$M43</f>
        <v>25.58</v>
      </c>
      <c r="J44" s="3">
        <f>[5]BGF_LID!$Q43</f>
        <v>0.42324046782976682</v>
      </c>
      <c r="K44" s="9">
        <f>[6]Inv_cost_per_scenario!$AA44</f>
        <v>745913.91848014994</v>
      </c>
      <c r="L44" s="2">
        <f>[6]Maint_cost_per_scenario!$Z44</f>
        <v>41699.689207299998</v>
      </c>
      <c r="M44" s="3">
        <f>'[7]0502_UNA_results_per_scenario'!$M43</f>
        <v>38.752503679436103</v>
      </c>
      <c r="N44">
        <f>SUM('[8]0103_Data_cleaned_random_genera'!$C43:$F43,'[8]0103_Data_cleaned_random_genera'!$H43,'[8]0103_Data_cleaned_random_genera'!$K43,'[8]0103_Data_cleaned_random_genera'!$N43,'[8]0103_Data_cleaned_random_genera'!$Q43,'[8]0103_Data_cleaned_random_genera'!$T43,'[8]0103_Data_cleaned_random_genera'!$W43,([9]Sheet2!$I43*10))</f>
        <v>573.83213185</v>
      </c>
      <c r="O44">
        <f>-[10]Sheet1!$F43</f>
        <v>368.12447178799999</v>
      </c>
      <c r="P44">
        <f>[1]Total!B43</f>
        <v>18061573069.868774</v>
      </c>
      <c r="Q44">
        <f>[1]Total!C43</f>
        <v>86377512.04614006</v>
      </c>
      <c r="R44">
        <f>[1]Total!D43</f>
        <v>530220891.68900627</v>
      </c>
      <c r="S44">
        <f>[1]Total!E43</f>
        <v>5105666.6240015365</v>
      </c>
      <c r="T44">
        <f>[1]Total!F43</f>
        <v>2316416.1227828558</v>
      </c>
      <c r="U44">
        <f>[1]Total!G43</f>
        <v>24500574.936285533</v>
      </c>
    </row>
    <row r="45" spans="1:21" x14ac:dyDescent="0.25">
      <c r="A45" t="s">
        <v>47</v>
      </c>
      <c r="B45" s="9">
        <f>[2]Sheet2!G46</f>
        <v>5.3999999999999999E-2</v>
      </c>
      <c r="C45" s="9">
        <f>[2]Sheet2!H46</f>
        <v>7.6999999999999999E-2</v>
      </c>
      <c r="D45" s="9">
        <f>[2]Sheet2!I46</f>
        <v>9.6000000000000002E-2</v>
      </c>
      <c r="E45" s="9">
        <f>[2]Sheet2!J46</f>
        <v>0.123</v>
      </c>
      <c r="F45" s="9">
        <f>[3]Sheet2!$M46</f>
        <v>947.34</v>
      </c>
      <c r="G45" s="9">
        <f>[2]Sheet2!P46</f>
        <v>0.34</v>
      </c>
      <c r="H45">
        <f>'[4]0403_Temp_diff_results'!$M44</f>
        <v>25.58</v>
      </c>
      <c r="J45" s="3">
        <f>[5]BGF_LID!$Q44</f>
        <v>0.4474375748147556</v>
      </c>
      <c r="K45" s="9">
        <f>[6]Inv_cost_per_scenario!$AA45</f>
        <v>834940.92831896001</v>
      </c>
      <c r="L45" s="2">
        <f>[6]Maint_cost_per_scenario!$Z45</f>
        <v>42906.330387720001</v>
      </c>
      <c r="M45" s="3">
        <f>'[7]0502_UNA_results_per_scenario'!$M44</f>
        <v>64.575190647883801</v>
      </c>
      <c r="N45">
        <f>SUM('[8]0103_Data_cleaned_random_genera'!$C44:$F44,'[8]0103_Data_cleaned_random_genera'!$H44,'[8]0103_Data_cleaned_random_genera'!$K44,'[8]0103_Data_cleaned_random_genera'!$N44,'[8]0103_Data_cleaned_random_genera'!$Q44,'[8]0103_Data_cleaned_random_genera'!$T44,'[8]0103_Data_cleaned_random_genera'!$W44,([9]Sheet2!$I44*10))</f>
        <v>608.95625659000007</v>
      </c>
      <c r="O45">
        <f>-[10]Sheet1!$F44</f>
        <v>500.3910315672</v>
      </c>
      <c r="P45">
        <f>[1]Total!B44</f>
        <v>791692590.00617075</v>
      </c>
      <c r="Q45">
        <f>[1]Total!C44</f>
        <v>6586724.5047870632</v>
      </c>
      <c r="R45">
        <f>[1]Total!D44</f>
        <v>32994361.226866294</v>
      </c>
      <c r="S45">
        <f>[1]Total!E44</f>
        <v>303960.72065807006</v>
      </c>
      <c r="T45">
        <f>[1]Total!F44</f>
        <v>103902.06430619975</v>
      </c>
      <c r="U45">
        <f>[1]Total!G44</f>
        <v>1072412.6188284203</v>
      </c>
    </row>
    <row r="46" spans="1:21" x14ac:dyDescent="0.25">
      <c r="A46" t="s">
        <v>48</v>
      </c>
      <c r="B46" s="9">
        <f>[2]Sheet2!G47</f>
        <v>3.7999999999999999E-2</v>
      </c>
      <c r="C46" s="9">
        <f>[2]Sheet2!H47</f>
        <v>5.8999999999999997E-2</v>
      </c>
      <c r="D46" s="9">
        <f>[2]Sheet2!I47</f>
        <v>7.2999999999999995E-2</v>
      </c>
      <c r="E46" s="9">
        <f>[2]Sheet2!J47</f>
        <v>9.0999999999999998E-2</v>
      </c>
      <c r="F46" s="9">
        <f>[3]Sheet2!$M47</f>
        <v>848.27</v>
      </c>
      <c r="G46" s="9">
        <f>[2]Sheet2!P47</f>
        <v>0.32</v>
      </c>
      <c r="H46">
        <f>'[4]0403_Temp_diff_results'!$M45</f>
        <v>25.57</v>
      </c>
      <c r="J46" s="3">
        <f>[5]BGF_LID!$Q45</f>
        <v>0.44554760885978917</v>
      </c>
      <c r="K46" s="9">
        <f>[6]Inv_cost_per_scenario!$AA46</f>
        <v>720634.32083192002</v>
      </c>
      <c r="L46" s="2">
        <f>[6]Maint_cost_per_scenario!$Z46</f>
        <v>40637.398417439996</v>
      </c>
      <c r="M46" s="3">
        <f>'[7]0502_UNA_results_per_scenario'!$M45</f>
        <v>55.882838674566599</v>
      </c>
      <c r="N46">
        <f>SUM('[8]0103_Data_cleaned_random_genera'!$C45:$F45,'[8]0103_Data_cleaned_random_genera'!$H45,'[8]0103_Data_cleaned_random_genera'!$K45,'[8]0103_Data_cleaned_random_genera'!$N45,'[8]0103_Data_cleaned_random_genera'!$Q45,'[8]0103_Data_cleaned_random_genera'!$T45,'[8]0103_Data_cleaned_random_genera'!$W45,([9]Sheet2!$I45*10))</f>
        <v>590.63193608000006</v>
      </c>
      <c r="O46">
        <f>-[10]Sheet1!$F45</f>
        <v>1130.5666281823999</v>
      </c>
      <c r="P46">
        <f>[1]Total!B45</f>
        <v>1859979457.010833</v>
      </c>
      <c r="Q46">
        <f>[1]Total!C45</f>
        <v>8894038.2466553878</v>
      </c>
      <c r="R46">
        <f>[1]Total!D45</f>
        <v>54645440.26536271</v>
      </c>
      <c r="S46">
        <f>[1]Total!E45</f>
        <v>526151.93897431088</v>
      </c>
      <c r="T46">
        <f>[1]Total!F45</f>
        <v>238494.24260629833</v>
      </c>
      <c r="U46">
        <f>[1]Total!G45</f>
        <v>2522970.6438042019</v>
      </c>
    </row>
    <row r="47" spans="1:21" x14ac:dyDescent="0.25">
      <c r="A47" t="s">
        <v>49</v>
      </c>
      <c r="B47" s="9">
        <f>[2]Sheet2!G48</f>
        <v>3.1E-2</v>
      </c>
      <c r="C47" s="9">
        <f>[2]Sheet2!H48</f>
        <v>0.05</v>
      </c>
      <c r="D47" s="9">
        <f>[2]Sheet2!I48</f>
        <v>6.7000000000000004E-2</v>
      </c>
      <c r="E47" s="9">
        <f>[2]Sheet2!J48</f>
        <v>7.3999999999999996E-2</v>
      </c>
      <c r="F47" s="9">
        <f>[3]Sheet2!$M48</f>
        <v>751.45</v>
      </c>
      <c r="G47" s="9">
        <f>[2]Sheet2!P48</f>
        <v>0.28000000000000003</v>
      </c>
      <c r="H47">
        <f>'[4]0403_Temp_diff_results'!$M46</f>
        <v>25.57</v>
      </c>
      <c r="J47" s="3">
        <f>[5]BGF_LID!$Q46</f>
        <v>0.49579759272756307</v>
      </c>
      <c r="K47" s="9">
        <f>[6]Inv_cost_per_scenario!$AA47</f>
        <v>1041895.9718051</v>
      </c>
      <c r="L47" s="2">
        <f>[6]Maint_cost_per_scenario!$Z47</f>
        <v>47782.543901399993</v>
      </c>
      <c r="M47" s="3">
        <f>'[7]0502_UNA_results_per_scenario'!$M46</f>
        <v>113.552310895183</v>
      </c>
      <c r="N47">
        <f>SUM('[8]0103_Data_cleaned_random_genera'!$C46:$F46,'[8]0103_Data_cleaned_random_genera'!$H46,'[8]0103_Data_cleaned_random_genera'!$K46,'[8]0103_Data_cleaned_random_genera'!$N46,'[8]0103_Data_cleaned_random_genera'!$Q46,'[8]0103_Data_cleaned_random_genera'!$T46,'[8]0103_Data_cleaned_random_genera'!$W46,([9]Sheet2!$I46*10))</f>
        <v>690.39869011999986</v>
      </c>
      <c r="O47">
        <f>-[10]Sheet1!$F46</f>
        <v>1376.1591920423998</v>
      </c>
      <c r="P47">
        <f>[1]Total!B46</f>
        <v>622717439.58852792</v>
      </c>
      <c r="Q47">
        <f>[1]Total!C46</f>
        <v>3834892.7809870373</v>
      </c>
      <c r="R47">
        <f>[1]Total!D46</f>
        <v>21277144.677975826</v>
      </c>
      <c r="S47">
        <f>[1]Total!E46</f>
        <v>200663.1263265092</v>
      </c>
      <c r="T47">
        <f>[1]Total!F46</f>
        <v>80575.205388045142</v>
      </c>
      <c r="U47">
        <f>[1]Total!G46</f>
        <v>844226.93017090613</v>
      </c>
    </row>
    <row r="48" spans="1:21" x14ac:dyDescent="0.25">
      <c r="A48" t="s">
        <v>50</v>
      </c>
      <c r="B48" s="9">
        <f>[2]Sheet2!G49</f>
        <v>3.6999999999999998E-2</v>
      </c>
      <c r="C48" s="9">
        <f>[2]Sheet2!H49</f>
        <v>6.0999999999999999E-2</v>
      </c>
      <c r="D48" s="9">
        <f>[2]Sheet2!I49</f>
        <v>7.5999999999999998E-2</v>
      </c>
      <c r="E48" s="9">
        <f>[2]Sheet2!J49</f>
        <v>0.09</v>
      </c>
      <c r="F48" s="9">
        <f>[3]Sheet2!$M49</f>
        <v>908.29</v>
      </c>
      <c r="G48" s="9">
        <f>[2]Sheet2!P49</f>
        <v>0.33</v>
      </c>
      <c r="H48">
        <f>'[4]0403_Temp_diff_results'!$M47</f>
        <v>25.54</v>
      </c>
      <c r="J48" s="3">
        <f>[5]BGF_LID!$Q47</f>
        <v>0.6066425315154903</v>
      </c>
      <c r="K48" s="9">
        <f>[6]Inv_cost_per_scenario!$AA48</f>
        <v>3164729.0648910003</v>
      </c>
      <c r="L48" s="2">
        <f>[6]Maint_cost_per_scenario!$Z48</f>
        <v>190052.54004699999</v>
      </c>
      <c r="M48" s="3">
        <f>'[7]0502_UNA_results_per_scenario'!$M47</f>
        <v>62.451354978206901</v>
      </c>
      <c r="N48">
        <f>SUM('[8]0103_Data_cleaned_random_genera'!$C47:$F47,'[8]0103_Data_cleaned_random_genera'!$H47,'[8]0103_Data_cleaned_random_genera'!$K47,'[8]0103_Data_cleaned_random_genera'!$N47,'[8]0103_Data_cleaned_random_genera'!$Q47,'[8]0103_Data_cleaned_random_genera'!$T47,'[8]0103_Data_cleaned_random_genera'!$W47,([9]Sheet2!$I47*10))</f>
        <v>2468.0695017500002</v>
      </c>
      <c r="O48">
        <f>-[10]Sheet1!$F47</f>
        <v>4934.6253353800003</v>
      </c>
      <c r="P48">
        <f>[1]Total!B47</f>
        <v>344872549.67282414</v>
      </c>
      <c r="Q48">
        <f>[1]Total!C47</f>
        <v>1819635.3757870435</v>
      </c>
      <c r="R48">
        <f>[1]Total!D47</f>
        <v>11622707.774821524</v>
      </c>
      <c r="S48">
        <f>[1]Total!E47</f>
        <v>110085.9922035303</v>
      </c>
      <c r="T48">
        <f>[1]Total!F47</f>
        <v>43430.943985468955</v>
      </c>
      <c r="U48">
        <f>[1]Total!G47</f>
        <v>465860.87344900507</v>
      </c>
    </row>
    <row r="49" spans="1:21" x14ac:dyDescent="0.25">
      <c r="A49" t="s">
        <v>51</v>
      </c>
      <c r="B49" s="9">
        <f>[2]Sheet2!G50</f>
        <v>3.5999999999999997E-2</v>
      </c>
      <c r="C49" s="9">
        <f>[2]Sheet2!H50</f>
        <v>5.7000000000000002E-2</v>
      </c>
      <c r="D49" s="9">
        <f>[2]Sheet2!I50</f>
        <v>7.9000000000000001E-2</v>
      </c>
      <c r="E49" s="9">
        <f>[2]Sheet2!J50</f>
        <v>8.3000000000000004E-2</v>
      </c>
      <c r="F49" s="9">
        <f>[3]Sheet2!$M50</f>
        <v>1068.92</v>
      </c>
      <c r="G49" s="9">
        <f>[2]Sheet2!P50</f>
        <v>0.41</v>
      </c>
      <c r="H49">
        <f>'[4]0403_Temp_diff_results'!$M48</f>
        <v>25.55</v>
      </c>
      <c r="J49" s="3">
        <f>[5]BGF_LID!$Q48</f>
        <v>0.55847996554455437</v>
      </c>
      <c r="K49" s="9">
        <f>[6]Inv_cost_per_scenario!$AA49</f>
        <v>2988042.2816399997</v>
      </c>
      <c r="L49" s="2">
        <f>[6]Maint_cost_per_scenario!$Z49</f>
        <v>163523.24207279997</v>
      </c>
      <c r="M49" s="3">
        <f>'[7]0502_UNA_results_per_scenario'!$M48</f>
        <v>106.655018874364</v>
      </c>
      <c r="N49">
        <f>SUM('[8]0103_Data_cleaned_random_genera'!$C48:$F48,'[8]0103_Data_cleaned_random_genera'!$H48,'[8]0103_Data_cleaned_random_genera'!$K48,'[8]0103_Data_cleaned_random_genera'!$N48,'[8]0103_Data_cleaned_random_genera'!$Q48,'[8]0103_Data_cleaned_random_genera'!$T48,'[8]0103_Data_cleaned_random_genera'!$W48,([9]Sheet2!$I48*10))</f>
        <v>2084.8787478799995</v>
      </c>
      <c r="O49">
        <f>-[10]Sheet1!$F48</f>
        <v>1704.8315432815998</v>
      </c>
      <c r="P49">
        <f>[1]Total!B48</f>
        <v>1776848509.599534</v>
      </c>
      <c r="Q49">
        <f>[1]Total!C48</f>
        <v>15396572.324774791</v>
      </c>
      <c r="R49">
        <f>[1]Total!D48</f>
        <v>77684955.06748274</v>
      </c>
      <c r="S49">
        <f>[1]Total!E48</f>
        <v>712527.36886325828</v>
      </c>
      <c r="T49">
        <f>[1]Total!F48</f>
        <v>232153.41688692989</v>
      </c>
      <c r="U49">
        <f>[1]Total!G48</f>
        <v>2403467.1361727281</v>
      </c>
    </row>
    <row r="50" spans="1:21" x14ac:dyDescent="0.25">
      <c r="A50" t="s">
        <v>52</v>
      </c>
      <c r="B50" s="9">
        <f>[2]Sheet2!G51</f>
        <v>4.4999999999999998E-2</v>
      </c>
      <c r="C50" s="9">
        <f>[2]Sheet2!H51</f>
        <v>6.6000000000000003E-2</v>
      </c>
      <c r="D50" s="9">
        <f>[2]Sheet2!I51</f>
        <v>8.2000000000000003E-2</v>
      </c>
      <c r="E50" s="9">
        <f>[2]Sheet2!J51</f>
        <v>0.104</v>
      </c>
      <c r="F50" s="9">
        <f>[3]Sheet2!$M51</f>
        <v>1032.77</v>
      </c>
      <c r="G50" s="9">
        <f>[2]Sheet2!P51</f>
        <v>0.38</v>
      </c>
      <c r="H50">
        <f>'[4]0403_Temp_diff_results'!$M49</f>
        <v>25.56</v>
      </c>
      <c r="J50" s="3">
        <f>[5]BGF_LID!$Q49</f>
        <v>0.58309838503992339</v>
      </c>
      <c r="K50" s="9">
        <f>[6]Inv_cost_per_scenario!$AA50</f>
        <v>2739037.5024208599</v>
      </c>
      <c r="L50" s="2">
        <f>[6]Maint_cost_per_scenario!$Z50</f>
        <v>154408.09929812001</v>
      </c>
      <c r="M50" s="3">
        <f>'[7]0502_UNA_results_per_scenario'!$M49</f>
        <v>98.598939589969106</v>
      </c>
      <c r="N50">
        <f>SUM('[8]0103_Data_cleaned_random_genera'!$C49:$F49,'[8]0103_Data_cleaned_random_genera'!$H49,'[8]0103_Data_cleaned_random_genera'!$K49,'[8]0103_Data_cleaned_random_genera'!$N49,'[8]0103_Data_cleaned_random_genera'!$Q49,'[8]0103_Data_cleaned_random_genera'!$T49,'[8]0103_Data_cleaned_random_genera'!$W49,([9]Sheet2!$I49*10))</f>
        <v>2024.6155881</v>
      </c>
      <c r="O50">
        <f>-[10]Sheet1!$F49</f>
        <v>3894.6051406264</v>
      </c>
      <c r="P50">
        <f>[1]Total!B49</f>
        <v>952748344.18304908</v>
      </c>
      <c r="Q50">
        <f>[1]Total!C49</f>
        <v>5064319.9983880939</v>
      </c>
      <c r="R50">
        <f>[1]Total!D49</f>
        <v>30184443.360635258</v>
      </c>
      <c r="S50">
        <f>[1]Total!E49</f>
        <v>287670.17864666774</v>
      </c>
      <c r="T50">
        <f>[1]Total!F49</f>
        <v>122155.0785202783</v>
      </c>
      <c r="U50">
        <f>[1]Total!G49</f>
        <v>1291209.2925684187</v>
      </c>
    </row>
    <row r="51" spans="1:21" x14ac:dyDescent="0.25">
      <c r="A51" t="s">
        <v>53</v>
      </c>
      <c r="B51" s="9">
        <f>[2]Sheet2!G52</f>
        <v>5.5E-2</v>
      </c>
      <c r="C51" s="9">
        <f>[2]Sheet2!H52</f>
        <v>8.5000000000000006E-2</v>
      </c>
      <c r="D51" s="9">
        <f>[2]Sheet2!I52</f>
        <v>0.107</v>
      </c>
      <c r="E51" s="9">
        <f>[2]Sheet2!J52</f>
        <v>0.13600000000000001</v>
      </c>
      <c r="F51" s="9">
        <f>[3]Sheet2!$M52</f>
        <v>803.12</v>
      </c>
      <c r="G51" s="9">
        <f>[2]Sheet2!P52</f>
        <v>0.28999999999999998</v>
      </c>
      <c r="H51">
        <f>'[4]0403_Temp_diff_results'!$M50</f>
        <v>25.58</v>
      </c>
      <c r="J51" s="3">
        <f>[5]BGF_LID!$Q50</f>
        <v>0.47631431908495692</v>
      </c>
      <c r="K51" s="9">
        <f>[6]Inv_cost_per_scenario!$AA51</f>
        <v>1249726.1996639899</v>
      </c>
      <c r="L51" s="2">
        <f>[6]Maint_cost_per_scenario!$Z51</f>
        <v>74416.85860218</v>
      </c>
      <c r="M51" s="3">
        <f>'[7]0502_UNA_results_per_scenario'!$M50</f>
        <v>39.885178809549501</v>
      </c>
      <c r="N51">
        <f>SUM('[8]0103_Data_cleaned_random_genera'!$C50:$F50,'[8]0103_Data_cleaned_random_genera'!$H50,'[8]0103_Data_cleaned_random_genera'!$K50,'[8]0103_Data_cleaned_random_genera'!$N50,'[8]0103_Data_cleaned_random_genera'!$Q50,'[8]0103_Data_cleaned_random_genera'!$T50,'[8]0103_Data_cleaned_random_genera'!$W50,([9]Sheet2!$I50*10))</f>
        <v>990.61053801000003</v>
      </c>
      <c r="O51">
        <f>-[10]Sheet1!$F50</f>
        <v>1955.3015077227999</v>
      </c>
      <c r="P51">
        <f>[1]Total!B50</f>
        <v>2210325472.8851156</v>
      </c>
      <c r="Q51">
        <f>[1]Total!C50</f>
        <v>10568299.481229408</v>
      </c>
      <c r="R51">
        <f>[1]Total!D50</f>
        <v>64978272.847848378</v>
      </c>
      <c r="S51">
        <f>[1]Total!E50</f>
        <v>625598.62246353563</v>
      </c>
      <c r="T51">
        <f>[1]Total!F50</f>
        <v>283371.01134562114</v>
      </c>
      <c r="U51">
        <f>[1]Total!G50</f>
        <v>2998108.8987924391</v>
      </c>
    </row>
    <row r="52" spans="1:21" x14ac:dyDescent="0.25">
      <c r="A52" t="s">
        <v>54</v>
      </c>
      <c r="B52" s="9">
        <f>[2]Sheet2!G53</f>
        <v>0.03</v>
      </c>
      <c r="C52" s="9">
        <f>[2]Sheet2!H53</f>
        <v>5.0999999999999997E-2</v>
      </c>
      <c r="D52" s="9">
        <f>[2]Sheet2!I53</f>
        <v>6.4000000000000001E-2</v>
      </c>
      <c r="E52" s="9">
        <f>[2]Sheet2!J53</f>
        <v>7.5999999999999998E-2</v>
      </c>
      <c r="F52" s="9">
        <f>[3]Sheet2!$M53</f>
        <v>849.08</v>
      </c>
      <c r="G52" s="9">
        <f>[2]Sheet2!P53</f>
        <v>0.32</v>
      </c>
      <c r="H52">
        <f>'[4]0403_Temp_diff_results'!$M51</f>
        <v>25.58</v>
      </c>
      <c r="J52" s="3">
        <f>[5]BGF_LID!$Q51</f>
        <v>0.50609365723091659</v>
      </c>
      <c r="K52" s="9">
        <f>[6]Inv_cost_per_scenario!$AA52</f>
        <v>1435923.9312322401</v>
      </c>
      <c r="L52" s="2">
        <f>[6]Maint_cost_per_scenario!$Z52</f>
        <v>78148.299058079996</v>
      </c>
      <c r="M52" s="3">
        <f>'[7]0502_UNA_results_per_scenario'!$M51</f>
        <v>78.020714796099696</v>
      </c>
      <c r="N52">
        <f>SUM('[8]0103_Data_cleaned_random_genera'!$C51:$F51,'[8]0103_Data_cleaned_random_genera'!$H51,'[8]0103_Data_cleaned_random_genera'!$K51,'[8]0103_Data_cleaned_random_genera'!$N51,'[8]0103_Data_cleaned_random_genera'!$Q51,'[8]0103_Data_cleaned_random_genera'!$T51,'[8]0103_Data_cleaned_random_genera'!$W51,([9]Sheet2!$I51*10))</f>
        <v>1052.1445609999998</v>
      </c>
      <c r="O52">
        <f>-[10]Sheet1!$F51</f>
        <v>2099.9741104895998</v>
      </c>
      <c r="P52">
        <f>[1]Total!B51</f>
        <v>1029794092.9091904</v>
      </c>
      <c r="Q52">
        <f>[1]Total!C51</f>
        <v>7048692.2256646268</v>
      </c>
      <c r="R52">
        <f>[1]Total!D51</f>
        <v>37619762.244303301</v>
      </c>
      <c r="S52">
        <f>[1]Total!E51</f>
        <v>351831.73544058437</v>
      </c>
      <c r="T52">
        <f>[1]Total!F51</f>
        <v>133874.87661386648</v>
      </c>
      <c r="U52">
        <f>[1]Total!G51</f>
        <v>1395781.0985346744</v>
      </c>
    </row>
    <row r="53" spans="1:21" x14ac:dyDescent="0.25">
      <c r="A53" t="s">
        <v>55</v>
      </c>
      <c r="B53" s="9">
        <f>[2]Sheet2!G54</f>
        <v>3.5999999999999997E-2</v>
      </c>
      <c r="C53" s="9">
        <f>[2]Sheet2!H54</f>
        <v>6.9000000000000006E-2</v>
      </c>
      <c r="D53" s="9">
        <f>[2]Sheet2!I54</f>
        <v>9.4E-2</v>
      </c>
      <c r="E53" s="9">
        <f>[2]Sheet2!J54</f>
        <v>0.108</v>
      </c>
      <c r="F53" s="9">
        <f>[3]Sheet2!$M54</f>
        <v>448.91</v>
      </c>
      <c r="G53" s="9">
        <f>[2]Sheet2!P54</f>
        <v>0.2</v>
      </c>
      <c r="H53">
        <f>'[4]0403_Temp_diff_results'!$M52</f>
        <v>25.57</v>
      </c>
      <c r="J53" s="3">
        <f>[5]BGF_LID!$Q52</f>
        <v>0.50346943037687641</v>
      </c>
      <c r="K53" s="9">
        <f>[6]Inv_cost_per_scenario!$AA53</f>
        <v>2611222.30357516</v>
      </c>
      <c r="L53" s="2">
        <f>[6]Maint_cost_per_scenario!$Z53</f>
        <v>151883.08605272003</v>
      </c>
      <c r="M53" s="3">
        <f>'[7]0502_UNA_results_per_scenario'!$M52</f>
        <v>69.401580770091797</v>
      </c>
      <c r="N53">
        <f>SUM('[8]0103_Data_cleaned_random_genera'!$C52:$F52,'[8]0103_Data_cleaned_random_genera'!$H52,'[8]0103_Data_cleaned_random_genera'!$K52,'[8]0103_Data_cleaned_random_genera'!$N52,'[8]0103_Data_cleaned_random_genera'!$Q52,'[8]0103_Data_cleaned_random_genera'!$T52,'[8]0103_Data_cleaned_random_genera'!$W52,([9]Sheet2!$I52*10))</f>
        <v>1979.787233</v>
      </c>
      <c r="O53">
        <f>-[10]Sheet1!$F52</f>
        <v>1362.0435111964</v>
      </c>
      <c r="P53">
        <f>[1]Total!B52</f>
        <v>393511675.55420923</v>
      </c>
      <c r="Q53">
        <f>[1]Total!C52</f>
        <v>1982900.8509812518</v>
      </c>
      <c r="R53">
        <f>[1]Total!D52</f>
        <v>13117355.986736298</v>
      </c>
      <c r="S53">
        <f>[1]Total!E52</f>
        <v>124479.68923168628</v>
      </c>
      <c r="T53">
        <f>[1]Total!F52</f>
        <v>49289.170839400962</v>
      </c>
      <c r="U53">
        <f>[1]Total!G52</f>
        <v>531241.82297935779</v>
      </c>
    </row>
    <row r="54" spans="1:21" x14ac:dyDescent="0.25">
      <c r="A54" t="s">
        <v>56</v>
      </c>
      <c r="B54" s="9">
        <f>[2]Sheet2!G55</f>
        <v>3.5000000000000003E-2</v>
      </c>
      <c r="C54" s="9">
        <f>[2]Sheet2!H55</f>
        <v>4.9000000000000002E-2</v>
      </c>
      <c r="D54" s="9">
        <f>[2]Sheet2!I55</f>
        <v>5.7000000000000002E-2</v>
      </c>
      <c r="E54" s="9">
        <f>[2]Sheet2!J55</f>
        <v>0.08</v>
      </c>
      <c r="F54" s="9">
        <f>[3]Sheet2!$M55</f>
        <v>978.68</v>
      </c>
      <c r="G54" s="9">
        <f>[2]Sheet2!P55</f>
        <v>0.37</v>
      </c>
      <c r="H54">
        <f>'[4]0403_Temp_diff_results'!$M53</f>
        <v>25.55</v>
      </c>
      <c r="J54" s="3">
        <f>[5]BGF_LID!$Q53</f>
        <v>0.60589554854838712</v>
      </c>
      <c r="K54" s="9">
        <f>[6]Inv_cost_per_scenario!$AA54</f>
        <v>3269854.6399917295</v>
      </c>
      <c r="L54" s="2">
        <f>[6]Maint_cost_per_scenario!$Z54</f>
        <v>192793.61382966</v>
      </c>
      <c r="M54" s="3">
        <f>'[7]0502_UNA_results_per_scenario'!$M53</f>
        <v>53.642506299503999</v>
      </c>
      <c r="N54">
        <f>SUM('[8]0103_Data_cleaned_random_genera'!$C53:$F53,'[8]0103_Data_cleaned_random_genera'!$H53,'[8]0103_Data_cleaned_random_genera'!$K53,'[8]0103_Data_cleaned_random_genera'!$N53,'[8]0103_Data_cleaned_random_genera'!$Q53,'[8]0103_Data_cleaned_random_genera'!$T53,'[8]0103_Data_cleaned_random_genera'!$W53,([9]Sheet2!$I53*10))</f>
        <v>2456.5657786500001</v>
      </c>
      <c r="O54">
        <f>-[10]Sheet1!$F53</f>
        <v>4848.9065858772001</v>
      </c>
      <c r="P54">
        <f>[1]Total!B53</f>
        <v>3701321794.1958609</v>
      </c>
      <c r="Q54">
        <f>[1]Total!C53</f>
        <v>18289678.611319136</v>
      </c>
      <c r="R54">
        <f>[1]Total!D53</f>
        <v>111562385.57373659</v>
      </c>
      <c r="S54">
        <f>[1]Total!E53</f>
        <v>1070438.1594191364</v>
      </c>
      <c r="T54">
        <f>[1]Total!F53</f>
        <v>474304.26686377847</v>
      </c>
      <c r="U54">
        <f>[1]Total!G53</f>
        <v>5018769.0592550253</v>
      </c>
    </row>
    <row r="55" spans="1:21" x14ac:dyDescent="0.25">
      <c r="A55" t="s">
        <v>57</v>
      </c>
      <c r="B55" s="9">
        <f>[2]Sheet2!G56</f>
        <v>5.2999999999999999E-2</v>
      </c>
      <c r="C55" s="9">
        <f>[2]Sheet2!H56</f>
        <v>8.4000000000000005E-2</v>
      </c>
      <c r="D55" s="9">
        <f>[2]Sheet2!I56</f>
        <v>0.106</v>
      </c>
      <c r="E55" s="9">
        <f>[2]Sheet2!J56</f>
        <v>0.128</v>
      </c>
      <c r="F55" s="9">
        <f>[3]Sheet2!$M56</f>
        <v>1132.51</v>
      </c>
      <c r="G55" s="9">
        <f>[2]Sheet2!P56</f>
        <v>0.42</v>
      </c>
      <c r="H55">
        <f>'[4]0403_Temp_diff_results'!$M54</f>
        <v>25.58</v>
      </c>
      <c r="J55" s="3">
        <f>[5]BGF_LID!$Q54</f>
        <v>0.45661342529064192</v>
      </c>
      <c r="K55" s="9">
        <f>[6]Inv_cost_per_scenario!$AA55</f>
        <v>798881.54207837</v>
      </c>
      <c r="L55" s="2">
        <f>[6]Maint_cost_per_scenario!$Z55</f>
        <v>42833.198860139993</v>
      </c>
      <c r="M55" s="3">
        <f>'[7]0502_UNA_results_per_scenario'!$M54</f>
        <v>69.180244994242301</v>
      </c>
      <c r="N55">
        <f>SUM('[8]0103_Data_cleaned_random_genera'!$C54:$F54,'[8]0103_Data_cleaned_random_genera'!$H54,'[8]0103_Data_cleaned_random_genera'!$K54,'[8]0103_Data_cleaned_random_genera'!$N54,'[8]0103_Data_cleaned_random_genera'!$Q54,'[8]0103_Data_cleaned_random_genera'!$T54,'[8]0103_Data_cleaned_random_genera'!$W54,([9]Sheet2!$I54*10))</f>
        <v>622.72157510999989</v>
      </c>
      <c r="O55">
        <f>-[10]Sheet1!$F54</f>
        <v>1203.24197553</v>
      </c>
      <c r="P55">
        <f>[1]Total!B54</f>
        <v>1282096969.5861545</v>
      </c>
      <c r="Q55">
        <f>[1]Total!C54</f>
        <v>7022041.1379322214</v>
      </c>
      <c r="R55">
        <f>[1]Total!D54</f>
        <v>40743632.171390057</v>
      </c>
      <c r="S55">
        <f>[1]Total!E54</f>
        <v>387955.23666810326</v>
      </c>
      <c r="T55">
        <f>[1]Total!F54</f>
        <v>165178.12793687859</v>
      </c>
      <c r="U55">
        <f>[1]Total!G54</f>
        <v>1738675.1994861336</v>
      </c>
    </row>
    <row r="56" spans="1:21" x14ac:dyDescent="0.25">
      <c r="A56" t="s">
        <v>58</v>
      </c>
      <c r="B56" s="9">
        <f>[2]Sheet2!G57</f>
        <v>4.1000000000000002E-2</v>
      </c>
      <c r="C56" s="9">
        <f>[2]Sheet2!H57</f>
        <v>0.06</v>
      </c>
      <c r="D56" s="9">
        <f>[2]Sheet2!I57</f>
        <v>7.4999999999999997E-2</v>
      </c>
      <c r="E56" s="9">
        <f>[2]Sheet2!J57</f>
        <v>9.5000000000000001E-2</v>
      </c>
      <c r="F56" s="9">
        <f>[3]Sheet2!$M57</f>
        <v>867.46</v>
      </c>
      <c r="G56" s="9">
        <f>[2]Sheet2!P57</f>
        <v>0.33</v>
      </c>
      <c r="H56">
        <f>'[4]0403_Temp_diff_results'!$M55</f>
        <v>25.54</v>
      </c>
      <c r="J56" s="3">
        <f>[5]BGF_LID!$Q55</f>
        <v>0.56049792815713828</v>
      </c>
      <c r="K56" s="9">
        <f>[6]Inv_cost_per_scenario!$AA56</f>
        <v>3933822.4757795599</v>
      </c>
      <c r="L56" s="2">
        <f>[6]Maint_cost_per_scenario!$Z56</f>
        <v>232322.40121751998</v>
      </c>
      <c r="M56" s="3">
        <f>'[7]0502_UNA_results_per_scenario'!$M55</f>
        <v>90.582591066435498</v>
      </c>
      <c r="N56">
        <f>SUM('[8]0103_Data_cleaned_random_genera'!$C55:$F55,'[8]0103_Data_cleaned_random_genera'!$H55,'[8]0103_Data_cleaned_random_genera'!$K55,'[8]0103_Data_cleaned_random_genera'!$N55,'[8]0103_Data_cleaned_random_genera'!$Q55,'[8]0103_Data_cleaned_random_genera'!$T55,'[8]0103_Data_cleaned_random_genera'!$W55,([9]Sheet2!$I55*10))</f>
        <v>3013.9746650000002</v>
      </c>
      <c r="O56">
        <f>-[10]Sheet1!$F55</f>
        <v>2183.9876534823998</v>
      </c>
      <c r="P56">
        <f>[1]Total!B55</f>
        <v>346965277.75129879</v>
      </c>
      <c r="Q56">
        <f>[1]Total!C55</f>
        <v>1637975.5533345616</v>
      </c>
      <c r="R56">
        <f>[1]Total!D55</f>
        <v>13871681.241370764</v>
      </c>
      <c r="S56">
        <f>[1]Total!E55</f>
        <v>129541.2058701136</v>
      </c>
      <c r="T56">
        <f>[1]Total!F55</f>
        <v>40562.827962182746</v>
      </c>
      <c r="U56">
        <f>[1]Total!G55</f>
        <v>462915.48130666639</v>
      </c>
    </row>
    <row r="57" spans="1:21" x14ac:dyDescent="0.25">
      <c r="A57" t="s">
        <v>59</v>
      </c>
      <c r="B57" s="9">
        <f>[2]Sheet2!G58</f>
        <v>3.4000000000000002E-2</v>
      </c>
      <c r="C57" s="9">
        <f>[2]Sheet2!H58</f>
        <v>4.8000000000000001E-2</v>
      </c>
      <c r="D57" s="9">
        <f>[2]Sheet2!I58</f>
        <v>5.8999999999999997E-2</v>
      </c>
      <c r="E57" s="9">
        <f>[2]Sheet2!J58</f>
        <v>7.9000000000000001E-2</v>
      </c>
      <c r="F57" s="9">
        <f>[3]Sheet2!$M58</f>
        <v>823.25</v>
      </c>
      <c r="G57" s="9">
        <f>[2]Sheet2!P58</f>
        <v>0.3</v>
      </c>
      <c r="H57">
        <f>'[4]0403_Temp_diff_results'!$M56</f>
        <v>25.53</v>
      </c>
      <c r="J57" s="3">
        <f>[5]BGF_LID!$Q56</f>
        <v>0.58056483695624406</v>
      </c>
      <c r="K57" s="9">
        <f>[6]Inv_cost_per_scenario!$AA57</f>
        <v>2663230.1764196996</v>
      </c>
      <c r="L57" s="2">
        <f>[6]Maint_cost_per_scenario!$Z57</f>
        <v>156352.39774779999</v>
      </c>
      <c r="M57" s="3">
        <f>'[7]0502_UNA_results_per_scenario'!$M56</f>
        <v>102.71848417491201</v>
      </c>
      <c r="N57">
        <f>SUM('[8]0103_Data_cleaned_random_genera'!$C56:$F56,'[8]0103_Data_cleaned_random_genera'!$H56,'[8]0103_Data_cleaned_random_genera'!$K56,'[8]0103_Data_cleaned_random_genera'!$N56,'[8]0103_Data_cleaned_random_genera'!$Q56,'[8]0103_Data_cleaned_random_genera'!$T56,'[8]0103_Data_cleaned_random_genera'!$W56,([9]Sheet2!$I56*10))</f>
        <v>2097.5455723399996</v>
      </c>
      <c r="O57">
        <f>-[10]Sheet1!$F56</f>
        <v>4158.7702684167998</v>
      </c>
      <c r="P57">
        <f>[1]Total!B56</f>
        <v>333937624.52756137</v>
      </c>
      <c r="Q57">
        <f>[1]Total!C56</f>
        <v>1650183.7027162937</v>
      </c>
      <c r="R57">
        <f>[1]Total!D56</f>
        <v>10731617.335969124</v>
      </c>
      <c r="S57">
        <f>[1]Total!E56</f>
        <v>102259.0800674982</v>
      </c>
      <c r="T57">
        <f>[1]Total!F56</f>
        <v>42098.376889589163</v>
      </c>
      <c r="U57">
        <f>[1]Total!G56</f>
        <v>451425.48427840666</v>
      </c>
    </row>
    <row r="58" spans="1:21" x14ac:dyDescent="0.25">
      <c r="A58" t="s">
        <v>60</v>
      </c>
      <c r="B58" s="9">
        <f>[2]Sheet2!G59</f>
        <v>4.4999999999999998E-2</v>
      </c>
      <c r="C58" s="9">
        <f>[2]Sheet2!H59</f>
        <v>6.8000000000000005E-2</v>
      </c>
      <c r="D58" s="9">
        <f>[2]Sheet2!I59</f>
        <v>8.5000000000000006E-2</v>
      </c>
      <c r="E58" s="9">
        <f>[2]Sheet2!J59</f>
        <v>0.10299999999999999</v>
      </c>
      <c r="F58" s="9">
        <f>[3]Sheet2!$M59</f>
        <v>1103.8800000000001</v>
      </c>
      <c r="G58" s="9">
        <f>[2]Sheet2!P59</f>
        <v>0.43</v>
      </c>
      <c r="H58">
        <f>'[4]0403_Temp_diff_results'!$M57</f>
        <v>25.58</v>
      </c>
      <c r="J58" s="3">
        <f>[5]BGF_LID!$Q57</f>
        <v>0.43096846354519319</v>
      </c>
      <c r="K58" s="9">
        <f>[6]Inv_cost_per_scenario!$AA58</f>
        <v>788009.32297652005</v>
      </c>
      <c r="L58" s="2">
        <f>[6]Maint_cost_per_scenario!$Z58</f>
        <v>41725.935083439996</v>
      </c>
      <c r="M58" s="3">
        <f>'[7]0502_UNA_results_per_scenario'!$M57</f>
        <v>70.437094516086304</v>
      </c>
      <c r="N58">
        <f>SUM('[8]0103_Data_cleaned_random_genera'!$C57:$F57,'[8]0103_Data_cleaned_random_genera'!$H57,'[8]0103_Data_cleaned_random_genera'!$K57,'[8]0103_Data_cleaned_random_genera'!$N57,'[8]0103_Data_cleaned_random_genera'!$Q57,'[8]0103_Data_cleaned_random_genera'!$T57,'[8]0103_Data_cleaned_random_genera'!$W57,([9]Sheet2!$I57*10))</f>
        <v>608.98766795999995</v>
      </c>
      <c r="O58">
        <f>-[10]Sheet1!$F57</f>
        <v>433.05602088799998</v>
      </c>
      <c r="P58">
        <f>[1]Total!B57</f>
        <v>360805174.08441746</v>
      </c>
      <c r="Q58">
        <f>[1]Total!C57</f>
        <v>1863456.1830486497</v>
      </c>
      <c r="R58">
        <f>[1]Total!D57</f>
        <v>11223976.13220807</v>
      </c>
      <c r="S58">
        <f>[1]Total!E57</f>
        <v>107234.9433875667</v>
      </c>
      <c r="T58">
        <f>[1]Total!F57</f>
        <v>46232.210328042638</v>
      </c>
      <c r="U58">
        <f>[1]Total!G57</f>
        <v>489045.54447832616</v>
      </c>
    </row>
    <row r="59" spans="1:21" x14ac:dyDescent="0.25">
      <c r="A59" t="s">
        <v>61</v>
      </c>
      <c r="B59" s="9">
        <f>[2]Sheet2!G60</f>
        <v>0.03</v>
      </c>
      <c r="C59" s="9">
        <f>[2]Sheet2!H60</f>
        <v>4.5999999999999999E-2</v>
      </c>
      <c r="D59" s="9">
        <f>[2]Sheet2!I60</f>
        <v>5.6000000000000001E-2</v>
      </c>
      <c r="E59" s="9">
        <f>[2]Sheet2!J60</f>
        <v>7.0000000000000007E-2</v>
      </c>
      <c r="F59" s="9">
        <f>[3]Sheet2!$M60</f>
        <v>921.97</v>
      </c>
      <c r="G59" s="9">
        <f>[2]Sheet2!P60</f>
        <v>0.34</v>
      </c>
      <c r="H59">
        <f>'[4]0403_Temp_diff_results'!$M58</f>
        <v>25.57</v>
      </c>
      <c r="J59" s="3">
        <f>[5]BGF_LID!$Q58</f>
        <v>0.50501110983391884</v>
      </c>
      <c r="K59" s="9">
        <f>[6]Inv_cost_per_scenario!$AA59</f>
        <v>1545599.33165152</v>
      </c>
      <c r="L59" s="2">
        <f>[6]Maint_cost_per_scenario!$Z59</f>
        <v>84572.15576863999</v>
      </c>
      <c r="M59" s="3">
        <f>'[7]0502_UNA_results_per_scenario'!$M58</f>
        <v>67.753553708163295</v>
      </c>
      <c r="N59">
        <f>SUM('[8]0103_Data_cleaned_random_genera'!$C58:$F58,'[8]0103_Data_cleaned_random_genera'!$H58,'[8]0103_Data_cleaned_random_genera'!$K58,'[8]0103_Data_cleaned_random_genera'!$N58,'[8]0103_Data_cleaned_random_genera'!$Q58,'[8]0103_Data_cleaned_random_genera'!$T58,'[8]0103_Data_cleaned_random_genera'!$W58,([9]Sheet2!$I58*10))</f>
        <v>1107.8400898799998</v>
      </c>
      <c r="O59">
        <f>-[10]Sheet1!$F58</f>
        <v>2157.4522779423996</v>
      </c>
      <c r="P59">
        <f>[1]Total!B58</f>
        <v>2514826728.7695661</v>
      </c>
      <c r="Q59">
        <f>[1]Total!C58</f>
        <v>12555731.12713998</v>
      </c>
      <c r="R59">
        <f>[1]Total!D58</f>
        <v>75875376.530749902</v>
      </c>
      <c r="S59">
        <f>[1]Total!E58</f>
        <v>727802.80429121037</v>
      </c>
      <c r="T59">
        <f>[1]Total!F58</f>
        <v>322759.83130408928</v>
      </c>
      <c r="U59">
        <f>[1]Total!G58</f>
        <v>3410654.2350377403</v>
      </c>
    </row>
    <row r="60" spans="1:21" x14ac:dyDescent="0.25">
      <c r="A60" t="s">
        <v>62</v>
      </c>
      <c r="B60" s="9">
        <f>[2]Sheet2!G61</f>
        <v>3.7999999999999999E-2</v>
      </c>
      <c r="C60" s="9">
        <f>[2]Sheet2!H61</f>
        <v>6.0999999999999999E-2</v>
      </c>
      <c r="D60" s="9">
        <f>[2]Sheet2!I61</f>
        <v>0.08</v>
      </c>
      <c r="E60" s="9">
        <f>[2]Sheet2!J61</f>
        <v>9.0999999999999998E-2</v>
      </c>
      <c r="F60" s="9">
        <f>[3]Sheet2!$M61</f>
        <v>901.99</v>
      </c>
      <c r="G60" s="9">
        <f>[2]Sheet2!P61</f>
        <v>0.35</v>
      </c>
      <c r="H60">
        <f>'[4]0403_Temp_diff_results'!$M59</f>
        <v>25.58</v>
      </c>
      <c r="J60" s="3">
        <f>[5]BGF_LID!$Q59</f>
        <v>0.50419068049185556</v>
      </c>
      <c r="K60" s="9">
        <f>[6]Inv_cost_per_scenario!$AA60</f>
        <v>1588692.99610448</v>
      </c>
      <c r="L60" s="2">
        <f>[6]Maint_cost_per_scenario!$Z60</f>
        <v>81898.986841759994</v>
      </c>
      <c r="M60" s="3">
        <f>'[7]0502_UNA_results_per_scenario'!$M59</f>
        <v>109.032558880799</v>
      </c>
      <c r="N60">
        <f>SUM('[8]0103_Data_cleaned_random_genera'!$C59:$F59,'[8]0103_Data_cleaned_random_genera'!$H59,'[8]0103_Data_cleaned_random_genera'!$K59,'[8]0103_Data_cleaned_random_genera'!$N59,'[8]0103_Data_cleaned_random_genera'!$Q59,'[8]0103_Data_cleaned_random_genera'!$T59,'[8]0103_Data_cleaned_random_genera'!$W59,([9]Sheet2!$I59*10))</f>
        <v>1133.3164087600001</v>
      </c>
      <c r="O60">
        <f>-[10]Sheet1!$F59</f>
        <v>991.07099188239999</v>
      </c>
      <c r="P60">
        <f>[1]Total!B59</f>
        <v>939249701.47701859</v>
      </c>
      <c r="Q60">
        <f>[1]Total!C59</f>
        <v>4846981.2844356336</v>
      </c>
      <c r="R60">
        <f>[1]Total!D59</f>
        <v>29089922.971942451</v>
      </c>
      <c r="S60">
        <f>[1]Total!E59</f>
        <v>278063.83151136705</v>
      </c>
      <c r="T60">
        <f>[1]Total!F59</f>
        <v>120467.87268347814</v>
      </c>
      <c r="U60">
        <f>[1]Total!G59</f>
        <v>1273324.0049150747</v>
      </c>
    </row>
    <row r="61" spans="1:21" x14ac:dyDescent="0.25">
      <c r="A61" t="s">
        <v>63</v>
      </c>
      <c r="B61" s="9">
        <f>[2]Sheet2!G62</f>
        <v>0.04</v>
      </c>
      <c r="C61" s="9">
        <f>[2]Sheet2!H62</f>
        <v>5.7000000000000002E-2</v>
      </c>
      <c r="D61" s="9">
        <f>[2]Sheet2!I62</f>
        <v>6.8000000000000005E-2</v>
      </c>
      <c r="E61" s="9">
        <f>[2]Sheet2!J62</f>
        <v>9.2999999999999999E-2</v>
      </c>
      <c r="F61" s="9">
        <f>[3]Sheet2!$M62</f>
        <v>864.57</v>
      </c>
      <c r="G61" s="9">
        <f>[2]Sheet2!P62</f>
        <v>0.32</v>
      </c>
      <c r="H61">
        <f>'[4]0403_Temp_diff_results'!$M60</f>
        <v>25.57</v>
      </c>
      <c r="J61" s="3">
        <f>[5]BGF_LID!$Q60</f>
        <v>0.45534284350367293</v>
      </c>
      <c r="K61" s="9">
        <f>[6]Inv_cost_per_scenario!$AA61</f>
        <v>783236.64173498005</v>
      </c>
      <c r="L61" s="2">
        <f>[6]Maint_cost_per_scenario!$Z61</f>
        <v>41908.005366359997</v>
      </c>
      <c r="M61" s="3">
        <f>'[7]0502_UNA_results_per_scenario'!$M60</f>
        <v>57.620087248397297</v>
      </c>
      <c r="N61">
        <f>SUM('[8]0103_Data_cleaned_random_genera'!$C60:$F60,'[8]0103_Data_cleaned_random_genera'!$H60,'[8]0103_Data_cleaned_random_genera'!$K60,'[8]0103_Data_cleaned_random_genera'!$N60,'[8]0103_Data_cleaned_random_genera'!$Q60,'[8]0103_Data_cleaned_random_genera'!$T60,'[8]0103_Data_cleaned_random_genera'!$W60,([9]Sheet2!$I60*10))</f>
        <v>596.18060181999999</v>
      </c>
      <c r="O61">
        <f>-[10]Sheet1!$F60</f>
        <v>1134.4643300615999</v>
      </c>
      <c r="P61">
        <f>[1]Total!B60</f>
        <v>2633190827.3299079</v>
      </c>
      <c r="Q61">
        <f>[1]Total!C60</f>
        <v>12695068.393687548</v>
      </c>
      <c r="R61">
        <f>[1]Total!D60</f>
        <v>77690723.767540082</v>
      </c>
      <c r="S61">
        <f>[1]Total!E60</f>
        <v>747569.55871011876</v>
      </c>
      <c r="T61">
        <f>[1]Total!F60</f>
        <v>337760.05623745144</v>
      </c>
      <c r="U61">
        <f>[1]Total!G60</f>
        <v>3571804.506846102</v>
      </c>
    </row>
    <row r="62" spans="1:21" x14ac:dyDescent="0.25">
      <c r="A62" t="s">
        <v>64</v>
      </c>
      <c r="B62" s="9">
        <f>[2]Sheet2!G63</f>
        <v>5.7000000000000002E-2</v>
      </c>
      <c r="C62" s="9">
        <f>[2]Sheet2!H63</f>
        <v>8.2000000000000003E-2</v>
      </c>
      <c r="D62" s="9">
        <f>[2]Sheet2!I63</f>
        <v>0.104</v>
      </c>
      <c r="E62" s="9">
        <f>[2]Sheet2!J63</f>
        <v>0.13200000000000001</v>
      </c>
      <c r="F62" s="9">
        <f>[3]Sheet2!$M63</f>
        <v>763.7</v>
      </c>
      <c r="G62" s="9">
        <f>[2]Sheet2!P63</f>
        <v>0.28999999999999998</v>
      </c>
      <c r="H62">
        <f>'[4]0403_Temp_diff_results'!$M61</f>
        <v>25.53</v>
      </c>
      <c r="J62" s="3">
        <f>[5]BGF_LID!$Q61</f>
        <v>0.57033971610348133</v>
      </c>
      <c r="K62" s="9">
        <f>[6]Inv_cost_per_scenario!$AA62</f>
        <v>2679327.5090565598</v>
      </c>
      <c r="L62" s="2">
        <f>[6]Maint_cost_per_scenario!$Z62</f>
        <v>156715.60736191997</v>
      </c>
      <c r="M62" s="3">
        <f>'[7]0502_UNA_results_per_scenario'!$M61</f>
        <v>81.381804244828103</v>
      </c>
      <c r="N62">
        <f>SUM('[8]0103_Data_cleaned_random_genera'!$C61:$F61,'[8]0103_Data_cleaned_random_genera'!$H61,'[8]0103_Data_cleaned_random_genera'!$K61,'[8]0103_Data_cleaned_random_genera'!$N61,'[8]0103_Data_cleaned_random_genera'!$Q61,'[8]0103_Data_cleaned_random_genera'!$T61,'[8]0103_Data_cleaned_random_genera'!$W61,([9]Sheet2!$I61*10))</f>
        <v>2052.3210868399997</v>
      </c>
      <c r="O62">
        <f>-[10]Sheet1!$F61</f>
        <v>4082.9652867711993</v>
      </c>
      <c r="P62">
        <f>[1]Total!B61</f>
        <v>242683688.23404443</v>
      </c>
      <c r="Q62">
        <f>[1]Total!C61</f>
        <v>1625002.315234812</v>
      </c>
      <c r="R62">
        <f>[1]Total!D61</f>
        <v>9462926.8348973021</v>
      </c>
      <c r="S62">
        <f>[1]Total!E61</f>
        <v>88047.212720365962</v>
      </c>
      <c r="T62">
        <f>[1]Total!F61</f>
        <v>30765.368104283705</v>
      </c>
      <c r="U62">
        <f>[1]Total!G61</f>
        <v>327461.28570856364</v>
      </c>
    </row>
    <row r="63" spans="1:21" x14ac:dyDescent="0.25">
      <c r="A63" t="s">
        <v>65</v>
      </c>
      <c r="B63" s="9">
        <f>[2]Sheet2!G64</f>
        <v>2.7E-2</v>
      </c>
      <c r="C63" s="9">
        <f>[2]Sheet2!H64</f>
        <v>4.4999999999999998E-2</v>
      </c>
      <c r="D63" s="9">
        <f>[2]Sheet2!I64</f>
        <v>5.7000000000000002E-2</v>
      </c>
      <c r="E63" s="9">
        <f>[2]Sheet2!J64</f>
        <v>6.6000000000000003E-2</v>
      </c>
      <c r="F63" s="9">
        <f>[3]Sheet2!$M64</f>
        <v>562.14</v>
      </c>
      <c r="G63" s="9">
        <f>[2]Sheet2!P64</f>
        <v>0.24</v>
      </c>
      <c r="H63">
        <f>'[4]0403_Temp_diff_results'!$M62</f>
        <v>25.58</v>
      </c>
      <c r="J63" s="3">
        <f>[5]BGF_LID!$Q62</f>
        <v>0.52456794006866814</v>
      </c>
      <c r="K63" s="9">
        <f>[6]Inv_cost_per_scenario!$AA63</f>
        <v>1605491.5748101997</v>
      </c>
      <c r="L63" s="2">
        <f>[6]Maint_cost_per_scenario!$Z63</f>
        <v>81464.328712600007</v>
      </c>
      <c r="M63" s="3">
        <f>'[7]0502_UNA_results_per_scenario'!$M62</f>
        <v>101.193536776507</v>
      </c>
      <c r="N63">
        <f>SUM('[8]0103_Data_cleaned_random_genera'!$C62:$F62,'[8]0103_Data_cleaned_random_genera'!$H62,'[8]0103_Data_cleaned_random_genera'!$K62,'[8]0103_Data_cleaned_random_genera'!$N62,'[8]0103_Data_cleaned_random_genera'!$Q62,'[8]0103_Data_cleaned_random_genera'!$T62,'[8]0103_Data_cleaned_random_genera'!$W62,([9]Sheet2!$I62*10))</f>
        <v>1084.5163900699999</v>
      </c>
      <c r="O63">
        <f>-[10]Sheet1!$F62</f>
        <v>2122.7774352903998</v>
      </c>
      <c r="P63">
        <f>[1]Total!B62</f>
        <v>5407771156.915803</v>
      </c>
      <c r="Q63">
        <f>[1]Total!C62</f>
        <v>33274432.723899506</v>
      </c>
      <c r="R63">
        <f>[1]Total!D62</f>
        <v>184225195.70973966</v>
      </c>
      <c r="S63">
        <f>[1]Total!E62</f>
        <v>1737939.3162234719</v>
      </c>
      <c r="T63">
        <f>[1]Total!F62</f>
        <v>700171.95956829248</v>
      </c>
      <c r="U63">
        <f>[1]Total!G62</f>
        <v>7332336.0495644137</v>
      </c>
    </row>
    <row r="64" spans="1:21" x14ac:dyDescent="0.25">
      <c r="A64" t="s">
        <v>66</v>
      </c>
      <c r="B64" s="9">
        <f>[2]Sheet2!G65</f>
        <v>4.2999999999999997E-2</v>
      </c>
      <c r="C64" s="9">
        <f>[2]Sheet2!H65</f>
        <v>6.3E-2</v>
      </c>
      <c r="D64" s="9">
        <f>[2]Sheet2!I65</f>
        <v>8.1000000000000003E-2</v>
      </c>
      <c r="E64" s="9">
        <f>[2]Sheet2!J65</f>
        <v>9.7000000000000003E-2</v>
      </c>
      <c r="F64" s="9">
        <f>[3]Sheet2!$M65</f>
        <v>484.66</v>
      </c>
      <c r="G64" s="9">
        <f>[2]Sheet2!P65</f>
        <v>0.21</v>
      </c>
      <c r="H64">
        <f>'[4]0403_Temp_diff_results'!$M63</f>
        <v>25.55</v>
      </c>
      <c r="J64" s="3">
        <f>[5]BGF_LID!$Q63</f>
        <v>0.54128862027946345</v>
      </c>
      <c r="K64" s="9">
        <f>[6]Inv_cost_per_scenario!$AA64</f>
        <v>3194376.9814247102</v>
      </c>
      <c r="L64" s="2">
        <f>[6]Maint_cost_per_scenario!$Z64</f>
        <v>190214.93542122</v>
      </c>
      <c r="M64" s="3">
        <f>'[7]0502_UNA_results_per_scenario'!$M63</f>
        <v>83.999589983353303</v>
      </c>
      <c r="N64">
        <f>SUM('[8]0103_Data_cleaned_random_genera'!$C63:$F63,'[8]0103_Data_cleaned_random_genera'!$H63,'[8]0103_Data_cleaned_random_genera'!$K63,'[8]0103_Data_cleaned_random_genera'!$N63,'[8]0103_Data_cleaned_random_genera'!$Q63,'[8]0103_Data_cleaned_random_genera'!$T63,'[8]0103_Data_cleaned_random_genera'!$W63,([9]Sheet2!$I63*10))</f>
        <v>2517.0474032900001</v>
      </c>
      <c r="O64">
        <f>-[10]Sheet1!$F63</f>
        <v>1866.3791388312</v>
      </c>
      <c r="P64">
        <f>[1]Total!B63</f>
        <v>1314174723.35484</v>
      </c>
      <c r="Q64">
        <f>[1]Total!C63</f>
        <v>6230423.0809364431</v>
      </c>
      <c r="R64">
        <f>[1]Total!D63</f>
        <v>40702929.507357426</v>
      </c>
      <c r="S64">
        <f>[1]Total!E63</f>
        <v>389663.11515549419</v>
      </c>
      <c r="T64">
        <f>[1]Total!F63</f>
        <v>166088.11977363154</v>
      </c>
      <c r="U64">
        <f>[1]Total!G63</f>
        <v>1777940.2618006831</v>
      </c>
    </row>
    <row r="65" spans="1:21" x14ac:dyDescent="0.25">
      <c r="A65" t="s">
        <v>67</v>
      </c>
      <c r="B65" s="9">
        <f>[2]Sheet2!G66</f>
        <v>3.5999999999999997E-2</v>
      </c>
      <c r="C65" s="9">
        <f>[2]Sheet2!H66</f>
        <v>5.7000000000000002E-2</v>
      </c>
      <c r="D65" s="9">
        <f>[2]Sheet2!I66</f>
        <v>6.7000000000000004E-2</v>
      </c>
      <c r="E65" s="9">
        <f>[2]Sheet2!J66</f>
        <v>8.4000000000000005E-2</v>
      </c>
      <c r="F65" s="9">
        <f>[3]Sheet2!$M66</f>
        <v>1083.75</v>
      </c>
      <c r="G65" s="9">
        <f>[2]Sheet2!P66</f>
        <v>0.41</v>
      </c>
      <c r="H65">
        <f>'[4]0403_Temp_diff_results'!$M64</f>
        <v>25.54</v>
      </c>
      <c r="J65" s="3">
        <f>[5]BGF_LID!$Q64</f>
        <v>0.56570158523794312</v>
      </c>
      <c r="K65" s="9">
        <f>[6]Inv_cost_per_scenario!$AA65</f>
        <v>3986444.4281001203</v>
      </c>
      <c r="L65" s="2">
        <f>[6]Maint_cost_per_scenario!$Z65</f>
        <v>233807.35972743999</v>
      </c>
      <c r="M65" s="3">
        <f>'[7]0502_UNA_results_per_scenario'!$M64</f>
        <v>70.520091844628396</v>
      </c>
      <c r="N65">
        <f>SUM('[8]0103_Data_cleaned_random_genera'!$C64:$F64,'[8]0103_Data_cleaned_random_genera'!$H64,'[8]0103_Data_cleaned_random_genera'!$K64,'[8]0103_Data_cleaned_random_genera'!$N64,'[8]0103_Data_cleaned_random_genera'!$Q64,'[8]0103_Data_cleaned_random_genera'!$T64,'[8]0103_Data_cleaned_random_genera'!$W64,([9]Sheet2!$I64*10))</f>
        <v>2976.8589328399999</v>
      </c>
      <c r="O65">
        <f>-[10]Sheet1!$F64</f>
        <v>2146.1687019335996</v>
      </c>
      <c r="P65">
        <f>[1]Total!B64</f>
        <v>1773431370.9997761</v>
      </c>
      <c r="Q65">
        <f>[1]Total!C64</f>
        <v>10322536.462613452</v>
      </c>
      <c r="R65">
        <f>[1]Total!D64</f>
        <v>62117837.080118977</v>
      </c>
      <c r="S65">
        <f>[1]Total!E64</f>
        <v>585100.22760858084</v>
      </c>
      <c r="T65">
        <f>[1]Total!F64</f>
        <v>225204.02902632864</v>
      </c>
      <c r="U65">
        <f>[1]Total!G64</f>
        <v>2397149.6047445489</v>
      </c>
    </row>
    <row r="66" spans="1:21" x14ac:dyDescent="0.25">
      <c r="A66" t="s">
        <v>68</v>
      </c>
      <c r="B66" s="9">
        <f>[2]Sheet2!G67</f>
        <v>6.0999999999999999E-2</v>
      </c>
      <c r="C66" s="9">
        <f>[2]Sheet2!H67</f>
        <v>8.8999999999999996E-2</v>
      </c>
      <c r="D66" s="9">
        <f>[2]Sheet2!I67</f>
        <v>0.113</v>
      </c>
      <c r="E66" s="9">
        <f>[2]Sheet2!J67</f>
        <v>0.13700000000000001</v>
      </c>
      <c r="F66" s="9">
        <f>[3]Sheet2!$M67</f>
        <v>874.93</v>
      </c>
      <c r="G66" s="9">
        <f>[2]Sheet2!P67</f>
        <v>0.35</v>
      </c>
      <c r="H66">
        <f>'[4]0403_Temp_diff_results'!$M65</f>
        <v>25.55</v>
      </c>
      <c r="J66" s="3">
        <f>[5]BGF_LID!$Q65</f>
        <v>0.50187436452251677</v>
      </c>
      <c r="K66" s="9">
        <f>[6]Inv_cost_per_scenario!$AA66</f>
        <v>2621244.4605723</v>
      </c>
      <c r="L66" s="2">
        <f>[6]Maint_cost_per_scenario!$Z66</f>
        <v>156718.0631114</v>
      </c>
      <c r="M66" s="3">
        <f>'[7]0502_UNA_results_per_scenario'!$M65</f>
        <v>66.287564693721706</v>
      </c>
      <c r="N66">
        <f>SUM('[8]0103_Data_cleaned_random_genera'!$C65:$F65,'[8]0103_Data_cleaned_random_genera'!$H65,'[8]0103_Data_cleaned_random_genera'!$K65,'[8]0103_Data_cleaned_random_genera'!$N65,'[8]0103_Data_cleaned_random_genera'!$Q65,'[8]0103_Data_cleaned_random_genera'!$T65,'[8]0103_Data_cleaned_random_genera'!$W65,([9]Sheet2!$I65*10))</f>
        <v>2047.2629065800002</v>
      </c>
      <c r="O66">
        <f>-[10]Sheet1!$F65</f>
        <v>1544.1438572876</v>
      </c>
      <c r="P66">
        <f>[1]Total!B65</f>
        <v>1082479762.4747508</v>
      </c>
      <c r="Q66">
        <f>[1]Total!C65</f>
        <v>5809753.0308838272</v>
      </c>
      <c r="R66">
        <f>[1]Total!D65</f>
        <v>35850012.113273203</v>
      </c>
      <c r="S66">
        <f>[1]Total!E65</f>
        <v>340047.15480701276</v>
      </c>
      <c r="T66">
        <f>[1]Total!F65</f>
        <v>137417.61873891158</v>
      </c>
      <c r="U66">
        <f>[1]Total!G65</f>
        <v>1464190.158022373</v>
      </c>
    </row>
    <row r="67" spans="1:21" x14ac:dyDescent="0.25">
      <c r="A67" t="s">
        <v>69</v>
      </c>
      <c r="B67" s="9">
        <f>[2]Sheet2!G68</f>
        <v>4.2999999999999997E-2</v>
      </c>
      <c r="C67" s="9">
        <f>[2]Sheet2!H68</f>
        <v>6.8000000000000005E-2</v>
      </c>
      <c r="D67" s="9">
        <f>[2]Sheet2!I68</f>
        <v>8.8999999999999996E-2</v>
      </c>
      <c r="E67" s="9">
        <f>[2]Sheet2!J68</f>
        <v>9.8000000000000004E-2</v>
      </c>
      <c r="F67" s="9">
        <f>[3]Sheet2!$M68</f>
        <v>1023.21</v>
      </c>
      <c r="G67" s="9">
        <f>[2]Sheet2!P68</f>
        <v>0.39</v>
      </c>
      <c r="H67">
        <f>'[4]0403_Temp_diff_results'!$M66</f>
        <v>25.58</v>
      </c>
      <c r="J67" s="3">
        <f>[5]BGF_LID!$Q66</f>
        <v>0.46102895774033853</v>
      </c>
      <c r="K67" s="9">
        <f>[6]Inv_cost_per_scenario!$AA67</f>
        <v>1280138.80570325</v>
      </c>
      <c r="L67" s="2">
        <f>[6]Maint_cost_per_scenario!$Z67</f>
        <v>75212.819417899998</v>
      </c>
      <c r="M67" s="3">
        <f>'[7]0502_UNA_results_per_scenario'!$M66</f>
        <v>54.395947600303103</v>
      </c>
      <c r="N67">
        <f>SUM('[8]0103_Data_cleaned_random_genera'!$C66:$F66,'[8]0103_Data_cleaned_random_genera'!$H66,'[8]0103_Data_cleaned_random_genera'!$K66,'[8]0103_Data_cleaned_random_genera'!$N66,'[8]0103_Data_cleaned_random_genera'!$Q66,'[8]0103_Data_cleaned_random_genera'!$T66,'[8]0103_Data_cleaned_random_genera'!$W66,([9]Sheet2!$I66*10))</f>
        <v>1016.9135081899999</v>
      </c>
      <c r="O67">
        <f>-[10]Sheet1!$F66</f>
        <v>890.69870576079995</v>
      </c>
      <c r="P67">
        <f>[1]Total!B66</f>
        <v>1417613526.7421794</v>
      </c>
      <c r="Q67">
        <f>[1]Total!C66</f>
        <v>10033195.032439549</v>
      </c>
      <c r="R67">
        <f>[1]Total!D66</f>
        <v>53056222.703678727</v>
      </c>
      <c r="S67">
        <f>[1]Total!E66</f>
        <v>494797.6635970294</v>
      </c>
      <c r="T67">
        <f>[1]Total!F66</f>
        <v>184446.12991920285</v>
      </c>
      <c r="U67">
        <f>[1]Total!G66</f>
        <v>1921004.7789767974</v>
      </c>
    </row>
    <row r="68" spans="1:21" x14ac:dyDescent="0.25">
      <c r="A68" t="s">
        <v>70</v>
      </c>
      <c r="B68" s="9">
        <f>[2]Sheet2!G69</f>
        <v>4.8000000000000001E-2</v>
      </c>
      <c r="C68" s="9">
        <f>[2]Sheet2!H69</f>
        <v>6.9000000000000006E-2</v>
      </c>
      <c r="D68" s="9">
        <f>[2]Sheet2!I69</f>
        <v>8.5000000000000006E-2</v>
      </c>
      <c r="E68" s="9">
        <f>[2]Sheet2!J69</f>
        <v>0.11</v>
      </c>
      <c r="F68" s="9">
        <f>[3]Sheet2!$M69</f>
        <v>728.52</v>
      </c>
      <c r="G68" s="9">
        <f>[2]Sheet2!P69</f>
        <v>0.28999999999999998</v>
      </c>
      <c r="H68">
        <f>'[4]0403_Temp_diff_results'!$M67</f>
        <v>25.57</v>
      </c>
      <c r="J68" s="3">
        <f>[5]BGF_LID!$Q67</f>
        <v>0.4787761469274992</v>
      </c>
      <c r="K68" s="9">
        <f>[6]Inv_cost_per_scenario!$AA68</f>
        <v>2017036.7125000602</v>
      </c>
      <c r="L68" s="2">
        <f>[6]Maint_cost_per_scenario!$Z68</f>
        <v>117302.71749332</v>
      </c>
      <c r="M68" s="3">
        <f>'[7]0502_UNA_results_per_scenario'!$M67</f>
        <v>47.563472730537299</v>
      </c>
      <c r="N68">
        <f>SUM('[8]0103_Data_cleaned_random_genera'!$C67:$F67,'[8]0103_Data_cleaned_random_genera'!$H67,'[8]0103_Data_cleaned_random_genera'!$K67,'[8]0103_Data_cleaned_random_genera'!$N67,'[8]0103_Data_cleaned_random_genera'!$Q67,'[8]0103_Data_cleaned_random_genera'!$T67,'[8]0103_Data_cleaned_random_genera'!$W67,([9]Sheet2!$I67*10))</f>
        <v>1515.5157835800001</v>
      </c>
      <c r="O68">
        <f>-[10]Sheet1!$F67</f>
        <v>1068.299840288</v>
      </c>
      <c r="P68">
        <f>[1]Total!B67</f>
        <v>1262181159.4510381</v>
      </c>
      <c r="Q68">
        <f>[1]Total!C67</f>
        <v>6298035.6324324049</v>
      </c>
      <c r="R68">
        <f>[1]Total!D67</f>
        <v>38881172.182189398</v>
      </c>
      <c r="S68">
        <f>[1]Total!E67</f>
        <v>372105.04211774253</v>
      </c>
      <c r="T68">
        <f>[1]Total!F67</f>
        <v>161142.46974730861</v>
      </c>
      <c r="U68">
        <f>[1]Total!G67</f>
        <v>1710119.9928261375</v>
      </c>
    </row>
    <row r="69" spans="1:21" x14ac:dyDescent="0.25">
      <c r="A69" t="s">
        <v>71</v>
      </c>
      <c r="B69" s="9">
        <f>[2]Sheet2!G70</f>
        <v>4.9000000000000002E-2</v>
      </c>
      <c r="C69" s="9">
        <f>[2]Sheet2!H70</f>
        <v>7.0000000000000007E-2</v>
      </c>
      <c r="D69" s="9">
        <f>[2]Sheet2!I70</f>
        <v>8.5999999999999993E-2</v>
      </c>
      <c r="E69" s="9">
        <f>[2]Sheet2!J70</f>
        <v>0.113</v>
      </c>
      <c r="F69" s="9">
        <f>[3]Sheet2!$M70</f>
        <v>898.05</v>
      </c>
      <c r="G69" s="9">
        <f>[2]Sheet2!P70</f>
        <v>0.36</v>
      </c>
      <c r="H69">
        <f>'[4]0403_Temp_diff_results'!$M68</f>
        <v>25.55</v>
      </c>
      <c r="J69" s="3">
        <f>[5]BGF_LID!$Q68</f>
        <v>0.57779638156020441</v>
      </c>
      <c r="K69" s="9">
        <f>[6]Inv_cost_per_scenario!$AA69</f>
        <v>3998170.5767299999</v>
      </c>
      <c r="L69" s="2">
        <f>[6]Maint_cost_per_scenario!$Z69</f>
        <v>234413.71446659998</v>
      </c>
      <c r="M69" s="3">
        <f>'[7]0502_UNA_results_per_scenario'!$M68</f>
        <v>72.387174530809602</v>
      </c>
      <c r="N69">
        <f>SUM('[8]0103_Data_cleaned_random_genera'!$C68:$F68,'[8]0103_Data_cleaned_random_genera'!$H68,'[8]0103_Data_cleaned_random_genera'!$K68,'[8]0103_Data_cleaned_random_genera'!$N68,'[8]0103_Data_cleaned_random_genera'!$Q68,'[8]0103_Data_cleaned_random_genera'!$T68,'[8]0103_Data_cleaned_random_genera'!$W68,([9]Sheet2!$I68*10))</f>
        <v>2976.8506551099999</v>
      </c>
      <c r="O69">
        <f>-[10]Sheet1!$F68</f>
        <v>2267.3879943151996</v>
      </c>
      <c r="P69">
        <f>[1]Total!B68</f>
        <v>844365498.3886143</v>
      </c>
      <c r="Q69">
        <f>[1]Total!C68</f>
        <v>9378790.5368178505</v>
      </c>
      <c r="R69">
        <f>[1]Total!D68</f>
        <v>46845445.736451991</v>
      </c>
      <c r="S69">
        <f>[1]Total!E68</f>
        <v>421057.22718173475</v>
      </c>
      <c r="T69">
        <f>[1]Total!F68</f>
        <v>109200.88255083264</v>
      </c>
      <c r="U69">
        <f>[1]Total!G68</f>
        <v>1135351.7174938691</v>
      </c>
    </row>
    <row r="70" spans="1:21" x14ac:dyDescent="0.25">
      <c r="A70" t="s">
        <v>72</v>
      </c>
      <c r="B70" s="9">
        <f>[2]Sheet2!G71</f>
        <v>4.4999999999999998E-2</v>
      </c>
      <c r="C70" s="9">
        <f>[2]Sheet2!H71</f>
        <v>6.4000000000000001E-2</v>
      </c>
      <c r="D70" s="9">
        <f>[2]Sheet2!I71</f>
        <v>7.8E-2</v>
      </c>
      <c r="E70" s="9">
        <f>[2]Sheet2!J71</f>
        <v>0.106</v>
      </c>
      <c r="F70" s="9">
        <f>[3]Sheet2!$M71</f>
        <v>878.46</v>
      </c>
      <c r="G70" s="9">
        <f>[2]Sheet2!P71</f>
        <v>0.34</v>
      </c>
      <c r="H70">
        <f>'[4]0403_Temp_diff_results'!$M69</f>
        <v>25.55</v>
      </c>
      <c r="J70" s="3">
        <f>[5]BGF_LID!$Q69</f>
        <v>0.54811575991536243</v>
      </c>
      <c r="K70" s="9">
        <f>[6]Inv_cost_per_scenario!$AA70</f>
        <v>2112509.7046090001</v>
      </c>
      <c r="L70" s="2">
        <f>[6]Maint_cost_per_scenario!$Z70</f>
        <v>118745.61007779998</v>
      </c>
      <c r="M70" s="3">
        <f>'[7]0502_UNA_results_per_scenario'!$M69</f>
        <v>96.730918601750702</v>
      </c>
      <c r="N70">
        <f>SUM('[8]0103_Data_cleaned_random_genera'!$C69:$F69,'[8]0103_Data_cleaned_random_genera'!$H69,'[8]0103_Data_cleaned_random_genera'!$K69,'[8]0103_Data_cleaned_random_genera'!$N69,'[8]0103_Data_cleaned_random_genera'!$Q69,'[8]0103_Data_cleaned_random_genera'!$T69,'[8]0103_Data_cleaned_random_genera'!$W69,([9]Sheet2!$I69*10))</f>
        <v>1589.6752393299998</v>
      </c>
      <c r="O70">
        <f>-[10]Sheet1!$F69</f>
        <v>3126.2206952856</v>
      </c>
      <c r="P70">
        <f>[1]Total!B69</f>
        <v>312019285.54157275</v>
      </c>
      <c r="Q70">
        <f>[1]Total!C69</f>
        <v>3257300.4195646229</v>
      </c>
      <c r="R70">
        <f>[1]Total!D69</f>
        <v>15577092.503460374</v>
      </c>
      <c r="S70">
        <f>[1]Total!E69</f>
        <v>141031.60782404515</v>
      </c>
      <c r="T70">
        <f>[1]Total!F69</f>
        <v>41226.931610470841</v>
      </c>
      <c r="U70">
        <f>[1]Total!G69</f>
        <v>421739.38969052408</v>
      </c>
    </row>
    <row r="71" spans="1:21" x14ac:dyDescent="0.25">
      <c r="A71" t="s">
        <v>73</v>
      </c>
      <c r="B71" s="9">
        <f>[2]Sheet2!G72</f>
        <v>2.5999999999999999E-2</v>
      </c>
      <c r="C71" s="9">
        <f>[2]Sheet2!H72</f>
        <v>4.1000000000000002E-2</v>
      </c>
      <c r="D71" s="9">
        <f>[2]Sheet2!I72</f>
        <v>5.3999999999999999E-2</v>
      </c>
      <c r="E71" s="9">
        <f>[2]Sheet2!J72</f>
        <v>5.8999999999999997E-2</v>
      </c>
      <c r="F71" s="9">
        <f>[3]Sheet2!$M72</f>
        <v>860.82</v>
      </c>
      <c r="G71" s="9">
        <f>[2]Sheet2!P72</f>
        <v>0.32</v>
      </c>
      <c r="H71">
        <f>'[4]0403_Temp_diff_results'!$M70</f>
        <v>25.55</v>
      </c>
      <c r="J71" s="3">
        <f>[5]BGF_LID!$Q70</f>
        <v>0.61815368320344932</v>
      </c>
      <c r="K71" s="9">
        <f>[6]Inv_cost_per_scenario!$AA71</f>
        <v>3337968.6456427197</v>
      </c>
      <c r="L71" s="2">
        <f>[6]Maint_cost_per_scenario!$Z71</f>
        <v>194386.65828984001</v>
      </c>
      <c r="M71" s="3">
        <f>'[7]0502_UNA_results_per_scenario'!$M70</f>
        <v>60.011766912579198</v>
      </c>
      <c r="N71">
        <f>SUM('[8]0103_Data_cleaned_random_genera'!$C70:$F70,'[8]0103_Data_cleaned_random_genera'!$H70,'[8]0103_Data_cleaned_random_genera'!$K70,'[8]0103_Data_cleaned_random_genera'!$N70,'[8]0103_Data_cleaned_random_genera'!$Q70,'[8]0103_Data_cleaned_random_genera'!$T70,'[8]0103_Data_cleaned_random_genera'!$W70,([9]Sheet2!$I70*10))</f>
        <v>2462.8740330599999</v>
      </c>
      <c r="O71">
        <f>-[10]Sheet1!$F70</f>
        <v>4922.5341256080001</v>
      </c>
      <c r="P71">
        <f>[1]Total!B70</f>
        <v>422249327.10416311</v>
      </c>
      <c r="Q71">
        <f>[1]Total!C70</f>
        <v>2228229.6860069078</v>
      </c>
      <c r="R71">
        <f>[1]Total!D70</f>
        <v>14030095.218956977</v>
      </c>
      <c r="S71">
        <f>[1]Total!E70</f>
        <v>133076.3898997638</v>
      </c>
      <c r="T71">
        <f>[1]Total!F70</f>
        <v>53385.462627102803</v>
      </c>
      <c r="U71">
        <f>[1]Total!G70</f>
        <v>570798.37135986844</v>
      </c>
    </row>
    <row r="72" spans="1:21" x14ac:dyDescent="0.25">
      <c r="A72" t="s">
        <v>74</v>
      </c>
      <c r="B72" s="9">
        <f>[2]Sheet2!G73</f>
        <v>4.2999999999999997E-2</v>
      </c>
      <c r="C72" s="9">
        <f>[2]Sheet2!H73</f>
        <v>6.9000000000000006E-2</v>
      </c>
      <c r="D72" s="9">
        <f>[2]Sheet2!I73</f>
        <v>9.4E-2</v>
      </c>
      <c r="E72" s="9">
        <f>[2]Sheet2!J73</f>
        <v>9.7000000000000003E-2</v>
      </c>
      <c r="F72" s="9">
        <f>[3]Sheet2!$M73</f>
        <v>744.24</v>
      </c>
      <c r="G72" s="9">
        <f>[2]Sheet2!P73</f>
        <v>0.28999999999999998</v>
      </c>
      <c r="H72">
        <f>'[4]0403_Temp_diff_results'!$M71</f>
        <v>25.56</v>
      </c>
      <c r="J72" s="3">
        <f>[5]BGF_LID!$Q71</f>
        <v>0.53519224536410093</v>
      </c>
      <c r="K72" s="9">
        <f>[6]Inv_cost_per_scenario!$AA72</f>
        <v>3251384.9903788203</v>
      </c>
      <c r="L72" s="2">
        <f>[6]Maint_cost_per_scenario!$Z72</f>
        <v>191461.72704103999</v>
      </c>
      <c r="M72" s="3">
        <f>'[7]0502_UNA_results_per_scenario'!$M71</f>
        <v>76.210921253965793</v>
      </c>
      <c r="N72">
        <f>SUM('[8]0103_Data_cleaned_random_genera'!$C71:$F71,'[8]0103_Data_cleaned_random_genera'!$H71,'[8]0103_Data_cleaned_random_genera'!$K71,'[8]0103_Data_cleaned_random_genera'!$N71,'[8]0103_Data_cleaned_random_genera'!$Q71,'[8]0103_Data_cleaned_random_genera'!$T71,'[8]0103_Data_cleaned_random_genera'!$W71,([9]Sheet2!$I71*10))</f>
        <v>2490.4683653100001</v>
      </c>
      <c r="O72">
        <f>-[10]Sheet1!$F71</f>
        <v>1786.4674172219998</v>
      </c>
      <c r="P72">
        <f>[1]Total!B71</f>
        <v>1497592643.480926</v>
      </c>
      <c r="Q72">
        <f>[1]Total!C71</f>
        <v>8442998.3177140858</v>
      </c>
      <c r="R72">
        <f>[1]Total!D71</f>
        <v>50662313.119604804</v>
      </c>
      <c r="S72">
        <f>[1]Total!E71</f>
        <v>479090.8805592088</v>
      </c>
      <c r="T72">
        <f>[1]Total!F71</f>
        <v>190819.10020189252</v>
      </c>
      <c r="U72">
        <f>[1]Total!G71</f>
        <v>2026178.3610419324</v>
      </c>
    </row>
    <row r="73" spans="1:21" x14ac:dyDescent="0.25">
      <c r="A73" t="s">
        <v>75</v>
      </c>
      <c r="B73" s="9">
        <f>[2]Sheet2!G74</f>
        <v>2.3E-2</v>
      </c>
      <c r="C73" s="9">
        <f>[2]Sheet2!H74</f>
        <v>3.9E-2</v>
      </c>
      <c r="D73" s="9">
        <f>[2]Sheet2!I74</f>
        <v>0.05</v>
      </c>
      <c r="E73" s="9">
        <f>[2]Sheet2!J74</f>
        <v>5.6000000000000001E-2</v>
      </c>
      <c r="F73" s="9">
        <f>[3]Sheet2!$M74</f>
        <v>1053.3800000000001</v>
      </c>
      <c r="G73" s="9">
        <f>[2]Sheet2!P74</f>
        <v>0.39</v>
      </c>
      <c r="H73">
        <f>'[4]0403_Temp_diff_results'!$M72</f>
        <v>25.56</v>
      </c>
      <c r="J73" s="3">
        <f>[5]BGF_LID!$Q72</f>
        <v>0.53023609293835838</v>
      </c>
      <c r="K73" s="9">
        <f>[6]Inv_cost_per_scenario!$AA73</f>
        <v>2829843.2096480401</v>
      </c>
      <c r="L73" s="2">
        <f>[6]Maint_cost_per_scenario!$Z73</f>
        <v>161293.13209367997</v>
      </c>
      <c r="M73" s="3">
        <f>'[7]0502_UNA_results_per_scenario'!$M72</f>
        <v>65.613512078608906</v>
      </c>
      <c r="N73">
        <f>SUM('[8]0103_Data_cleaned_random_genera'!$C72:$F72,'[8]0103_Data_cleaned_random_genera'!$H72,'[8]0103_Data_cleaned_random_genera'!$K72,'[8]0103_Data_cleaned_random_genera'!$N72,'[8]0103_Data_cleaned_random_genera'!$Q72,'[8]0103_Data_cleaned_random_genera'!$T72,'[8]0103_Data_cleaned_random_genera'!$W72,([9]Sheet2!$I72*10))</f>
        <v>2043.9412491999999</v>
      </c>
      <c r="O73">
        <f>-[10]Sheet1!$F72</f>
        <v>1574.6726499555998</v>
      </c>
      <c r="P73">
        <f>[1]Total!B72</f>
        <v>1677129650.1987624</v>
      </c>
      <c r="Q73">
        <f>[1]Total!C72</f>
        <v>8650589.4935788698</v>
      </c>
      <c r="R73">
        <f>[1]Total!D72</f>
        <v>53290928.049933471</v>
      </c>
      <c r="S73">
        <f>[1]Total!E72</f>
        <v>508011.95295604365</v>
      </c>
      <c r="T73">
        <f>[1]Total!F72</f>
        <v>213685.09431513803</v>
      </c>
      <c r="U73">
        <f>[1]Total!G72</f>
        <v>2270847.0041462681</v>
      </c>
    </row>
    <row r="74" spans="1:21" x14ac:dyDescent="0.25">
      <c r="A74" t="s">
        <v>76</v>
      </c>
      <c r="B74" s="9">
        <f>[2]Sheet2!G75</f>
        <v>4.4999999999999998E-2</v>
      </c>
      <c r="C74" s="9">
        <f>[2]Sheet2!H75</f>
        <v>6.5000000000000002E-2</v>
      </c>
      <c r="D74" s="9">
        <f>[2]Sheet2!I75</f>
        <v>0.08</v>
      </c>
      <c r="E74" s="9">
        <f>[2]Sheet2!J75</f>
        <v>0.10299999999999999</v>
      </c>
      <c r="F74" s="9">
        <f>[3]Sheet2!$M75</f>
        <v>800.37</v>
      </c>
      <c r="G74" s="9">
        <f>[2]Sheet2!P75</f>
        <v>0.28999999999999998</v>
      </c>
      <c r="H74">
        <f>'[4]0403_Temp_diff_results'!$M73</f>
        <v>25.57</v>
      </c>
      <c r="J74" s="3">
        <f>[5]BGF_LID!$Q73</f>
        <v>0.50659329372085593</v>
      </c>
      <c r="K74" s="9">
        <f>[6]Inv_cost_per_scenario!$AA74</f>
        <v>1425827.9246096001</v>
      </c>
      <c r="L74" s="2">
        <f>[6]Maint_cost_per_scenario!$Z74</f>
        <v>78747.787332800013</v>
      </c>
      <c r="M74" s="3">
        <f>'[7]0502_UNA_results_per_scenario'!$M73</f>
        <v>75.0690655897059</v>
      </c>
      <c r="N74">
        <f>SUM('[8]0103_Data_cleaned_random_genera'!$C73:$F73,'[8]0103_Data_cleaned_random_genera'!$H73,'[8]0103_Data_cleaned_random_genera'!$K73,'[8]0103_Data_cleaned_random_genera'!$N73,'[8]0103_Data_cleaned_random_genera'!$Q73,'[8]0103_Data_cleaned_random_genera'!$T73,'[8]0103_Data_cleaned_random_genera'!$W73,([9]Sheet2!$I73*10))</f>
        <v>1072.91133616</v>
      </c>
      <c r="O74">
        <f>-[10]Sheet1!$F73</f>
        <v>2144.0544481152001</v>
      </c>
      <c r="P74">
        <f>[1]Total!B73</f>
        <v>561557656.7211349</v>
      </c>
      <c r="Q74">
        <f>[1]Total!C73</f>
        <v>3756048.2314195647</v>
      </c>
      <c r="R74">
        <f>[1]Total!D73</f>
        <v>20270698.193106227</v>
      </c>
      <c r="S74">
        <f>[1]Total!E73</f>
        <v>189873.13651338522</v>
      </c>
      <c r="T74">
        <f>[1]Total!F73</f>
        <v>72865.127637910875</v>
      </c>
      <c r="U74">
        <f>[1]Total!G73</f>
        <v>761054.83651619579</v>
      </c>
    </row>
    <row r="75" spans="1:21" x14ac:dyDescent="0.25">
      <c r="A75" t="s">
        <v>77</v>
      </c>
      <c r="B75" s="9">
        <f>[2]Sheet2!G76</f>
        <v>5.2999999999999999E-2</v>
      </c>
      <c r="C75" s="9">
        <f>[2]Sheet2!H76</f>
        <v>0.08</v>
      </c>
      <c r="D75" s="9">
        <f>[2]Sheet2!I76</f>
        <v>0.10199999999999999</v>
      </c>
      <c r="E75" s="9">
        <f>[2]Sheet2!J76</f>
        <v>0.129</v>
      </c>
      <c r="F75" s="9">
        <f>[3]Sheet2!$M76</f>
        <v>842.11</v>
      </c>
      <c r="G75" s="9">
        <f>[2]Sheet2!P76</f>
        <v>0.32</v>
      </c>
      <c r="H75">
        <f>'[4]0403_Temp_diff_results'!$M74</f>
        <v>25.52</v>
      </c>
      <c r="J75" s="3">
        <f>[5]BGF_LID!$Q74</f>
        <v>0.64120789261577771</v>
      </c>
      <c r="K75" s="9">
        <f>[6]Inv_cost_per_scenario!$AA75</f>
        <v>3851250.3071260401</v>
      </c>
      <c r="L75" s="2">
        <f>[6]Maint_cost_per_scenario!$Z75</f>
        <v>230673.74343527999</v>
      </c>
      <c r="M75" s="3">
        <f>'[7]0502_UNA_results_per_scenario'!$M74</f>
        <v>78.998445621174099</v>
      </c>
      <c r="N75">
        <f>SUM('[8]0103_Data_cleaned_random_genera'!$C74:$F74,'[8]0103_Data_cleaned_random_genera'!$H74,'[8]0103_Data_cleaned_random_genera'!$K74,'[8]0103_Data_cleaned_random_genera'!$N74,'[8]0103_Data_cleaned_random_genera'!$Q74,'[8]0103_Data_cleaned_random_genera'!$T74,'[8]0103_Data_cleaned_random_genera'!$W74,([9]Sheet2!$I74*10))</f>
        <v>2998.8305799600003</v>
      </c>
      <c r="O75">
        <f>-[10]Sheet1!$F74</f>
        <v>5874.2926261488001</v>
      </c>
      <c r="P75">
        <f>[1]Total!B74</f>
        <v>2094599305.1161058</v>
      </c>
      <c r="Q75">
        <f>[1]Total!C74</f>
        <v>9982583.5577906724</v>
      </c>
      <c r="R75">
        <f>[1]Total!D74</f>
        <v>62838908.489592955</v>
      </c>
      <c r="S75">
        <f>[1]Total!E74</f>
        <v>603648.38146316609</v>
      </c>
      <c r="T75">
        <f>[1]Total!F74</f>
        <v>267074.08061704651</v>
      </c>
      <c r="U75">
        <f>[1]Total!G74</f>
        <v>2838317.4243834447</v>
      </c>
    </row>
    <row r="76" spans="1:21" x14ac:dyDescent="0.25">
      <c r="A76" t="s">
        <v>78</v>
      </c>
      <c r="B76" s="9">
        <f>[2]Sheet2!G77</f>
        <v>4.9000000000000002E-2</v>
      </c>
      <c r="C76" s="9">
        <f>[2]Sheet2!H77</f>
        <v>0.08</v>
      </c>
      <c r="D76" s="9">
        <f>[2]Sheet2!I77</f>
        <v>0.10299999999999999</v>
      </c>
      <c r="E76" s="9">
        <f>[2]Sheet2!J77</f>
        <v>0.11799999999999999</v>
      </c>
      <c r="F76" s="9">
        <f>[3]Sheet2!$M77</f>
        <v>903.46</v>
      </c>
      <c r="G76" s="9">
        <f>[2]Sheet2!P77</f>
        <v>0.34</v>
      </c>
      <c r="H76">
        <f>'[4]0403_Temp_diff_results'!$M75</f>
        <v>25.59</v>
      </c>
      <c r="J76" s="3">
        <f>[5]BGF_LID!$Q75</f>
        <v>0.42093777997604598</v>
      </c>
      <c r="K76" s="9">
        <f>[6]Inv_cost_per_scenario!$AA76</f>
        <v>66470.04524318999</v>
      </c>
      <c r="L76" s="2">
        <f>[6]Maint_cost_per_scenario!$Z76</f>
        <v>1049.13849258</v>
      </c>
      <c r="M76" s="3">
        <f>'[7]0502_UNA_results_per_scenario'!$M75</f>
        <v>50.431658279708799</v>
      </c>
      <c r="N76">
        <f>SUM('[8]0103_Data_cleaned_random_genera'!$C75:$F75,'[8]0103_Data_cleaned_random_genera'!$H75,'[8]0103_Data_cleaned_random_genera'!$K75,'[8]0103_Data_cleaned_random_genera'!$N75,'[8]0103_Data_cleaned_random_genera'!$Q75,'[8]0103_Data_cleaned_random_genera'!$T75,'[8]0103_Data_cleaned_random_genera'!$W75,([9]Sheet2!$I75*10))</f>
        <v>102.57795841000001</v>
      </c>
      <c r="O76">
        <f>-[10]Sheet1!$F75</f>
        <v>238.02611149879999</v>
      </c>
      <c r="P76">
        <f>[1]Total!B75</f>
        <v>1116029333.5843554</v>
      </c>
      <c r="Q76">
        <f>[1]Total!C75</f>
        <v>6200674.1209890349</v>
      </c>
      <c r="R76">
        <f>[1]Total!D75</f>
        <v>35711147.531232573</v>
      </c>
      <c r="S76">
        <f>[1]Total!E75</f>
        <v>339698.28942982492</v>
      </c>
      <c r="T76">
        <f>[1]Total!F75</f>
        <v>143922.18718034821</v>
      </c>
      <c r="U76">
        <f>[1]Total!G75</f>
        <v>1513548.134289179</v>
      </c>
    </row>
    <row r="77" spans="1:21" x14ac:dyDescent="0.25">
      <c r="A77" t="s">
        <v>79</v>
      </c>
      <c r="B77" s="9">
        <f>[2]Sheet2!G78</f>
        <v>4.1000000000000002E-2</v>
      </c>
      <c r="C77" s="9">
        <f>[2]Sheet2!H78</f>
        <v>6.6000000000000003E-2</v>
      </c>
      <c r="D77" s="9">
        <f>[2]Sheet2!I78</f>
        <v>8.6999999999999994E-2</v>
      </c>
      <c r="E77" s="9">
        <f>[2]Sheet2!J78</f>
        <v>9.8000000000000004E-2</v>
      </c>
      <c r="F77" s="9">
        <f>[3]Sheet2!$M78</f>
        <v>540.63</v>
      </c>
      <c r="G77" s="9">
        <f>[2]Sheet2!P78</f>
        <v>0.24</v>
      </c>
      <c r="H77">
        <f>'[4]0403_Temp_diff_results'!$M76</f>
        <v>25.57</v>
      </c>
      <c r="J77" s="3">
        <f>[5]BGF_LID!$Q76</f>
        <v>0.45801045465346535</v>
      </c>
      <c r="K77" s="9">
        <f>[6]Inv_cost_per_scenario!$AA77</f>
        <v>1318338.9880254199</v>
      </c>
      <c r="L77" s="2">
        <f>[6]Maint_cost_per_scenario!$Z77</f>
        <v>75763.241297639994</v>
      </c>
      <c r="M77" s="3">
        <f>'[7]0502_UNA_results_per_scenario'!$M76</f>
        <v>66.315923295574805</v>
      </c>
      <c r="N77">
        <f>SUM('[8]0103_Data_cleaned_random_genera'!$C76:$F76,'[8]0103_Data_cleaned_random_genera'!$H76,'[8]0103_Data_cleaned_random_genera'!$K76,'[8]0103_Data_cleaned_random_genera'!$N76,'[8]0103_Data_cleaned_random_genera'!$Q76,'[8]0103_Data_cleaned_random_genera'!$T76,'[8]0103_Data_cleaned_random_genera'!$W76,([9]Sheet2!$I76*10))</f>
        <v>1029.3198173000001</v>
      </c>
      <c r="O77">
        <f>-[10]Sheet1!$F76</f>
        <v>845.55773336279992</v>
      </c>
      <c r="P77">
        <f>[1]Total!B76</f>
        <v>2052589402.7119677</v>
      </c>
      <c r="Q77">
        <f>[1]Total!C76</f>
        <v>10078532.817780226</v>
      </c>
      <c r="R77">
        <f>[1]Total!D76</f>
        <v>61439074.906647682</v>
      </c>
      <c r="S77">
        <f>[1]Total!E76</f>
        <v>590032.27449827793</v>
      </c>
      <c r="T77">
        <f>[1]Total!F76</f>
        <v>263187.78774702299</v>
      </c>
      <c r="U77">
        <f>[1]Total!G76</f>
        <v>2783645.4314220352</v>
      </c>
    </row>
    <row r="78" spans="1:21" x14ac:dyDescent="0.25">
      <c r="A78" t="s">
        <v>80</v>
      </c>
      <c r="B78" s="9">
        <f>[2]Sheet2!G79</f>
        <v>4.2999999999999997E-2</v>
      </c>
      <c r="C78" s="9">
        <f>[2]Sheet2!H79</f>
        <v>6.7000000000000004E-2</v>
      </c>
      <c r="D78" s="9">
        <f>[2]Sheet2!I79</f>
        <v>8.8999999999999996E-2</v>
      </c>
      <c r="E78" s="9">
        <f>[2]Sheet2!J79</f>
        <v>0.104</v>
      </c>
      <c r="F78" s="9">
        <f>[3]Sheet2!$M79</f>
        <v>1107.51</v>
      </c>
      <c r="G78" s="9">
        <f>[2]Sheet2!P79</f>
        <v>0.4</v>
      </c>
      <c r="H78">
        <f>'[4]0403_Temp_diff_results'!$M77</f>
        <v>25.53</v>
      </c>
      <c r="J78" s="3">
        <f>[5]BGF_LID!$Q77</f>
        <v>0.65108338283615452</v>
      </c>
      <c r="K78" s="9">
        <f>[6]Inv_cost_per_scenario!$AA78</f>
        <v>3895708.9201923199</v>
      </c>
      <c r="L78" s="2">
        <f>[6]Maint_cost_per_scenario!$Z78</f>
        <v>232052.97061103999</v>
      </c>
      <c r="M78" s="3">
        <f>'[7]0502_UNA_results_per_scenario'!$M77</f>
        <v>66.587493721964705</v>
      </c>
      <c r="N78">
        <f>SUM('[8]0103_Data_cleaned_random_genera'!$C77:$F77,'[8]0103_Data_cleaned_random_genera'!$H77,'[8]0103_Data_cleaned_random_genera'!$K77,'[8]0103_Data_cleaned_random_genera'!$N77,'[8]0103_Data_cleaned_random_genera'!$Q77,'[8]0103_Data_cleaned_random_genera'!$T77,'[8]0103_Data_cleaned_random_genera'!$W77,([9]Sheet2!$I77*10))</f>
        <v>2971.8304263600003</v>
      </c>
      <c r="O78">
        <f>-[10]Sheet1!$F77</f>
        <v>5930.0694659680003</v>
      </c>
      <c r="P78">
        <f>[1]Total!B77</f>
        <v>302997593.81511581</v>
      </c>
      <c r="Q78">
        <f>[1]Total!C77</f>
        <v>1829865.9412022382</v>
      </c>
      <c r="R78">
        <f>[1]Total!D77</f>
        <v>11684341.227170622</v>
      </c>
      <c r="S78">
        <f>[1]Total!E77</f>
        <v>109031.86916452582</v>
      </c>
      <c r="T78">
        <f>[1]Total!F77</f>
        <v>37657.106322535372</v>
      </c>
      <c r="U78">
        <f>[1]Total!G77</f>
        <v>407792.54986592324</v>
      </c>
    </row>
    <row r="79" spans="1:21" x14ac:dyDescent="0.25">
      <c r="A79" t="s">
        <v>81</v>
      </c>
      <c r="B79" s="9">
        <f>[2]Sheet2!G80</f>
        <v>5.0999999999999997E-2</v>
      </c>
      <c r="C79" s="9">
        <f>[2]Sheet2!H80</f>
        <v>7.2999999999999995E-2</v>
      </c>
      <c r="D79" s="9">
        <f>[2]Sheet2!I80</f>
        <v>9.2999999999999999E-2</v>
      </c>
      <c r="E79" s="9">
        <f>[2]Sheet2!J80</f>
        <v>0.11799999999999999</v>
      </c>
      <c r="F79" s="9">
        <f>[3]Sheet2!$M80</f>
        <v>705.48</v>
      </c>
      <c r="G79" s="9">
        <f>[2]Sheet2!P80</f>
        <v>0.28000000000000003</v>
      </c>
      <c r="H79">
        <f>'[4]0403_Temp_diff_results'!$M78</f>
        <v>25.56</v>
      </c>
      <c r="J79" s="3">
        <f>[5]BGF_LID!$Q78</f>
        <v>0.54292852304056216</v>
      </c>
      <c r="K79" s="9">
        <f>[6]Inv_cost_per_scenario!$AA79</f>
        <v>2090785.8315705401</v>
      </c>
      <c r="L79" s="2">
        <f>[6]Maint_cost_per_scenario!$Z79</f>
        <v>119413.57242868001</v>
      </c>
      <c r="M79" s="3">
        <f>'[7]0502_UNA_results_per_scenario'!$M78</f>
        <v>72.5305820507634</v>
      </c>
      <c r="N79">
        <f>SUM('[8]0103_Data_cleaned_random_genera'!$C78:$F78,'[8]0103_Data_cleaned_random_genera'!$H78,'[8]0103_Data_cleaned_random_genera'!$K78,'[8]0103_Data_cleaned_random_genera'!$N78,'[8]0103_Data_cleaned_random_genera'!$Q78,'[8]0103_Data_cleaned_random_genera'!$T78,'[8]0103_Data_cleaned_random_genera'!$W78,([9]Sheet2!$I78*10))</f>
        <v>1568.2522486999999</v>
      </c>
      <c r="O79">
        <f>-[10]Sheet1!$F78</f>
        <v>3093.9568345656003</v>
      </c>
      <c r="P79">
        <f>[1]Total!B78</f>
        <v>2846275012.618155</v>
      </c>
      <c r="Q79">
        <f>[1]Total!C78</f>
        <v>14054731.713824704</v>
      </c>
      <c r="R79">
        <f>[1]Total!D78</f>
        <v>85422755.087774992</v>
      </c>
      <c r="S79">
        <f>[1]Total!E78</f>
        <v>820031.47785245674</v>
      </c>
      <c r="T79">
        <f>[1]Total!F78</f>
        <v>365073.56264009106</v>
      </c>
      <c r="U79">
        <f>[1]Total!G78</f>
        <v>3860069.8358691055</v>
      </c>
    </row>
    <row r="80" spans="1:21" x14ac:dyDescent="0.25">
      <c r="A80" t="s">
        <v>82</v>
      </c>
      <c r="B80" s="9">
        <f>[2]Sheet2!G81</f>
        <v>4.8000000000000001E-2</v>
      </c>
      <c r="C80" s="9">
        <f>[2]Sheet2!H81</f>
        <v>7.0999999999999994E-2</v>
      </c>
      <c r="D80" s="9">
        <f>[2]Sheet2!I81</f>
        <v>8.7999999999999995E-2</v>
      </c>
      <c r="E80" s="9">
        <f>[2]Sheet2!J81</f>
        <v>0.115</v>
      </c>
      <c r="F80" s="9">
        <f>[3]Sheet2!$M81</f>
        <v>938.49</v>
      </c>
      <c r="G80" s="9">
        <f>[2]Sheet2!P81</f>
        <v>0.34</v>
      </c>
      <c r="H80">
        <f>'[4]0403_Temp_diff_results'!$M79</f>
        <v>25.56</v>
      </c>
      <c r="J80" s="3">
        <f>[5]BGF_LID!$Q79</f>
        <v>0.58302888082880866</v>
      </c>
      <c r="K80" s="9">
        <f>[6]Inv_cost_per_scenario!$AA80</f>
        <v>2660361.5772860795</v>
      </c>
      <c r="L80" s="2">
        <f>[6]Maint_cost_per_scenario!$Z80</f>
        <v>153586.17579316002</v>
      </c>
      <c r="M80" s="3">
        <f>'[7]0502_UNA_results_per_scenario'!$M79</f>
        <v>65.346897609757406</v>
      </c>
      <c r="N80">
        <f>SUM('[8]0103_Data_cleaned_random_genera'!$C79:$F79,'[8]0103_Data_cleaned_random_genera'!$H79,'[8]0103_Data_cleaned_random_genera'!$K79,'[8]0103_Data_cleaned_random_genera'!$N79,'[8]0103_Data_cleaned_random_genera'!$Q79,'[8]0103_Data_cleaned_random_genera'!$T79,'[8]0103_Data_cleaned_random_genera'!$W79,([9]Sheet2!$I79*10))</f>
        <v>1967.4901088300001</v>
      </c>
      <c r="O80">
        <f>-[10]Sheet1!$F79</f>
        <v>3980.3948552088</v>
      </c>
      <c r="P80">
        <f>[1]Total!B79</f>
        <v>778021827.95431519</v>
      </c>
      <c r="Q80">
        <f>[1]Total!C79</f>
        <v>6965859.9788713288</v>
      </c>
      <c r="R80">
        <f>[1]Total!D79</f>
        <v>34437336.09061335</v>
      </c>
      <c r="S80">
        <f>[1]Total!E79</f>
        <v>315346.71336728247</v>
      </c>
      <c r="T80">
        <f>[1]Total!F79</f>
        <v>102215.79383407894</v>
      </c>
      <c r="U80">
        <f>[1]Total!G79</f>
        <v>1053015.8941003173</v>
      </c>
    </row>
    <row r="81" spans="1:21" x14ac:dyDescent="0.25">
      <c r="A81" t="s">
        <v>83</v>
      </c>
      <c r="B81" s="9">
        <f>[2]Sheet2!G82</f>
        <v>2.5000000000000001E-2</v>
      </c>
      <c r="C81" s="9">
        <f>[2]Sheet2!H82</f>
        <v>4.3999999999999997E-2</v>
      </c>
      <c r="D81" s="9">
        <f>[2]Sheet2!I82</f>
        <v>5.6000000000000001E-2</v>
      </c>
      <c r="E81" s="9">
        <f>[2]Sheet2!J82</f>
        <v>6.8000000000000005E-2</v>
      </c>
      <c r="F81" s="9">
        <f>[3]Sheet2!$M82</f>
        <v>890.55</v>
      </c>
      <c r="G81" s="9">
        <f>[2]Sheet2!P82</f>
        <v>0.34</v>
      </c>
      <c r="H81">
        <f>'[4]0403_Temp_diff_results'!$M80</f>
        <v>25.59</v>
      </c>
      <c r="J81" s="3">
        <f>[5]BGF_LID!$Q80</f>
        <v>0.42034842915362503</v>
      </c>
      <c r="K81" s="9">
        <f>[6]Inv_cost_per_scenario!$AA81</f>
        <v>110716.94076</v>
      </c>
      <c r="L81" s="2">
        <f>[6]Maint_cost_per_scenario!$Z81</f>
        <v>2149.7348152</v>
      </c>
      <c r="M81" s="3">
        <f>'[7]0502_UNA_results_per_scenario'!$M80</f>
        <v>49.042257281637198</v>
      </c>
      <c r="N81">
        <f>SUM('[8]0103_Data_cleaned_random_genera'!$C80:$F80,'[8]0103_Data_cleaned_random_genera'!$H80,'[8]0103_Data_cleaned_random_genera'!$K80,'[8]0103_Data_cleaned_random_genera'!$N80,'[8]0103_Data_cleaned_random_genera'!$Q80,'[8]0103_Data_cleaned_random_genera'!$T80,'[8]0103_Data_cleaned_random_genera'!$W80,([9]Sheet2!$I80*10))</f>
        <v>87.212246919999998</v>
      </c>
      <c r="O81">
        <f>-[10]Sheet1!$F80</f>
        <v>256.23241285439997</v>
      </c>
      <c r="P81">
        <f>[1]Total!B80</f>
        <v>67000096.455604032</v>
      </c>
      <c r="Q81">
        <f>[1]Total!C80</f>
        <v>937661.2489765943</v>
      </c>
      <c r="R81">
        <f>[1]Total!D80</f>
        <v>4081628.8730673976</v>
      </c>
      <c r="S81">
        <f>[1]Total!E80</f>
        <v>36310.603661720335</v>
      </c>
      <c r="T81">
        <f>[1]Total!F80</f>
        <v>9150.7575397734472</v>
      </c>
      <c r="U81">
        <f>[1]Total!G80</f>
        <v>90622.561935123507</v>
      </c>
    </row>
    <row r="82" spans="1:21" x14ac:dyDescent="0.25">
      <c r="A82" t="s">
        <v>84</v>
      </c>
      <c r="B82" s="9">
        <f>[2]Sheet2!G83</f>
        <v>5.7000000000000002E-2</v>
      </c>
      <c r="C82" s="9">
        <f>[2]Sheet2!H83</f>
        <v>8.2000000000000003E-2</v>
      </c>
      <c r="D82" s="9">
        <f>[2]Sheet2!I83</f>
        <v>0.104</v>
      </c>
      <c r="E82" s="9">
        <f>[2]Sheet2!J83</f>
        <v>0.13200000000000001</v>
      </c>
      <c r="F82" s="9">
        <f>[3]Sheet2!$M83</f>
        <v>1013.1800000000001</v>
      </c>
      <c r="G82" s="9">
        <f>[2]Sheet2!P83</f>
        <v>0.38</v>
      </c>
      <c r="H82">
        <f>'[4]0403_Temp_diff_results'!$M81</f>
        <v>25.57</v>
      </c>
      <c r="J82" s="3">
        <f>[5]BGF_LID!$Q81</f>
        <v>0.47520753145320982</v>
      </c>
      <c r="K82" s="9">
        <f>[6]Inv_cost_per_scenario!$AA82</f>
        <v>917671.72206512012</v>
      </c>
      <c r="L82" s="2">
        <f>[6]Maint_cost_per_scenario!$Z82</f>
        <v>44750.286949439993</v>
      </c>
      <c r="M82" s="3">
        <f>'[7]0502_UNA_results_per_scenario'!$M81</f>
        <v>72.448816640570797</v>
      </c>
      <c r="N82">
        <f>SUM('[8]0103_Data_cleaned_random_genera'!$C81:$F81,'[8]0103_Data_cleaned_random_genera'!$H81,'[8]0103_Data_cleaned_random_genera'!$K81,'[8]0103_Data_cleaned_random_genera'!$N81,'[8]0103_Data_cleaned_random_genera'!$Q81,'[8]0103_Data_cleaned_random_genera'!$T81,'[8]0103_Data_cleaned_random_genera'!$W81,([9]Sheet2!$I81*10))</f>
        <v>617.50213903999997</v>
      </c>
      <c r="O82">
        <f>-[10]Sheet1!$F81</f>
        <v>1245.5669219776</v>
      </c>
      <c r="P82">
        <f>[1]Total!B81</f>
        <v>3114857018.3566866</v>
      </c>
      <c r="Q82">
        <f>[1]Total!C81</f>
        <v>18437140.689638667</v>
      </c>
      <c r="R82">
        <f>[1]Total!D81</f>
        <v>103610643.46839669</v>
      </c>
      <c r="S82">
        <f>[1]Total!E81</f>
        <v>980489.93118235667</v>
      </c>
      <c r="T82">
        <f>[1]Total!F81</f>
        <v>402643.41112962936</v>
      </c>
      <c r="U82">
        <f>[1]Total!G81</f>
        <v>4223721.543957076</v>
      </c>
    </row>
    <row r="83" spans="1:21" x14ac:dyDescent="0.25">
      <c r="A83" t="s">
        <v>85</v>
      </c>
      <c r="B83" s="9">
        <f>[2]Sheet2!G84</f>
        <v>4.8000000000000001E-2</v>
      </c>
      <c r="C83" s="9">
        <f>[2]Sheet2!H84</f>
        <v>7.3999999999999996E-2</v>
      </c>
      <c r="D83" s="9">
        <f>[2]Sheet2!I84</f>
        <v>9.4E-2</v>
      </c>
      <c r="E83" s="9">
        <f>[2]Sheet2!J84</f>
        <v>0.114</v>
      </c>
      <c r="F83" s="9">
        <f>[3]Sheet2!$M84</f>
        <v>981.86</v>
      </c>
      <c r="G83" s="9">
        <f>[2]Sheet2!P84</f>
        <v>0.36</v>
      </c>
      <c r="H83">
        <f>'[4]0403_Temp_diff_results'!$M82</f>
        <v>25.55</v>
      </c>
      <c r="J83" s="3">
        <f>[5]BGF_LID!$Q82</f>
        <v>0.57587269759342063</v>
      </c>
      <c r="K83" s="9">
        <f>[6]Inv_cost_per_scenario!$AA83</f>
        <v>2684021.1924934797</v>
      </c>
      <c r="L83" s="2">
        <f>[6]Maint_cost_per_scenario!$Z83</f>
        <v>158207.60163956002</v>
      </c>
      <c r="M83" s="3">
        <f>'[7]0502_UNA_results_per_scenario'!$M82</f>
        <v>52.119782254688403</v>
      </c>
      <c r="N83">
        <f>SUM('[8]0103_Data_cleaned_random_genera'!$C82:$F82,'[8]0103_Data_cleaned_random_genera'!$H82,'[8]0103_Data_cleaned_random_genera'!$K82,'[8]0103_Data_cleaned_random_genera'!$N82,'[8]0103_Data_cleaned_random_genera'!$Q82,'[8]0103_Data_cleaned_random_genera'!$T82,'[8]0103_Data_cleaned_random_genera'!$W82,([9]Sheet2!$I82*10))</f>
        <v>2029.8508390899999</v>
      </c>
      <c r="O83">
        <f>-[10]Sheet1!$F82</f>
        <v>4065.3882038680003</v>
      </c>
      <c r="P83">
        <f>[1]Total!B82</f>
        <v>386303441.0240351</v>
      </c>
      <c r="Q83">
        <f>[1]Total!C82</f>
        <v>2593094.9160110438</v>
      </c>
      <c r="R83">
        <f>[1]Total!D82</f>
        <v>14648538.23051673</v>
      </c>
      <c r="S83">
        <f>[1]Total!E82</f>
        <v>136611.02536366746</v>
      </c>
      <c r="T83">
        <f>[1]Total!F82</f>
        <v>49432.852278896193</v>
      </c>
      <c r="U83">
        <f>[1]Total!G82</f>
        <v>522149.81368362613</v>
      </c>
    </row>
    <row r="84" spans="1:21" x14ac:dyDescent="0.25">
      <c r="A84" t="s">
        <v>86</v>
      </c>
      <c r="B84" s="9">
        <f>[2]Sheet2!G85</f>
        <v>2.9000000000000001E-2</v>
      </c>
      <c r="C84" s="9">
        <f>[2]Sheet2!H85</f>
        <v>4.5999999999999999E-2</v>
      </c>
      <c r="D84" s="9">
        <f>[2]Sheet2!I85</f>
        <v>6.4000000000000001E-2</v>
      </c>
      <c r="E84" s="9">
        <f>[2]Sheet2!J85</f>
        <v>7.2999999999999995E-2</v>
      </c>
      <c r="F84" s="9">
        <f>[3]Sheet2!$M85</f>
        <v>974.98</v>
      </c>
      <c r="G84" s="9">
        <f>[2]Sheet2!P85</f>
        <v>0.36</v>
      </c>
      <c r="H84">
        <f>'[4]0403_Temp_diff_results'!$M83</f>
        <v>25.56</v>
      </c>
      <c r="J84" s="3">
        <f>[5]BGF_LID!$Q83</f>
        <v>0.5331695631986586</v>
      </c>
      <c r="K84" s="9">
        <f>[6]Inv_cost_per_scenario!$AA84</f>
        <v>2052889.9409153501</v>
      </c>
      <c r="L84" s="2">
        <f>[6]Maint_cost_per_scenario!$Z84</f>
        <v>118009.92273370002</v>
      </c>
      <c r="M84" s="3">
        <f>'[7]0502_UNA_results_per_scenario'!$M83</f>
        <v>92.059335697909304</v>
      </c>
      <c r="N84">
        <f>SUM('[8]0103_Data_cleaned_random_genera'!$C83:$F83,'[8]0103_Data_cleaned_random_genera'!$H83,'[8]0103_Data_cleaned_random_genera'!$K83,'[8]0103_Data_cleaned_random_genera'!$N83,'[8]0103_Data_cleaned_random_genera'!$Q83,'[8]0103_Data_cleaned_random_genera'!$T83,'[8]0103_Data_cleaned_random_genera'!$W83,([9]Sheet2!$I83*10))</f>
        <v>1608.50123465</v>
      </c>
      <c r="O84">
        <f>-[10]Sheet1!$F83</f>
        <v>3029.1201663020001</v>
      </c>
      <c r="P84">
        <f>[1]Total!B83</f>
        <v>1357295263.4879057</v>
      </c>
      <c r="Q84">
        <f>[1]Total!C83</f>
        <v>6482556.1311019231</v>
      </c>
      <c r="R84">
        <f>[1]Total!D83</f>
        <v>40178904.305541687</v>
      </c>
      <c r="S84">
        <f>[1]Total!E83</f>
        <v>386537.45721239044</v>
      </c>
      <c r="T84">
        <f>[1]Total!F83</f>
        <v>173688.5654932035</v>
      </c>
      <c r="U84">
        <f>[1]Total!G83</f>
        <v>1840429.7090861765</v>
      </c>
    </row>
    <row r="85" spans="1:21" x14ac:dyDescent="0.25">
      <c r="A85" t="s">
        <v>87</v>
      </c>
      <c r="B85" s="9">
        <f>[2]Sheet2!G86</f>
        <v>3.9E-2</v>
      </c>
      <c r="C85" s="9">
        <f>[2]Sheet2!H86</f>
        <v>7.0999999999999994E-2</v>
      </c>
      <c r="D85" s="9">
        <f>[2]Sheet2!I86</f>
        <v>0.1</v>
      </c>
      <c r="E85" s="9">
        <f>[2]Sheet2!J86</f>
        <v>0.112</v>
      </c>
      <c r="F85" s="9">
        <f>[3]Sheet2!$M86</f>
        <v>877.51</v>
      </c>
      <c r="G85" s="9">
        <f>[2]Sheet2!P86</f>
        <v>0.34</v>
      </c>
      <c r="H85">
        <f>'[4]0403_Temp_diff_results'!$M84</f>
        <v>25.57</v>
      </c>
      <c r="J85" s="3">
        <f>[5]BGF_LID!$Q84</f>
        <v>0.49647112016448419</v>
      </c>
      <c r="K85" s="9">
        <f>[6]Inv_cost_per_scenario!$AA85</f>
        <v>2110820.5473651402</v>
      </c>
      <c r="L85" s="2">
        <f>[6]Maint_cost_per_scenario!$Z85</f>
        <v>118200.70023367998</v>
      </c>
      <c r="M85" s="3">
        <f>'[7]0502_UNA_results_per_scenario'!$M84</f>
        <v>75.857855268177403</v>
      </c>
      <c r="N85">
        <f>SUM('[8]0103_Data_cleaned_random_genera'!$C84:$F84,'[8]0103_Data_cleaned_random_genera'!$H84,'[8]0103_Data_cleaned_random_genera'!$K84,'[8]0103_Data_cleaned_random_genera'!$N84,'[8]0103_Data_cleaned_random_genera'!$Q84,'[8]0103_Data_cleaned_random_genera'!$T84,'[8]0103_Data_cleaned_random_genera'!$W84,([9]Sheet2!$I84*10))</f>
        <v>1538.0952402299999</v>
      </c>
      <c r="O85">
        <f>-[10]Sheet1!$F84</f>
        <v>1144.6653327091999</v>
      </c>
      <c r="P85">
        <f>[1]Total!B84</f>
        <v>955059866.1008507</v>
      </c>
      <c r="Q85">
        <f>[1]Total!C84</f>
        <v>4824672.9841878526</v>
      </c>
      <c r="R85">
        <f>[1]Total!D84</f>
        <v>29840676.894264325</v>
      </c>
      <c r="S85">
        <f>[1]Total!E84</f>
        <v>285083.18618344207</v>
      </c>
      <c r="T85">
        <f>[1]Total!F84</f>
        <v>121758.88757801404</v>
      </c>
      <c r="U85">
        <f>[1]Total!G84</f>
        <v>1293529.2602006511</v>
      </c>
    </row>
    <row r="86" spans="1:21" x14ac:dyDescent="0.25">
      <c r="A86" t="s">
        <v>88</v>
      </c>
      <c r="B86" s="9">
        <f>[2]Sheet2!G87</f>
        <v>5.1999999999999998E-2</v>
      </c>
      <c r="C86" s="9">
        <f>[2]Sheet2!H87</f>
        <v>7.5999999999999998E-2</v>
      </c>
      <c r="D86" s="9">
        <f>[2]Sheet2!I87</f>
        <v>9.7000000000000003E-2</v>
      </c>
      <c r="E86" s="9">
        <f>[2]Sheet2!J87</f>
        <v>0.121</v>
      </c>
      <c r="F86" s="9">
        <f>[3]Sheet2!$M87</f>
        <v>806.62</v>
      </c>
      <c r="G86" s="9">
        <f>[2]Sheet2!P87</f>
        <v>0.3</v>
      </c>
      <c r="H86">
        <f>'[4]0403_Temp_diff_results'!$M85</f>
        <v>25.58</v>
      </c>
      <c r="J86" s="3">
        <f>[5]BGF_LID!$Q85</f>
        <v>0.4391925663669754</v>
      </c>
      <c r="K86" s="9">
        <f>[6]Inv_cost_per_scenario!$AA86</f>
        <v>735438.31719100999</v>
      </c>
      <c r="L86" s="2">
        <f>[6]Maint_cost_per_scenario!$Z86</f>
        <v>40839.003447819996</v>
      </c>
      <c r="M86" s="3">
        <f>'[7]0502_UNA_results_per_scenario'!$M85</f>
        <v>45.197174335894999</v>
      </c>
      <c r="N86">
        <f>SUM('[8]0103_Data_cleaned_random_genera'!$C85:$F85,'[8]0103_Data_cleaned_random_genera'!$H85,'[8]0103_Data_cleaned_random_genera'!$K85,'[8]0103_Data_cleaned_random_genera'!$N85,'[8]0103_Data_cleaned_random_genera'!$Q85,'[8]0103_Data_cleaned_random_genera'!$T85,'[8]0103_Data_cleaned_random_genera'!$W85,([9]Sheet2!$I85*10))</f>
        <v>572.77665998999987</v>
      </c>
      <c r="O86">
        <f>-[10]Sheet1!$F85</f>
        <v>1031.9471508771999</v>
      </c>
      <c r="P86">
        <f>[1]Total!B85</f>
        <v>1908366253.8826561</v>
      </c>
      <c r="Q86">
        <f>[1]Total!C85</f>
        <v>9125453.3621293213</v>
      </c>
      <c r="R86">
        <f>[1]Total!D85</f>
        <v>56065487.564861864</v>
      </c>
      <c r="S86">
        <f>[1]Total!E85</f>
        <v>539826.46852504346</v>
      </c>
      <c r="T86">
        <f>[1]Total!F85</f>
        <v>244700.37524855387</v>
      </c>
      <c r="U86">
        <f>[1]Total!G85</f>
        <v>2588608.3856477179</v>
      </c>
    </row>
    <row r="87" spans="1:21" x14ac:dyDescent="0.25">
      <c r="A87" t="s">
        <v>89</v>
      </c>
      <c r="B87" s="9">
        <f>[2]Sheet2!G88</f>
        <v>4.1000000000000002E-2</v>
      </c>
      <c r="C87" s="9">
        <f>[2]Sheet2!H88</f>
        <v>6.2E-2</v>
      </c>
      <c r="D87" s="9">
        <f>[2]Sheet2!I88</f>
        <v>8.2000000000000003E-2</v>
      </c>
      <c r="E87" s="9">
        <f>[2]Sheet2!J88</f>
        <v>9.6000000000000002E-2</v>
      </c>
      <c r="F87" s="9">
        <f>[3]Sheet2!$M88</f>
        <v>822.63</v>
      </c>
      <c r="G87" s="9">
        <f>[2]Sheet2!P88</f>
        <v>0.31</v>
      </c>
      <c r="H87">
        <f>'[4]0403_Temp_diff_results'!$M86</f>
        <v>25.58</v>
      </c>
      <c r="J87" s="3">
        <f>[5]BGF_LID!$Q86</f>
        <v>0.43795827543276905</v>
      </c>
      <c r="K87" s="9">
        <f>[6]Inv_cost_per_scenario!$AA87</f>
        <v>724675.55500904005</v>
      </c>
      <c r="L87" s="2">
        <f>[6]Maint_cost_per_scenario!$Z87</f>
        <v>40696.928221279995</v>
      </c>
      <c r="M87" s="3">
        <f>'[7]0502_UNA_results_per_scenario'!$M86</f>
        <v>56.446377224211098</v>
      </c>
      <c r="N87">
        <f>SUM('[8]0103_Data_cleaned_random_genera'!$C86:$F86,'[8]0103_Data_cleaned_random_genera'!$H86,'[8]0103_Data_cleaned_random_genera'!$K86,'[8]0103_Data_cleaned_random_genera'!$N86,'[8]0103_Data_cleaned_random_genera'!$Q86,'[8]0103_Data_cleaned_random_genera'!$T86,'[8]0103_Data_cleaned_random_genera'!$W86,([9]Sheet2!$I86*10))</f>
        <v>601.99470295999993</v>
      </c>
      <c r="O87">
        <f>-[10]Sheet1!$F86</f>
        <v>516.23722106879995</v>
      </c>
      <c r="P87">
        <f>[1]Total!B86</f>
        <v>639525330.45169377</v>
      </c>
      <c r="Q87">
        <f>[1]Total!C86</f>
        <v>3054764.4986806232</v>
      </c>
      <c r="R87">
        <f>[1]Total!D86</f>
        <v>18918176.799997073</v>
      </c>
      <c r="S87">
        <f>[1]Total!E86</f>
        <v>182014.59405094688</v>
      </c>
      <c r="T87">
        <f>[1]Total!F86</f>
        <v>81853.164073620224</v>
      </c>
      <c r="U87">
        <f>[1]Total!G86</f>
        <v>867196.22477916931</v>
      </c>
    </row>
    <row r="88" spans="1:21" x14ac:dyDescent="0.25">
      <c r="A88" t="s">
        <v>90</v>
      </c>
      <c r="B88" s="9">
        <f>[2]Sheet2!G89</f>
        <v>3.4000000000000002E-2</v>
      </c>
      <c r="C88" s="9">
        <f>[2]Sheet2!H89</f>
        <v>5.5E-2</v>
      </c>
      <c r="D88" s="9">
        <f>[2]Sheet2!I89</f>
        <v>6.8000000000000005E-2</v>
      </c>
      <c r="E88" s="9">
        <f>[2]Sheet2!J89</f>
        <v>8.3000000000000004E-2</v>
      </c>
      <c r="F88" s="9">
        <f>[3]Sheet2!$M89</f>
        <v>1169.04</v>
      </c>
      <c r="G88" s="9">
        <f>[2]Sheet2!P89</f>
        <v>0.43</v>
      </c>
      <c r="H88">
        <f>'[4]0403_Temp_diff_results'!$M87</f>
        <v>25.56</v>
      </c>
      <c r="J88" s="3">
        <f>[5]BGF_LID!$Q87</f>
        <v>0.54607914275950176</v>
      </c>
      <c r="K88" s="9">
        <f>[6]Inv_cost_per_scenario!$AA88</f>
        <v>3356445.4857332995</v>
      </c>
      <c r="L88" s="2">
        <f>[6]Maint_cost_per_scenario!$Z88</f>
        <v>194846.45626980002</v>
      </c>
      <c r="M88" s="3">
        <f>'[7]0502_UNA_results_per_scenario'!$M87</f>
        <v>62.748370574958102</v>
      </c>
      <c r="N88">
        <f>SUM('[8]0103_Data_cleaned_random_genera'!$C87:$F87,'[8]0103_Data_cleaned_random_genera'!$H87,'[8]0103_Data_cleaned_random_genera'!$K87,'[8]0103_Data_cleaned_random_genera'!$N87,'[8]0103_Data_cleaned_random_genera'!$Q87,'[8]0103_Data_cleaned_random_genera'!$T87,'[8]0103_Data_cleaned_random_genera'!$W87,([9]Sheet2!$I87*10))</f>
        <v>2462.6196855200001</v>
      </c>
      <c r="O88">
        <f>-[10]Sheet1!$F87</f>
        <v>1845.6265843183999</v>
      </c>
      <c r="P88">
        <f>[1]Total!B87</f>
        <v>1801010332.5274673</v>
      </c>
      <c r="Q88">
        <f>[1]Total!C87</f>
        <v>13080141.824967954</v>
      </c>
      <c r="R88">
        <f>[1]Total!D87</f>
        <v>70497266.494500741</v>
      </c>
      <c r="S88">
        <f>[1]Total!E87</f>
        <v>654627.24818246753</v>
      </c>
      <c r="T88">
        <f>[1]Total!F87</f>
        <v>232600.3838089215</v>
      </c>
      <c r="U88">
        <f>[1]Total!G87</f>
        <v>2436382.1597513217</v>
      </c>
    </row>
    <row r="89" spans="1:21" x14ac:dyDescent="0.25">
      <c r="A89" t="s">
        <v>91</v>
      </c>
      <c r="B89" s="9">
        <f>[2]Sheet2!G90</f>
        <v>4.5999999999999999E-2</v>
      </c>
      <c r="C89" s="9">
        <f>[2]Sheet2!H90</f>
        <v>6.6000000000000003E-2</v>
      </c>
      <c r="D89" s="9">
        <f>[2]Sheet2!I90</f>
        <v>8.3000000000000004E-2</v>
      </c>
      <c r="E89" s="9">
        <f>[2]Sheet2!J90</f>
        <v>0.104</v>
      </c>
      <c r="F89" s="9">
        <f>[3]Sheet2!$M90</f>
        <v>1227.1400000000001</v>
      </c>
      <c r="G89" s="9">
        <f>[2]Sheet2!P90</f>
        <v>0.46</v>
      </c>
      <c r="H89">
        <f>'[4]0403_Temp_diff_results'!$M88</f>
        <v>25.59</v>
      </c>
      <c r="J89" s="3">
        <f>[5]BGF_LID!$Q88</f>
        <v>0.46432784934845095</v>
      </c>
      <c r="K89" s="9">
        <f>[6]Inv_cost_per_scenario!$AA89</f>
        <v>1431115.97260262</v>
      </c>
      <c r="L89" s="2">
        <f>[6]Maint_cost_per_scenario!$Z89</f>
        <v>78911.712189640006</v>
      </c>
      <c r="M89" s="3">
        <f>'[7]0502_UNA_results_per_scenario'!$M88</f>
        <v>61.414373003855502</v>
      </c>
      <c r="N89">
        <f>SUM('[8]0103_Data_cleaned_random_genera'!$C88:$F88,'[8]0103_Data_cleaned_random_genera'!$H88,'[8]0103_Data_cleaned_random_genera'!$K88,'[8]0103_Data_cleaned_random_genera'!$N88,'[8]0103_Data_cleaned_random_genera'!$Q88,'[8]0103_Data_cleaned_random_genera'!$T88,'[8]0103_Data_cleaned_random_genera'!$W88,([9]Sheet2!$I88*10))</f>
        <v>1038.1139524600001</v>
      </c>
      <c r="O89">
        <f>-[10]Sheet1!$F88</f>
        <v>773.54653995199999</v>
      </c>
      <c r="P89">
        <f>[1]Total!B88</f>
        <v>866552357.17944527</v>
      </c>
      <c r="Q89">
        <f>[1]Total!C88</f>
        <v>4769740.8002389632</v>
      </c>
      <c r="R89">
        <f>[1]Total!D88</f>
        <v>27883258.922847018</v>
      </c>
      <c r="S89">
        <f>[1]Total!E88</f>
        <v>265132.27164862101</v>
      </c>
      <c r="T89">
        <f>[1]Total!F88</f>
        <v>111387.81900166419</v>
      </c>
      <c r="U89">
        <f>[1]Total!G88</f>
        <v>1174592.573084027</v>
      </c>
    </row>
    <row r="90" spans="1:21" x14ac:dyDescent="0.25">
      <c r="A90" t="s">
        <v>92</v>
      </c>
      <c r="B90" s="9">
        <f>[2]Sheet2!G91</f>
        <v>5.7000000000000002E-2</v>
      </c>
      <c r="C90" s="9">
        <f>[2]Sheet2!H91</f>
        <v>8.2000000000000003E-2</v>
      </c>
      <c r="D90" s="9">
        <f>[2]Sheet2!I91</f>
        <v>0.104</v>
      </c>
      <c r="E90" s="9">
        <f>[2]Sheet2!J91</f>
        <v>0.13200000000000001</v>
      </c>
      <c r="F90" s="9">
        <f>[3]Sheet2!$M91</f>
        <v>1077.82</v>
      </c>
      <c r="G90" s="9">
        <f>[2]Sheet2!P91</f>
        <v>0.39</v>
      </c>
      <c r="H90">
        <f>'[4]0403_Temp_diff_results'!$M89</f>
        <v>25.55</v>
      </c>
      <c r="J90" s="3">
        <f>[5]BGF_LID!$Q89</f>
        <v>0.56614622420632388</v>
      </c>
      <c r="K90" s="9">
        <f>[6]Inv_cost_per_scenario!$AA90</f>
        <v>2618942.8715741402</v>
      </c>
      <c r="L90" s="2">
        <f>[6]Maint_cost_per_scenario!$Z90</f>
        <v>155627.78293987998</v>
      </c>
      <c r="M90" s="3">
        <f>'[7]0502_UNA_results_per_scenario'!$M89</f>
        <v>65.472197080732798</v>
      </c>
      <c r="N90">
        <f>SUM('[8]0103_Data_cleaned_random_genera'!$C89:$F89,'[8]0103_Data_cleaned_random_genera'!$H89,'[8]0103_Data_cleaned_random_genera'!$K89,'[8]0103_Data_cleaned_random_genera'!$N89,'[8]0103_Data_cleaned_random_genera'!$Q89,'[8]0103_Data_cleaned_random_genera'!$T89,'[8]0103_Data_cleaned_random_genera'!$W89,([9]Sheet2!$I89*10))</f>
        <v>2034.8317036999997</v>
      </c>
      <c r="O90">
        <f>-[10]Sheet1!$F89</f>
        <v>4014.5617911095997</v>
      </c>
      <c r="P90">
        <f>[1]Total!B89</f>
        <v>2374885207.2253199</v>
      </c>
      <c r="Q90">
        <f>[1]Total!C89</f>
        <v>11634523.859893139</v>
      </c>
      <c r="R90">
        <f>[1]Total!D89</f>
        <v>71394226.781877592</v>
      </c>
      <c r="S90">
        <f>[1]Total!E89</f>
        <v>685334.44828629913</v>
      </c>
      <c r="T90">
        <f>[1]Total!F89</f>
        <v>304073.68439557962</v>
      </c>
      <c r="U90">
        <f>[1]Total!G89</f>
        <v>3219919.5544189997</v>
      </c>
    </row>
    <row r="91" spans="1:21" x14ac:dyDescent="0.25">
      <c r="A91" t="s">
        <v>93</v>
      </c>
      <c r="B91" s="9">
        <f>[2]Sheet2!G92</f>
        <v>4.2999999999999997E-2</v>
      </c>
      <c r="C91" s="9">
        <f>[2]Sheet2!H92</f>
        <v>7.0000000000000007E-2</v>
      </c>
      <c r="D91" s="9">
        <f>[2]Sheet2!I92</f>
        <v>0.09</v>
      </c>
      <c r="E91" s="9">
        <f>[2]Sheet2!J92</f>
        <v>0.113</v>
      </c>
      <c r="F91" s="9">
        <f>[3]Sheet2!$M92</f>
        <v>1186.6500000000001</v>
      </c>
      <c r="G91" s="9">
        <f>[2]Sheet2!P92</f>
        <v>0.44</v>
      </c>
      <c r="H91">
        <f>'[4]0403_Temp_diff_results'!$M90</f>
        <v>25.56</v>
      </c>
      <c r="J91" s="3">
        <f>[5]BGF_LID!$Q90</f>
        <v>0.55133667635419992</v>
      </c>
      <c r="K91" s="9">
        <f>[6]Inv_cost_per_scenario!$AA91</f>
        <v>2169337.1035980401</v>
      </c>
      <c r="L91" s="2">
        <f>[6]Maint_cost_per_scenario!$Z91</f>
        <v>120760.13279468</v>
      </c>
      <c r="M91" s="3">
        <f>'[7]0502_UNA_results_per_scenario'!$M90</f>
        <v>67.656588499080399</v>
      </c>
      <c r="N91">
        <f>SUM('[8]0103_Data_cleaned_random_genera'!$C90:$F90,'[8]0103_Data_cleaned_random_genera'!$H90,'[8]0103_Data_cleaned_random_genera'!$K90,'[8]0103_Data_cleaned_random_genera'!$N90,'[8]0103_Data_cleaned_random_genera'!$Q90,'[8]0103_Data_cleaned_random_genera'!$T90,'[8]0103_Data_cleaned_random_genera'!$W90,([9]Sheet2!$I90*10))</f>
        <v>1537.0509965500003</v>
      </c>
      <c r="O91">
        <f>-[10]Sheet1!$F90</f>
        <v>3101.0481994376</v>
      </c>
      <c r="P91">
        <f>[1]Total!B90</f>
        <v>2577786609.6378484</v>
      </c>
      <c r="Q91">
        <f>[1]Total!C90</f>
        <v>18270960.100363705</v>
      </c>
      <c r="R91">
        <f>[1]Total!D90</f>
        <v>96390532.641784608</v>
      </c>
      <c r="S91">
        <f>[1]Total!E90</f>
        <v>898970.15808113432</v>
      </c>
      <c r="T91">
        <f>[1]Total!F90</f>
        <v>335606.11706114199</v>
      </c>
      <c r="U91">
        <f>[1]Total!G90</f>
        <v>3493508.3883734997</v>
      </c>
    </row>
    <row r="92" spans="1:21" x14ac:dyDescent="0.25">
      <c r="A92" t="s">
        <v>94</v>
      </c>
      <c r="B92" s="9">
        <f>[2]Sheet2!G93</f>
        <v>3.4000000000000002E-2</v>
      </c>
      <c r="C92" s="9">
        <f>[2]Sheet2!H93</f>
        <v>4.8000000000000001E-2</v>
      </c>
      <c r="D92" s="9">
        <f>[2]Sheet2!I93</f>
        <v>5.8999999999999997E-2</v>
      </c>
      <c r="E92" s="9">
        <f>[2]Sheet2!J93</f>
        <v>7.9000000000000001E-2</v>
      </c>
      <c r="F92" s="9">
        <f>[3]Sheet2!$M93</f>
        <v>845.18</v>
      </c>
      <c r="G92" s="9">
        <f>[2]Sheet2!P93</f>
        <v>0.32</v>
      </c>
      <c r="H92">
        <f>'[4]0403_Temp_diff_results'!$M91</f>
        <v>25.58</v>
      </c>
      <c r="J92" s="3">
        <f>[5]BGF_LID!$Q91</f>
        <v>0.49117002780421587</v>
      </c>
      <c r="K92" s="9">
        <f>[6]Inv_cost_per_scenario!$AA92</f>
        <v>1353275.85831947</v>
      </c>
      <c r="L92" s="2">
        <f>[6]Maint_cost_per_scenario!$Z92</f>
        <v>76259.308561139987</v>
      </c>
      <c r="M92" s="3">
        <f>'[7]0502_UNA_results_per_scenario'!$M91</f>
        <v>58.806809408188897</v>
      </c>
      <c r="N92">
        <f>SUM('[8]0103_Data_cleaned_random_genera'!$C91:$F91,'[8]0103_Data_cleaned_random_genera'!$H91,'[8]0103_Data_cleaned_random_genera'!$K91,'[8]0103_Data_cleaned_random_genera'!$N91,'[8]0103_Data_cleaned_random_genera'!$Q91,'[8]0103_Data_cleaned_random_genera'!$T91,'[8]0103_Data_cleaned_random_genera'!$W91,([9]Sheet2!$I91*10))</f>
        <v>1027.36568769</v>
      </c>
      <c r="O92">
        <f>-[10]Sheet1!$F91</f>
        <v>1968.4288739195999</v>
      </c>
      <c r="P92">
        <f>[1]Total!B91</f>
        <v>1542339941.6685171</v>
      </c>
      <c r="Q92">
        <f>[1]Total!C91</f>
        <v>7503308.8509375062</v>
      </c>
      <c r="R92">
        <f>[1]Total!D91</f>
        <v>45818928.147555768</v>
      </c>
      <c r="S92">
        <f>[1]Total!E91</f>
        <v>440471.98434361059</v>
      </c>
      <c r="T92">
        <f>[1]Total!F91</f>
        <v>197811.72739319742</v>
      </c>
      <c r="U92">
        <f>[1]Total!G91</f>
        <v>2091916.4087954424</v>
      </c>
    </row>
    <row r="93" spans="1:21" x14ac:dyDescent="0.25">
      <c r="A93" t="s">
        <v>95</v>
      </c>
      <c r="B93" s="9">
        <f>[2]Sheet2!G94</f>
        <v>4.7E-2</v>
      </c>
      <c r="C93" s="9">
        <f>[2]Sheet2!H94</f>
        <v>7.0000000000000007E-2</v>
      </c>
      <c r="D93" s="9">
        <f>[2]Sheet2!I94</f>
        <v>8.7999999999999995E-2</v>
      </c>
      <c r="E93" s="9">
        <f>[2]Sheet2!J94</f>
        <v>0.111</v>
      </c>
      <c r="F93" s="9">
        <f>[3]Sheet2!$M94</f>
        <v>760.87</v>
      </c>
      <c r="G93" s="9">
        <f>[2]Sheet2!P94</f>
        <v>0.31</v>
      </c>
      <c r="H93">
        <f>'[4]0403_Temp_diff_results'!$M92</f>
        <v>25.57</v>
      </c>
      <c r="J93" s="3">
        <f>[5]BGF_LID!$Q92</f>
        <v>0.48387390180134143</v>
      </c>
      <c r="K93" s="9">
        <f>[6]Inv_cost_per_scenario!$AA93</f>
        <v>1993276.8793120601</v>
      </c>
      <c r="L93" s="2">
        <f>[6]Maint_cost_per_scenario!$Z93</f>
        <v>116977.04709772</v>
      </c>
      <c r="M93" s="3">
        <f>'[7]0502_UNA_results_per_scenario'!$M92</f>
        <v>48.170747593145997</v>
      </c>
      <c r="N93">
        <f>SUM('[8]0103_Data_cleaned_random_genera'!$C92:$F92,'[8]0103_Data_cleaned_random_genera'!$H92,'[8]0103_Data_cleaned_random_genera'!$K92,'[8]0103_Data_cleaned_random_genera'!$N92,'[8]0103_Data_cleaned_random_genera'!$Q92,'[8]0103_Data_cleaned_random_genera'!$T92,'[8]0103_Data_cleaned_random_genera'!$W92,([9]Sheet2!$I92*10))</f>
        <v>1519.47423592</v>
      </c>
      <c r="O93">
        <f>-[10]Sheet1!$F92</f>
        <v>1141.8919693968001</v>
      </c>
      <c r="P93">
        <f>[1]Total!B92</f>
        <v>2233587717.5763936</v>
      </c>
      <c r="Q93">
        <f>[1]Total!C92</f>
        <v>14430999.986676484</v>
      </c>
      <c r="R93">
        <f>[1]Total!D92</f>
        <v>79340656.422230139</v>
      </c>
      <c r="S93">
        <f>[1]Total!E92</f>
        <v>744800.02333968272</v>
      </c>
      <c r="T93">
        <f>[1]Total!F92</f>
        <v>288884.27896850585</v>
      </c>
      <c r="U93">
        <f>[1]Total!G92</f>
        <v>3026359.632070337</v>
      </c>
    </row>
    <row r="94" spans="1:21" x14ac:dyDescent="0.25">
      <c r="A94" t="s">
        <v>96</v>
      </c>
      <c r="B94" s="9">
        <f>[2]Sheet2!G95</f>
        <v>5.5E-2</v>
      </c>
      <c r="C94" s="9">
        <f>[2]Sheet2!H95</f>
        <v>8.7999999999999995E-2</v>
      </c>
      <c r="D94" s="9">
        <f>[2]Sheet2!I95</f>
        <v>0.111</v>
      </c>
      <c r="E94" s="9">
        <f>[2]Sheet2!J95</f>
        <v>0.13500000000000001</v>
      </c>
      <c r="F94" s="9">
        <f>[3]Sheet2!$M95</f>
        <v>608.17999999999995</v>
      </c>
      <c r="G94" s="9">
        <f>[2]Sheet2!P95</f>
        <v>0.23</v>
      </c>
      <c r="H94">
        <f>'[4]0403_Temp_diff_results'!$M93</f>
        <v>25.59</v>
      </c>
      <c r="J94" s="3">
        <f>[5]BGF_LID!$Q93</f>
        <v>0.42575067528585114</v>
      </c>
      <c r="K94" s="9">
        <f>[6]Inv_cost_per_scenario!$AA94</f>
        <v>755824.88924516004</v>
      </c>
      <c r="L94" s="2">
        <f>[6]Maint_cost_per_scenario!$Z94</f>
        <v>41121.496363119993</v>
      </c>
      <c r="M94" s="3">
        <f>'[7]0502_UNA_results_per_scenario'!$M93</f>
        <v>49.694378029574999</v>
      </c>
      <c r="N94">
        <f>SUM('[8]0103_Data_cleaned_random_genera'!$C93:$F93,'[8]0103_Data_cleaned_random_genera'!$H93,'[8]0103_Data_cleaned_random_genera'!$K93,'[8]0103_Data_cleaned_random_genera'!$N93,'[8]0103_Data_cleaned_random_genera'!$Q93,'[8]0103_Data_cleaned_random_genera'!$T93,'[8]0103_Data_cleaned_random_genera'!$W93,([9]Sheet2!$I93*10))</f>
        <v>581.47071084000004</v>
      </c>
      <c r="O94">
        <f>-[10]Sheet1!$F93</f>
        <v>365.53050327519998</v>
      </c>
      <c r="P94">
        <f>[1]Total!B93</f>
        <v>2641455156.926033</v>
      </c>
      <c r="Q94">
        <f>[1]Total!C93</f>
        <v>12629211.494862245</v>
      </c>
      <c r="R94">
        <f>[1]Total!D93</f>
        <v>77670465.185657024</v>
      </c>
      <c r="S94">
        <f>[1]Total!E93</f>
        <v>747777.37109804258</v>
      </c>
      <c r="T94">
        <f>[1]Total!F93</f>
        <v>338622.42442576372</v>
      </c>
      <c r="U94">
        <f>[1]Total!G93</f>
        <v>3582857.5546052288</v>
      </c>
    </row>
    <row r="95" spans="1:21" x14ac:dyDescent="0.25">
      <c r="A95" t="s">
        <v>97</v>
      </c>
      <c r="B95" s="9">
        <f>[2]Sheet2!G96</f>
        <v>5.2999999999999999E-2</v>
      </c>
      <c r="C95" s="9">
        <f>[2]Sheet2!H96</f>
        <v>8.4000000000000005E-2</v>
      </c>
      <c r="D95" s="9">
        <f>[2]Sheet2!I96</f>
        <v>0.104</v>
      </c>
      <c r="E95" s="9">
        <f>[2]Sheet2!J96</f>
        <v>0.121</v>
      </c>
      <c r="F95" s="9">
        <f>[3]Sheet2!$M96</f>
        <v>634.86</v>
      </c>
      <c r="G95" s="9">
        <f>[2]Sheet2!P96</f>
        <v>0.25</v>
      </c>
      <c r="H95">
        <f>'[4]0403_Temp_diff_results'!$M94</f>
        <v>25.58</v>
      </c>
      <c r="J95" s="3">
        <f>[5]BGF_LID!$Q94</f>
        <v>0.49583234436921114</v>
      </c>
      <c r="K95" s="9">
        <f>[6]Inv_cost_per_scenario!$AA95</f>
        <v>1427101.6399207399</v>
      </c>
      <c r="L95" s="2">
        <f>[6]Maint_cost_per_scenario!$Z95</f>
        <v>77855.098992279993</v>
      </c>
      <c r="M95" s="3">
        <f>'[7]0502_UNA_results_per_scenario'!$M94</f>
        <v>63.940475090920799</v>
      </c>
      <c r="N95">
        <f>SUM('[8]0103_Data_cleaned_random_genera'!$C94:$F94,'[8]0103_Data_cleaned_random_genera'!$H94,'[8]0103_Data_cleaned_random_genera'!$K94,'[8]0103_Data_cleaned_random_genera'!$N94,'[8]0103_Data_cleaned_random_genera'!$Q94,'[8]0103_Data_cleaned_random_genera'!$T94,'[8]0103_Data_cleaned_random_genera'!$W94,([9]Sheet2!$I94*10))</f>
        <v>1027.9968616199999</v>
      </c>
      <c r="O95">
        <f>-[10]Sheet1!$F94</f>
        <v>1981.0607400679999</v>
      </c>
      <c r="P95">
        <f>[1]Total!B94</f>
        <v>753473810.40747309</v>
      </c>
      <c r="Q95">
        <f>[1]Total!C94</f>
        <v>5235369.9402769208</v>
      </c>
      <c r="R95">
        <f>[1]Total!D94</f>
        <v>27824926.351538032</v>
      </c>
      <c r="S95">
        <f>[1]Total!E94</f>
        <v>259896.61570147285</v>
      </c>
      <c r="T95">
        <f>[1]Total!F94</f>
        <v>97989.780336417884</v>
      </c>
      <c r="U95">
        <f>[1]Total!G94</f>
        <v>1021157.3957153643</v>
      </c>
    </row>
    <row r="96" spans="1:21" x14ac:dyDescent="0.25">
      <c r="A96" t="s">
        <v>98</v>
      </c>
      <c r="B96" s="9">
        <f>[2]Sheet2!G97</f>
        <v>3.3000000000000002E-2</v>
      </c>
      <c r="C96" s="9">
        <f>[2]Sheet2!H97</f>
        <v>5.1999999999999998E-2</v>
      </c>
      <c r="D96" s="9">
        <f>[2]Sheet2!I97</f>
        <v>6.6000000000000003E-2</v>
      </c>
      <c r="E96" s="9">
        <f>[2]Sheet2!J97</f>
        <v>0.08</v>
      </c>
      <c r="F96" s="9">
        <f>[3]Sheet2!$M97</f>
        <v>1210.3399999999999</v>
      </c>
      <c r="G96" s="9">
        <f>[2]Sheet2!P97</f>
        <v>0.45</v>
      </c>
      <c r="H96">
        <f>'[4]0403_Temp_diff_results'!$M95</f>
        <v>25.57</v>
      </c>
      <c r="J96" s="3">
        <f>[5]BGF_LID!$Q95</f>
        <v>0.49628956074576813</v>
      </c>
      <c r="K96" s="9">
        <f>[6]Inv_cost_per_scenario!$AA96</f>
        <v>2117535.5683403201</v>
      </c>
      <c r="L96" s="2">
        <f>[6]Maint_cost_per_scenario!$Z96</f>
        <v>119056.86073243998</v>
      </c>
      <c r="M96" s="3">
        <f>'[7]0502_UNA_results_per_scenario'!$M95</f>
        <v>69.558720045686698</v>
      </c>
      <c r="N96">
        <f>SUM('[8]0103_Data_cleaned_random_genera'!$C95:$F95,'[8]0103_Data_cleaned_random_genera'!$H95,'[8]0103_Data_cleaned_random_genera'!$K95,'[8]0103_Data_cleaned_random_genera'!$N95,'[8]0103_Data_cleaned_random_genera'!$Q95,'[8]0103_Data_cleaned_random_genera'!$T95,'[8]0103_Data_cleaned_random_genera'!$W95,([9]Sheet2!$I95*10))</f>
        <v>1539.87473445</v>
      </c>
      <c r="O96">
        <f>-[10]Sheet1!$F95</f>
        <v>1155.1635609367997</v>
      </c>
      <c r="P96">
        <f>[1]Total!B95</f>
        <v>2029858545.446502</v>
      </c>
      <c r="Q96">
        <f>[1]Total!C95</f>
        <v>13035110.201650741</v>
      </c>
      <c r="R96">
        <f>[1]Total!D95</f>
        <v>71912920.447937205</v>
      </c>
      <c r="S96">
        <f>[1]Total!E95</f>
        <v>675322.88647761359</v>
      </c>
      <c r="T96">
        <f>[1]Total!F95</f>
        <v>262377.45903278142</v>
      </c>
      <c r="U96">
        <f>[1]Total!G95</f>
        <v>2750185.6409393167</v>
      </c>
    </row>
    <row r="97" spans="1:21" x14ac:dyDescent="0.25">
      <c r="A97" t="s">
        <v>99</v>
      </c>
      <c r="B97" s="9">
        <f>[2]Sheet2!G98</f>
        <v>3.1E-2</v>
      </c>
      <c r="C97" s="9">
        <f>[2]Sheet2!H98</f>
        <v>4.8000000000000001E-2</v>
      </c>
      <c r="D97" s="9">
        <f>[2]Sheet2!I98</f>
        <v>6.4000000000000001E-2</v>
      </c>
      <c r="E97" s="9">
        <f>[2]Sheet2!J98</f>
        <v>7.0999999999999994E-2</v>
      </c>
      <c r="F97" s="9">
        <f>[3]Sheet2!$M98</f>
        <v>965.47</v>
      </c>
      <c r="G97" s="9">
        <f>[2]Sheet2!P98</f>
        <v>0.36</v>
      </c>
      <c r="H97">
        <f>'[4]0403_Temp_diff_results'!$M96</f>
        <v>25.59</v>
      </c>
      <c r="J97" s="3">
        <f>[5]BGF_LID!$Q96</f>
        <v>0.4451132184717343</v>
      </c>
      <c r="K97" s="9">
        <f>[6]Inv_cost_per_scenario!$AA97</f>
        <v>765064.47877901001</v>
      </c>
      <c r="L97" s="2">
        <f>[6]Maint_cost_per_scenario!$Z97</f>
        <v>41656.486933419998</v>
      </c>
      <c r="M97" s="3">
        <f>'[7]0502_UNA_results_per_scenario'!$M96</f>
        <v>38.026280313254198</v>
      </c>
      <c r="N97">
        <f>SUM('[8]0103_Data_cleaned_random_genera'!$C96:$F96,'[8]0103_Data_cleaned_random_genera'!$H96,'[8]0103_Data_cleaned_random_genera'!$K96,'[8]0103_Data_cleaned_random_genera'!$N96,'[8]0103_Data_cleaned_random_genera'!$Q96,'[8]0103_Data_cleaned_random_genera'!$T96,'[8]0103_Data_cleaned_random_genera'!$W96,([9]Sheet2!$I96*10))</f>
        <v>559.66802914999994</v>
      </c>
      <c r="O97">
        <f>-[10]Sheet1!$F96</f>
        <v>1052.1837636483999</v>
      </c>
      <c r="P97">
        <f>[1]Total!B96</f>
        <v>6498252680.966032</v>
      </c>
      <c r="Q97">
        <f>[1]Total!C96</f>
        <v>32869178.967240021</v>
      </c>
      <c r="R97">
        <f>[1]Total!D96</f>
        <v>196910441.30815729</v>
      </c>
      <c r="S97">
        <f>[1]Total!E96</f>
        <v>1887418.3155130539</v>
      </c>
      <c r="T97">
        <f>[1]Total!F96</f>
        <v>835021.20524310204</v>
      </c>
      <c r="U97">
        <f>[1]Total!G96</f>
        <v>8814121.0634688009</v>
      </c>
    </row>
    <row r="98" spans="1:21" x14ac:dyDescent="0.25">
      <c r="A98" t="s">
        <v>100</v>
      </c>
      <c r="B98" s="9">
        <f>[2]Sheet2!G99</f>
        <v>6.0999999999999999E-2</v>
      </c>
      <c r="C98" s="9">
        <f>[2]Sheet2!H99</f>
        <v>8.7999999999999995E-2</v>
      </c>
      <c r="D98" s="9">
        <f>[2]Sheet2!I99</f>
        <v>0.113</v>
      </c>
      <c r="E98" s="9">
        <f>[2]Sheet2!J99</f>
        <v>0.13800000000000001</v>
      </c>
      <c r="F98" s="9">
        <f>[3]Sheet2!$M99</f>
        <v>1078.81</v>
      </c>
      <c r="G98" s="9">
        <f>[2]Sheet2!P99</f>
        <v>0.41</v>
      </c>
      <c r="H98">
        <f>'[4]0403_Temp_diff_results'!$M97</f>
        <v>25.57</v>
      </c>
      <c r="J98" s="3">
        <f>[5]BGF_LID!$Q97</f>
        <v>0.50537209542797823</v>
      </c>
      <c r="K98" s="9">
        <f>[6]Inv_cost_per_scenario!$AA98</f>
        <v>2120467.8958656397</v>
      </c>
      <c r="L98" s="2">
        <f>[6]Maint_cost_per_scenario!$Z98</f>
        <v>119745.33954268</v>
      </c>
      <c r="M98" s="3">
        <f>'[7]0502_UNA_results_per_scenario'!$M97</f>
        <v>62.277448936441402</v>
      </c>
      <c r="N98">
        <f>SUM('[8]0103_Data_cleaned_random_genera'!$C97:$F97,'[8]0103_Data_cleaned_random_genera'!$H97,'[8]0103_Data_cleaned_random_genera'!$K97,'[8]0103_Data_cleaned_random_genera'!$N97,'[8]0103_Data_cleaned_random_genera'!$Q97,'[8]0103_Data_cleaned_random_genera'!$T97,'[8]0103_Data_cleaned_random_genera'!$W97,([9]Sheet2!$I97*10))</f>
        <v>1538.9219070299998</v>
      </c>
      <c r="O98">
        <f>-[10]Sheet1!$F97</f>
        <v>1237.5344150352</v>
      </c>
      <c r="P98">
        <f>[1]Total!B97</f>
        <v>212071926.09572259</v>
      </c>
      <c r="Q98">
        <f>[1]Total!C97</f>
        <v>2176045.3063406432</v>
      </c>
      <c r="R98">
        <f>[1]Total!D97</f>
        <v>11148107.12672247</v>
      </c>
      <c r="S98">
        <f>[1]Total!E97</f>
        <v>100678.96246501713</v>
      </c>
      <c r="T98">
        <f>[1]Total!F97</f>
        <v>27267.362644455519</v>
      </c>
      <c r="U98">
        <f>[1]Total!G97</f>
        <v>285238.1587931696</v>
      </c>
    </row>
    <row r="99" spans="1:21" x14ac:dyDescent="0.25">
      <c r="A99" t="s">
        <v>101</v>
      </c>
      <c r="B99" s="9">
        <f>[2]Sheet2!G100</f>
        <v>3.3000000000000002E-2</v>
      </c>
      <c r="C99" s="9">
        <f>[2]Sheet2!H100</f>
        <v>5.5E-2</v>
      </c>
      <c r="D99" s="9">
        <f>[2]Sheet2!I100</f>
        <v>6.9000000000000006E-2</v>
      </c>
      <c r="E99" s="9">
        <f>[2]Sheet2!J100</f>
        <v>8.1000000000000003E-2</v>
      </c>
      <c r="F99" s="9">
        <f>[3]Sheet2!$M100</f>
        <v>835.69</v>
      </c>
      <c r="G99" s="9">
        <f>[2]Sheet2!P100</f>
        <v>0.31</v>
      </c>
      <c r="H99">
        <f>'[4]0403_Temp_diff_results'!$M98</f>
        <v>25.53</v>
      </c>
      <c r="J99" s="3">
        <f>[5]BGF_LID!$Q98</f>
        <v>0.60362758294314922</v>
      </c>
      <c r="K99" s="9">
        <f>[6]Inv_cost_per_scenario!$AA99</f>
        <v>2804648.0757981599</v>
      </c>
      <c r="L99" s="2">
        <f>[6]Maint_cost_per_scenario!$Z99</f>
        <v>160598.11517812</v>
      </c>
      <c r="M99" s="3">
        <f>'[7]0502_UNA_results_per_scenario'!$M98</f>
        <v>113.117785833985</v>
      </c>
      <c r="N99">
        <f>SUM('[8]0103_Data_cleaned_random_genera'!$C98:$F98,'[8]0103_Data_cleaned_random_genera'!$H98,'[8]0103_Data_cleaned_random_genera'!$K98,'[8]0103_Data_cleaned_random_genera'!$N98,'[8]0103_Data_cleaned_random_genera'!$Q98,'[8]0103_Data_cleaned_random_genera'!$T98,'[8]0103_Data_cleaned_random_genera'!$W98,([9]Sheet2!$I98*10))</f>
        <v>2122.1273039900002</v>
      </c>
      <c r="O99">
        <f>-[10]Sheet1!$F98</f>
        <v>4327.4631337432002</v>
      </c>
      <c r="P99">
        <f>[1]Total!B98</f>
        <v>406458326.95352417</v>
      </c>
      <c r="Q99">
        <f>[1]Total!C98</f>
        <v>2133706.3341401084</v>
      </c>
      <c r="R99">
        <f>[1]Total!D98</f>
        <v>13335297.669762576</v>
      </c>
      <c r="S99">
        <f>[1]Total!E98</f>
        <v>126660.92777827865</v>
      </c>
      <c r="T99">
        <f>[1]Total!F98</f>
        <v>51516.14416389625</v>
      </c>
      <c r="U99">
        <f>[1]Total!G98</f>
        <v>549728.54667434818</v>
      </c>
    </row>
    <row r="100" spans="1:21" x14ac:dyDescent="0.25">
      <c r="A100" t="s">
        <v>102</v>
      </c>
      <c r="B100" s="9">
        <f>[2]Sheet2!G101</f>
        <v>6.3E-2</v>
      </c>
      <c r="C100" s="9">
        <f>[2]Sheet2!H101</f>
        <v>8.8999999999999996E-2</v>
      </c>
      <c r="D100" s="9">
        <f>[2]Sheet2!I101</f>
        <v>0.115</v>
      </c>
      <c r="E100" s="9">
        <f>[2]Sheet2!J101</f>
        <v>0.14499999999999999</v>
      </c>
      <c r="F100" s="9">
        <f>[3]Sheet2!$M101</f>
        <v>662.04</v>
      </c>
      <c r="G100" s="9">
        <f>[2]Sheet2!P101</f>
        <v>0.28000000000000003</v>
      </c>
      <c r="H100">
        <f>'[4]0403_Temp_diff_results'!$M99</f>
        <v>25.57</v>
      </c>
      <c r="J100" s="3">
        <f>[5]BGF_LID!$Q99</f>
        <v>0.50878727605078244</v>
      </c>
      <c r="K100" s="9">
        <f>[6]Inv_cost_per_scenario!$AA100</f>
        <v>1517240.4604408999</v>
      </c>
      <c r="L100" s="2">
        <f>[6]Maint_cost_per_scenario!$Z100</f>
        <v>79391.118192399983</v>
      </c>
      <c r="M100" s="3">
        <f>'[7]0502_UNA_results_per_scenario'!$M99</f>
        <v>100.923821520373</v>
      </c>
      <c r="N100">
        <f>SUM('[8]0103_Data_cleaned_random_genera'!$C99:$F99,'[8]0103_Data_cleaned_random_genera'!$H99,'[8]0103_Data_cleaned_random_genera'!$K99,'[8]0103_Data_cleaned_random_genera'!$N99,'[8]0103_Data_cleaned_random_genera'!$Q99,'[8]0103_Data_cleaned_random_genera'!$T99,'[8]0103_Data_cleaned_random_genera'!$W99,([9]Sheet2!$I99*10))</f>
        <v>1083.9969369099997</v>
      </c>
      <c r="O100">
        <f>-[10]Sheet1!$F99</f>
        <v>2049.6473421871997</v>
      </c>
      <c r="P100">
        <f>[1]Total!B99</f>
        <v>764644769.04403031</v>
      </c>
      <c r="Q100">
        <f>[1]Total!C99</f>
        <v>3856453.682708119</v>
      </c>
      <c r="R100">
        <f>[1]Total!D99</f>
        <v>23243927.055718064</v>
      </c>
      <c r="S100">
        <f>[1]Total!E99</f>
        <v>222731.13587850684</v>
      </c>
      <c r="T100">
        <f>[1]Total!F99</f>
        <v>98129.376474309625</v>
      </c>
      <c r="U100">
        <f>[1]Total!G99</f>
        <v>1036924.9050591309</v>
      </c>
    </row>
    <row r="101" spans="1:21" x14ac:dyDescent="0.25">
      <c r="A101" t="s">
        <v>103</v>
      </c>
      <c r="B101" s="9">
        <f>[2]Sheet2!G102</f>
        <v>4.4999999999999998E-2</v>
      </c>
      <c r="C101" s="9">
        <f>[2]Sheet2!H102</f>
        <v>6.4000000000000001E-2</v>
      </c>
      <c r="D101" s="9">
        <f>[2]Sheet2!I102</f>
        <v>0.08</v>
      </c>
      <c r="E101" s="9">
        <f>[2]Sheet2!J102</f>
        <v>0.10199999999999999</v>
      </c>
      <c r="F101" s="9">
        <f>[3]Sheet2!$M102</f>
        <v>1095.77</v>
      </c>
      <c r="G101" s="9">
        <f>[2]Sheet2!P102</f>
        <v>0.41</v>
      </c>
      <c r="H101">
        <f>'[4]0403_Temp_diff_results'!$M100</f>
        <v>25.55</v>
      </c>
      <c r="J101" s="3">
        <f>[5]BGF_LID!$Q100</f>
        <v>0.53652273645480675</v>
      </c>
      <c r="K101" s="9">
        <f>[6]Inv_cost_per_scenario!$AA101</f>
        <v>1560155.8195026997</v>
      </c>
      <c r="L101" s="2">
        <f>[6]Maint_cost_per_scenario!$Z101</f>
        <v>84816.538896999991</v>
      </c>
      <c r="M101" s="3">
        <f>'[7]0502_UNA_results_per_scenario'!$M100</f>
        <v>104.910532964342</v>
      </c>
      <c r="N101">
        <f>SUM('[8]0103_Data_cleaned_random_genera'!$C100:$F100,'[8]0103_Data_cleaned_random_genera'!$H100,'[8]0103_Data_cleaned_random_genera'!$K100,'[8]0103_Data_cleaned_random_genera'!$N100,'[8]0103_Data_cleaned_random_genera'!$Q100,'[8]0103_Data_cleaned_random_genera'!$T100,'[8]0103_Data_cleaned_random_genera'!$W100,([9]Sheet2!$I100*10))</f>
        <v>1193.4463550599999</v>
      </c>
      <c r="O101">
        <f>-[10]Sheet1!$F100</f>
        <v>2471.2191637271999</v>
      </c>
      <c r="P101">
        <f>[1]Total!B100</f>
        <v>139271946.59456715</v>
      </c>
      <c r="Q101">
        <f>[1]Total!C100</f>
        <v>856528.01034730498</v>
      </c>
      <c r="R101">
        <f>[1]Total!D100</f>
        <v>5000133.4571600929</v>
      </c>
      <c r="S101">
        <f>[1]Total!E100</f>
        <v>46939.288638063357</v>
      </c>
      <c r="T101">
        <f>[1]Total!F100</f>
        <v>17764.075202209486</v>
      </c>
      <c r="U101">
        <f>[1]Total!G100</f>
        <v>188307.3251614742</v>
      </c>
    </row>
    <row r="102" spans="1:21" x14ac:dyDescent="0.25">
      <c r="A102" t="s">
        <v>104</v>
      </c>
      <c r="B102" s="9">
        <f>[2]Sheet2!G103</f>
        <v>4.4999999999999998E-2</v>
      </c>
      <c r="C102" s="9">
        <f>[2]Sheet2!H103</f>
        <v>6.9000000000000006E-2</v>
      </c>
      <c r="D102" s="9">
        <f>[2]Sheet2!I103</f>
        <v>8.6999999999999994E-2</v>
      </c>
      <c r="E102" s="9">
        <f>[2]Sheet2!J103</f>
        <v>0.104</v>
      </c>
      <c r="F102" s="9">
        <f>[3]Sheet2!$M103</f>
        <v>717.07</v>
      </c>
      <c r="G102" s="9">
        <f>[2]Sheet2!P103</f>
        <v>0.28000000000000003</v>
      </c>
      <c r="H102">
        <f>'[4]0403_Temp_diff_results'!$M101</f>
        <v>25.54</v>
      </c>
      <c r="J102" s="3">
        <f>[5]BGF_LID!$Q101</f>
        <v>0.55691211609389968</v>
      </c>
      <c r="K102" s="9">
        <f>[6]Inv_cost_per_scenario!$AA102</f>
        <v>3285803.6786944796</v>
      </c>
      <c r="L102" s="2">
        <f>[6]Maint_cost_per_scenario!$Z102</f>
        <v>193145.90284056001</v>
      </c>
      <c r="M102" s="3">
        <f>'[7]0502_UNA_results_per_scenario'!$M101</f>
        <v>83.9296319791911</v>
      </c>
      <c r="N102">
        <f>SUM('[8]0103_Data_cleaned_random_genera'!$C101:$F101,'[8]0103_Data_cleaned_random_genera'!$H101,'[8]0103_Data_cleaned_random_genera'!$K101,'[8]0103_Data_cleaned_random_genera'!$N101,'[8]0103_Data_cleaned_random_genera'!$Q101,'[8]0103_Data_cleaned_random_genera'!$T101,'[8]0103_Data_cleaned_random_genera'!$W101,([9]Sheet2!$I101*10))</f>
        <v>2520.0233817400003</v>
      </c>
      <c r="O102">
        <f>-[10]Sheet1!$F101</f>
        <v>1976.9426497159998</v>
      </c>
      <c r="P102">
        <f>[1]Total!B101</f>
        <v>352349143.6770848</v>
      </c>
      <c r="Q102">
        <f>[1]Total!C101</f>
        <v>2099474.4537879638</v>
      </c>
      <c r="R102">
        <f>[1]Total!D101</f>
        <v>14094440.771166794</v>
      </c>
      <c r="S102">
        <f>[1]Total!E101</f>
        <v>131145.30938590257</v>
      </c>
      <c r="T102">
        <f>[1]Total!F101</f>
        <v>43135.203061428692</v>
      </c>
      <c r="U102">
        <f>[1]Total!G101</f>
        <v>472978.45920080761</v>
      </c>
    </row>
    <row r="103" spans="1:21" x14ac:dyDescent="0.25">
      <c r="A103" t="s">
        <v>105</v>
      </c>
      <c r="B103" s="9">
        <f>[2]Sheet2!G104</f>
        <v>2.4E-2</v>
      </c>
      <c r="C103" s="9">
        <f>[2]Sheet2!H104</f>
        <v>0.04</v>
      </c>
      <c r="D103" s="9">
        <f>[2]Sheet2!I104</f>
        <v>5.0999999999999997E-2</v>
      </c>
      <c r="E103" s="9">
        <f>[2]Sheet2!J104</f>
        <v>5.8000000000000003E-2</v>
      </c>
      <c r="F103" s="9">
        <f>[3]Sheet2!$M104</f>
        <v>807.19</v>
      </c>
      <c r="G103" s="9">
        <f>[2]Sheet2!P104</f>
        <v>0.31</v>
      </c>
      <c r="H103">
        <f>'[4]0403_Temp_diff_results'!$M102</f>
        <v>25.56</v>
      </c>
      <c r="J103" s="3">
        <f>[5]BGF_LID!$Q102</f>
        <v>0.53955383336953044</v>
      </c>
      <c r="K103" s="9">
        <f>[6]Inv_cost_per_scenario!$AA103</f>
        <v>2105039.9190229601</v>
      </c>
      <c r="L103" s="2">
        <f>[6]Maint_cost_per_scenario!$Z103</f>
        <v>118753.53046112</v>
      </c>
      <c r="M103" s="3">
        <f>'[7]0502_UNA_results_per_scenario'!$M102</f>
        <v>67.761694769744494</v>
      </c>
      <c r="N103">
        <f>SUM('[8]0103_Data_cleaned_random_genera'!$C102:$F102,'[8]0103_Data_cleaned_random_genera'!$H102,'[8]0103_Data_cleaned_random_genera'!$K102,'[8]0103_Data_cleaned_random_genera'!$N102,'[8]0103_Data_cleaned_random_genera'!$Q102,'[8]0103_Data_cleaned_random_genera'!$T102,'[8]0103_Data_cleaned_random_genera'!$W102,([9]Sheet2!$I102*10))</f>
        <v>1539.5049566799999</v>
      </c>
      <c r="O103">
        <f>-[10]Sheet1!$F102</f>
        <v>3010.1380247359998</v>
      </c>
      <c r="P103">
        <f>[1]Total!B102</f>
        <v>920008773.41812873</v>
      </c>
      <c r="Q103">
        <f>[1]Total!C102</f>
        <v>5153291.0592014315</v>
      </c>
      <c r="R103">
        <f>[1]Total!D102</f>
        <v>29952729.931359041</v>
      </c>
      <c r="S103">
        <f>[1]Total!E102</f>
        <v>284371.52596538316</v>
      </c>
      <c r="T103">
        <f>[1]Total!F102</f>
        <v>118294.69454250007</v>
      </c>
      <c r="U103">
        <f>[1]Total!G102</f>
        <v>1246923.9693744008</v>
      </c>
    </row>
    <row r="104" spans="1:21" x14ac:dyDescent="0.25">
      <c r="A104" t="s">
        <v>106</v>
      </c>
      <c r="B104" s="9">
        <f>[2]Sheet2!G105</f>
        <v>4.8000000000000001E-2</v>
      </c>
      <c r="C104" s="9">
        <f>[2]Sheet2!H105</f>
        <v>7.4999999999999997E-2</v>
      </c>
      <c r="D104" s="9">
        <f>[2]Sheet2!I105</f>
        <v>9.8000000000000004E-2</v>
      </c>
      <c r="E104" s="9">
        <f>[2]Sheet2!J105</f>
        <v>0.105</v>
      </c>
      <c r="F104" s="9">
        <f>[3]Sheet2!$M105</f>
        <v>1119.8399999999999</v>
      </c>
      <c r="G104" s="9">
        <f>[2]Sheet2!P105</f>
        <v>0.42</v>
      </c>
      <c r="H104">
        <f>'[4]0403_Temp_diff_results'!$M103</f>
        <v>25.56</v>
      </c>
      <c r="J104" s="3">
        <f>[5]BGF_LID!$Q103</f>
        <v>0.52717736591823694</v>
      </c>
      <c r="K104" s="9">
        <f>[6]Inv_cost_per_scenario!$AA104</f>
        <v>2597730.3257468799</v>
      </c>
      <c r="L104" s="2">
        <f>[6]Maint_cost_per_scenario!$Z104</f>
        <v>151952.00415536002</v>
      </c>
      <c r="M104" s="3">
        <f>'[7]0502_UNA_results_per_scenario'!$M103</f>
        <v>80.019954784663597</v>
      </c>
      <c r="N104">
        <f>SUM('[8]0103_Data_cleaned_random_genera'!$C103:$F103,'[8]0103_Data_cleaned_random_genera'!$H103,'[8]0103_Data_cleaned_random_genera'!$K103,'[8]0103_Data_cleaned_random_genera'!$N103,'[8]0103_Data_cleaned_random_genera'!$Q103,'[8]0103_Data_cleaned_random_genera'!$T103,'[8]0103_Data_cleaned_random_genera'!$W103,([9]Sheet2!$I103*10))</f>
        <v>2011.7281786400001</v>
      </c>
      <c r="O104">
        <f>-[10]Sheet1!$F103</f>
        <v>1594.4374856300001</v>
      </c>
      <c r="P104">
        <f>[1]Total!B103</f>
        <v>2274783759.1000681</v>
      </c>
      <c r="Q104">
        <f>[1]Total!C103</f>
        <v>10886200.85825485</v>
      </c>
      <c r="R104">
        <f>[1]Total!D103</f>
        <v>68006148.151322454</v>
      </c>
      <c r="S104">
        <f>[1]Total!E103</f>
        <v>653494.82117027708</v>
      </c>
      <c r="T104">
        <f>[1]Total!F103</f>
        <v>290497.81594373751</v>
      </c>
      <c r="U104">
        <f>[1]Total!G103</f>
        <v>3083268.6250506854</v>
      </c>
    </row>
    <row r="105" spans="1:21" x14ac:dyDescent="0.25">
      <c r="A105" t="s">
        <v>107</v>
      </c>
      <c r="B105" s="9">
        <f>[2]Sheet2!G106</f>
        <v>4.1000000000000002E-2</v>
      </c>
      <c r="C105" s="9">
        <f>[2]Sheet2!H106</f>
        <v>6.3E-2</v>
      </c>
      <c r="D105" s="9">
        <f>[2]Sheet2!I106</f>
        <v>8.2000000000000003E-2</v>
      </c>
      <c r="E105" s="9">
        <f>[2]Sheet2!J106</f>
        <v>9.8000000000000004E-2</v>
      </c>
      <c r="F105" s="9">
        <f>[3]Sheet2!$M106</f>
        <v>889.93</v>
      </c>
      <c r="G105" s="9">
        <f>[2]Sheet2!P106</f>
        <v>0.34</v>
      </c>
      <c r="H105">
        <f>'[4]0403_Temp_diff_results'!$M104</f>
        <v>25.53</v>
      </c>
      <c r="J105" s="3">
        <f>[5]BGF_LID!$Q104</f>
        <v>0.59428439310443948</v>
      </c>
      <c r="K105" s="9">
        <f>[6]Inv_cost_per_scenario!$AA105</f>
        <v>2759805.7813601997</v>
      </c>
      <c r="L105" s="2">
        <f>[6]Maint_cost_per_scenario!$Z105</f>
        <v>158684.01794079997</v>
      </c>
      <c r="M105" s="3">
        <f>'[7]0502_UNA_results_per_scenario'!$M104</f>
        <v>88.767278413909096</v>
      </c>
      <c r="N105">
        <f>SUM('[8]0103_Data_cleaned_random_genera'!$C104:$F104,'[8]0103_Data_cleaned_random_genera'!$H104,'[8]0103_Data_cleaned_random_genera'!$K104,'[8]0103_Data_cleaned_random_genera'!$N104,'[8]0103_Data_cleaned_random_genera'!$Q104,'[8]0103_Data_cleaned_random_genera'!$T104,'[8]0103_Data_cleaned_random_genera'!$W104,([9]Sheet2!$I104*10))</f>
        <v>2068.4418655399995</v>
      </c>
      <c r="O105">
        <f>-[10]Sheet1!$F104</f>
        <v>4213.3763092607996</v>
      </c>
      <c r="P105">
        <f>[1]Total!B104</f>
        <v>165616868.67086345</v>
      </c>
      <c r="Q105">
        <f>[1]Total!C104</f>
        <v>1190168.1104418957</v>
      </c>
      <c r="R105">
        <f>[1]Total!D104</f>
        <v>6974122.1052740775</v>
      </c>
      <c r="S105">
        <f>[1]Total!E104</f>
        <v>64402.321277503812</v>
      </c>
      <c r="T105">
        <f>[1]Total!F104</f>
        <v>20820.893128954125</v>
      </c>
      <c r="U105">
        <f>[1]Total!G104</f>
        <v>222946.86407549612</v>
      </c>
    </row>
    <row r="106" spans="1:21" x14ac:dyDescent="0.25">
      <c r="A106" t="s">
        <v>108</v>
      </c>
      <c r="B106" s="9">
        <f>[2]Sheet2!G107</f>
        <v>4.1000000000000002E-2</v>
      </c>
      <c r="C106" s="9">
        <f>[2]Sheet2!H107</f>
        <v>6.6000000000000003E-2</v>
      </c>
      <c r="D106" s="9">
        <f>[2]Sheet2!I107</f>
        <v>8.2000000000000003E-2</v>
      </c>
      <c r="E106" s="9">
        <f>[2]Sheet2!J107</f>
        <v>0.104</v>
      </c>
      <c r="F106" s="9">
        <f>[3]Sheet2!$M107</f>
        <v>831.43</v>
      </c>
      <c r="G106" s="9">
        <f>[2]Sheet2!P107</f>
        <v>0.31</v>
      </c>
      <c r="H106">
        <f>'[4]0403_Temp_diff_results'!$M105</f>
        <v>25.55</v>
      </c>
      <c r="J106" s="3">
        <f>[5]BGF_LID!$Q105</f>
        <v>0.52765761794953692</v>
      </c>
      <c r="K106" s="9">
        <f>[6]Inv_cost_per_scenario!$AA106</f>
        <v>1870094.8906</v>
      </c>
      <c r="L106" s="2">
        <f>[6]Maint_cost_per_scenario!$Z106</f>
        <v>114768.50096</v>
      </c>
      <c r="M106" s="3">
        <f>'[7]0502_UNA_results_per_scenario'!$M105</f>
        <v>38.690268459246198</v>
      </c>
      <c r="N106">
        <f>SUM('[8]0103_Data_cleaned_random_genera'!$C105:$F105,'[8]0103_Data_cleaned_random_genera'!$H105,'[8]0103_Data_cleaned_random_genera'!$K105,'[8]0103_Data_cleaned_random_genera'!$N105,'[8]0103_Data_cleaned_random_genera'!$Q105,'[8]0103_Data_cleaned_random_genera'!$T105,'[8]0103_Data_cleaned_random_genera'!$W105,([9]Sheet2!$I105*10))</f>
        <v>1512.293762</v>
      </c>
      <c r="O106">
        <f>-[10]Sheet1!$F105</f>
        <v>3127.2875239999998</v>
      </c>
      <c r="P106">
        <f>[1]Total!B105</f>
        <v>5237642.395663741</v>
      </c>
      <c r="Q106">
        <f>[1]Total!C105</f>
        <v>16264.25796548214</v>
      </c>
      <c r="R106">
        <f>[1]Total!D105</f>
        <v>496197.70064182812</v>
      </c>
      <c r="S106">
        <f>[1]Total!E105</f>
        <v>4410.646227927361</v>
      </c>
      <c r="T106">
        <f>[1]Total!F105</f>
        <v>275.66538924546006</v>
      </c>
      <c r="U106">
        <f>[1]Total!G105</f>
        <v>6340.3039526455814</v>
      </c>
    </row>
    <row r="107" spans="1:21" x14ac:dyDescent="0.25">
      <c r="A107" t="s">
        <v>109</v>
      </c>
      <c r="B107" s="9">
        <f>[2]Sheet2!G108</f>
        <v>3.5000000000000003E-2</v>
      </c>
      <c r="C107" s="9">
        <f>[2]Sheet2!H108</f>
        <v>0.05</v>
      </c>
      <c r="D107" s="9">
        <f>[2]Sheet2!I108</f>
        <v>5.7000000000000002E-2</v>
      </c>
      <c r="E107" s="9">
        <f>[2]Sheet2!J108</f>
        <v>8.1000000000000003E-2</v>
      </c>
      <c r="F107" s="9">
        <f>[3]Sheet2!$M108</f>
        <v>1141.74</v>
      </c>
      <c r="G107" s="9">
        <f>[2]Sheet2!P108</f>
        <v>0.42</v>
      </c>
      <c r="H107">
        <f>'[4]0403_Temp_diff_results'!$M106</f>
        <v>25.55</v>
      </c>
      <c r="J107" s="3">
        <f>[5]BGF_LID!$Q106</f>
        <v>0.58356121669274996</v>
      </c>
      <c r="K107" s="9">
        <f>[6]Inv_cost_per_scenario!$AA107</f>
        <v>2663114.8240893995</v>
      </c>
      <c r="L107" s="2">
        <f>[6]Maint_cost_per_scenario!$Z107</f>
        <v>153604.41637540003</v>
      </c>
      <c r="M107" s="3">
        <f>'[7]0502_UNA_results_per_scenario'!$M106</f>
        <v>76.918265569596301</v>
      </c>
      <c r="N107">
        <f>SUM('[8]0103_Data_cleaned_random_genera'!$C106:$F106,'[8]0103_Data_cleaned_random_genera'!$H106,'[8]0103_Data_cleaned_random_genera'!$K106,'[8]0103_Data_cleaned_random_genera'!$N106,'[8]0103_Data_cleaned_random_genera'!$Q106,'[8]0103_Data_cleaned_random_genera'!$T106,'[8]0103_Data_cleaned_random_genera'!$W106,([9]Sheet2!$I106*10))</f>
        <v>1985.02432501</v>
      </c>
      <c r="O107">
        <f>-[10]Sheet1!$F106</f>
        <v>4025.3804921592</v>
      </c>
      <c r="P107">
        <f>[1]Total!B106</f>
        <v>2966854495.0534821</v>
      </c>
      <c r="Q107">
        <f>[1]Total!C106</f>
        <v>17370496.027647372</v>
      </c>
      <c r="R107">
        <f>[1]Total!D106</f>
        <v>98456527.764332175</v>
      </c>
      <c r="S107">
        <f>[1]Total!E106</f>
        <v>932136.77856058592</v>
      </c>
      <c r="T107">
        <f>[1]Total!F106</f>
        <v>382899.8683774363</v>
      </c>
      <c r="U107">
        <f>[1]Total!G106</f>
        <v>4022242.2878098534</v>
      </c>
    </row>
    <row r="108" spans="1:21" x14ac:dyDescent="0.25">
      <c r="A108" t="s">
        <v>110</v>
      </c>
      <c r="B108" s="9">
        <f>[2]Sheet2!G109</f>
        <v>3.6999999999999998E-2</v>
      </c>
      <c r="C108" s="9">
        <f>[2]Sheet2!H109</f>
        <v>5.1999999999999998E-2</v>
      </c>
      <c r="D108" s="9">
        <f>[2]Sheet2!I109</f>
        <v>7.0000000000000007E-2</v>
      </c>
      <c r="E108" s="9">
        <f>[2]Sheet2!J109</f>
        <v>8.2000000000000003E-2</v>
      </c>
      <c r="F108" s="9">
        <f>[3]Sheet2!$M109</f>
        <v>823.11</v>
      </c>
      <c r="G108" s="9">
        <f>[2]Sheet2!P109</f>
        <v>0.32</v>
      </c>
      <c r="H108">
        <f>'[4]0403_Temp_diff_results'!$M107</f>
        <v>25.54</v>
      </c>
      <c r="J108" s="3">
        <f>[5]BGF_LID!$Q107</f>
        <v>0.57560708287128715</v>
      </c>
      <c r="K108" s="9">
        <f>[6]Inv_cost_per_scenario!$AA108</f>
        <v>2595638.77975776</v>
      </c>
      <c r="L108" s="2">
        <f>[6]Maint_cost_per_scenario!$Z108</f>
        <v>156450.55232831999</v>
      </c>
      <c r="M108" s="3">
        <f>'[7]0502_UNA_results_per_scenario'!$M107</f>
        <v>58.147743983238797</v>
      </c>
      <c r="N108">
        <f>SUM('[8]0103_Data_cleaned_random_genera'!$C107:$F107,'[8]0103_Data_cleaned_random_genera'!$H107,'[8]0103_Data_cleaned_random_genera'!$K107,'[8]0103_Data_cleaned_random_genera'!$N107,'[8]0103_Data_cleaned_random_genera'!$Q107,'[8]0103_Data_cleaned_random_genera'!$T107,'[8]0103_Data_cleaned_random_genera'!$W107,([9]Sheet2!$I107*10))</f>
        <v>2046.0643204400001</v>
      </c>
      <c r="O108">
        <f>-[10]Sheet1!$F107</f>
        <v>4194.1760826911996</v>
      </c>
      <c r="P108">
        <f>[1]Total!B107</f>
        <v>169580234.4377571</v>
      </c>
      <c r="Q108">
        <f>[1]Total!C107</f>
        <v>1103454.8105353578</v>
      </c>
      <c r="R108">
        <f>[1]Total!D107</f>
        <v>6735215.2351257121</v>
      </c>
      <c r="S108">
        <f>[1]Total!E107</f>
        <v>62606.685854080977</v>
      </c>
      <c r="T108">
        <f>[1]Total!F107</f>
        <v>21226.626635916033</v>
      </c>
      <c r="U108">
        <f>[1]Total!G107</f>
        <v>228354.27449518669</v>
      </c>
    </row>
    <row r="109" spans="1:21" x14ac:dyDescent="0.25">
      <c r="A109" t="s">
        <v>111</v>
      </c>
      <c r="B109" s="9">
        <f>[2]Sheet2!G110</f>
        <v>3.3000000000000002E-2</v>
      </c>
      <c r="C109" s="9">
        <f>[2]Sheet2!H110</f>
        <v>4.8000000000000001E-2</v>
      </c>
      <c r="D109" s="9">
        <f>[2]Sheet2!I110</f>
        <v>0.06</v>
      </c>
      <c r="E109" s="9">
        <f>[2]Sheet2!J110</f>
        <v>7.4999999999999997E-2</v>
      </c>
      <c r="F109" s="9">
        <f>[3]Sheet2!$M110</f>
        <v>1040.4100000000001</v>
      </c>
      <c r="G109" s="9">
        <f>[2]Sheet2!P110</f>
        <v>0.39</v>
      </c>
      <c r="H109">
        <f>'[4]0403_Temp_diff_results'!$M108</f>
        <v>25.58</v>
      </c>
      <c r="J109" s="3">
        <f>[5]BGF_LID!$Q108</f>
        <v>0.44192351502235705</v>
      </c>
      <c r="K109" s="9">
        <f>[6]Inv_cost_per_scenario!$AA109</f>
        <v>859262.09959063993</v>
      </c>
      <c r="L109" s="2">
        <f>[6]Maint_cost_per_scenario!$Z109</f>
        <v>44063.935712679995</v>
      </c>
      <c r="M109" s="3">
        <f>'[7]0502_UNA_results_per_scenario'!$M108</f>
        <v>59.352103848253698</v>
      </c>
      <c r="N109">
        <f>SUM('[8]0103_Data_cleaned_random_genera'!$C108:$F108,'[8]0103_Data_cleaned_random_genera'!$H108,'[8]0103_Data_cleaned_random_genera'!$K108,'[8]0103_Data_cleaned_random_genera'!$N108,'[8]0103_Data_cleaned_random_genera'!$Q108,'[8]0103_Data_cleaned_random_genera'!$T108,'[8]0103_Data_cleaned_random_genera'!$W108,([9]Sheet2!$I108*10))</f>
        <v>604.70265402999985</v>
      </c>
      <c r="O109">
        <f>-[10]Sheet1!$F108</f>
        <v>464.61339172519996</v>
      </c>
      <c r="P109">
        <f>[1]Total!B108</f>
        <v>1602902366.0924988</v>
      </c>
      <c r="Q109">
        <f>[1]Total!C108</f>
        <v>13094359.907749219</v>
      </c>
      <c r="R109">
        <f>[1]Total!D108</f>
        <v>65811712.741505578</v>
      </c>
      <c r="S109">
        <f>[1]Total!E108</f>
        <v>607228.18466399901</v>
      </c>
      <c r="T109">
        <f>[1]Total!F108</f>
        <v>210317.23362415232</v>
      </c>
      <c r="U109">
        <f>[1]Total!G108</f>
        <v>2171702.2310716445</v>
      </c>
    </row>
    <row r="110" spans="1:21" x14ac:dyDescent="0.25">
      <c r="A110" t="s">
        <v>112</v>
      </c>
      <c r="B110" s="9">
        <f>[2]Sheet2!G111</f>
        <v>5.0999999999999997E-2</v>
      </c>
      <c r="C110" s="9">
        <f>[2]Sheet2!H111</f>
        <v>7.6999999999999999E-2</v>
      </c>
      <c r="D110" s="9">
        <f>[2]Sheet2!I111</f>
        <v>9.7000000000000003E-2</v>
      </c>
      <c r="E110" s="9">
        <f>[2]Sheet2!J111</f>
        <v>0.11600000000000001</v>
      </c>
      <c r="F110" s="9">
        <f>[3]Sheet2!$M111</f>
        <v>702.67</v>
      </c>
      <c r="G110" s="9">
        <f>[2]Sheet2!P111</f>
        <v>0.28000000000000003</v>
      </c>
      <c r="H110">
        <f>'[4]0403_Temp_diff_results'!$M109</f>
        <v>25.56</v>
      </c>
      <c r="J110" s="3">
        <f>[5]BGF_LID!$Q109</f>
        <v>0.58076289381667201</v>
      </c>
      <c r="K110" s="9">
        <f>[6]Inv_cost_per_scenario!$AA110</f>
        <v>2563742.0334164198</v>
      </c>
      <c r="L110" s="2">
        <f>[6]Maint_cost_per_scenario!$Z110</f>
        <v>151180.61858444003</v>
      </c>
      <c r="M110" s="3">
        <f>'[7]0502_UNA_results_per_scenario'!$M109</f>
        <v>82.763468854233096</v>
      </c>
      <c r="N110">
        <f>SUM('[8]0103_Data_cleaned_random_genera'!$C109:$F109,'[8]0103_Data_cleaned_random_genera'!$H109,'[8]0103_Data_cleaned_random_genera'!$K109,'[8]0103_Data_cleaned_random_genera'!$N109,'[8]0103_Data_cleaned_random_genera'!$Q109,'[8]0103_Data_cleaned_random_genera'!$T109,'[8]0103_Data_cleaned_random_genera'!$W109,([9]Sheet2!$I109*10))</f>
        <v>2013.9085703800001</v>
      </c>
      <c r="O110">
        <f>-[10]Sheet1!$F109</f>
        <v>4019.4933907784002</v>
      </c>
      <c r="P110">
        <f>[1]Total!B109</f>
        <v>1110761542.4151058</v>
      </c>
      <c r="Q110">
        <f>[1]Total!C109</f>
        <v>5507361.2368015982</v>
      </c>
      <c r="R110">
        <f>[1]Total!D109</f>
        <v>33750208.559090622</v>
      </c>
      <c r="S110">
        <f>[1]Total!E109</f>
        <v>323523.86109960056</v>
      </c>
      <c r="T110">
        <f>[1]Total!F109</f>
        <v>142139.68872212199</v>
      </c>
      <c r="U110">
        <f>[1]Total!G109</f>
        <v>1505691.6342072217</v>
      </c>
    </row>
    <row r="111" spans="1:21" x14ac:dyDescent="0.25">
      <c r="A111" t="s">
        <v>113</v>
      </c>
      <c r="B111" s="9">
        <f>[2]Sheet2!G112</f>
        <v>2.8000000000000001E-2</v>
      </c>
      <c r="C111" s="9">
        <f>[2]Sheet2!H112</f>
        <v>5.5E-2</v>
      </c>
      <c r="D111" s="9">
        <f>[2]Sheet2!I112</f>
        <v>7.9000000000000001E-2</v>
      </c>
      <c r="E111" s="9">
        <f>[2]Sheet2!J112</f>
        <v>8.1000000000000003E-2</v>
      </c>
      <c r="F111" s="9">
        <f>[3]Sheet2!$M112</f>
        <v>860.89</v>
      </c>
      <c r="G111" s="9">
        <f>[2]Sheet2!P112</f>
        <v>0.32</v>
      </c>
      <c r="H111">
        <f>'[4]0403_Temp_diff_results'!$M110</f>
        <v>25.57</v>
      </c>
      <c r="J111" s="3">
        <f>[5]BGF_LID!$Q110</f>
        <v>0.50373352285691475</v>
      </c>
      <c r="K111" s="9">
        <f>[6]Inv_cost_per_scenario!$AA111</f>
        <v>1437246.03743672</v>
      </c>
      <c r="L111" s="2">
        <f>[6]Maint_cost_per_scenario!$Z111</f>
        <v>77771.170226040005</v>
      </c>
      <c r="M111" s="3">
        <f>'[7]0502_UNA_results_per_scenario'!$M110</f>
        <v>88.695927700813996</v>
      </c>
      <c r="N111">
        <f>SUM('[8]0103_Data_cleaned_random_genera'!$C110:$F110,'[8]0103_Data_cleaned_random_genera'!$H110,'[8]0103_Data_cleaned_random_genera'!$K110,'[8]0103_Data_cleaned_random_genera'!$N110,'[8]0103_Data_cleaned_random_genera'!$Q110,'[8]0103_Data_cleaned_random_genera'!$T110,'[8]0103_Data_cleaned_random_genera'!$W110,([9]Sheet2!$I110*10))</f>
        <v>1074.2600415299999</v>
      </c>
      <c r="O111">
        <f>-[10]Sheet1!$F110</f>
        <v>2041.2535102183999</v>
      </c>
      <c r="P111">
        <f>[1]Total!B110</f>
        <v>1247979341.5782058</v>
      </c>
      <c r="Q111">
        <f>[1]Total!C110</f>
        <v>6056311.0314992499</v>
      </c>
      <c r="R111">
        <f>[1]Total!D110</f>
        <v>37045787.559482194</v>
      </c>
      <c r="S111">
        <f>[1]Total!E110</f>
        <v>356179.97007617529</v>
      </c>
      <c r="T111">
        <f>[1]Total!F110</f>
        <v>160021.40127073973</v>
      </c>
      <c r="U111">
        <f>[1]Total!G110</f>
        <v>1692626.6497382217</v>
      </c>
    </row>
    <row r="112" spans="1:21" x14ac:dyDescent="0.25">
      <c r="A112" t="s">
        <v>114</v>
      </c>
      <c r="B112" s="9">
        <f>[2]Sheet2!G113</f>
        <v>5.0999999999999997E-2</v>
      </c>
      <c r="C112" s="9">
        <f>[2]Sheet2!H113</f>
        <v>7.3999999999999996E-2</v>
      </c>
      <c r="D112" s="9">
        <f>[2]Sheet2!I113</f>
        <v>9.0999999999999998E-2</v>
      </c>
      <c r="E112" s="9">
        <f>[2]Sheet2!J113</f>
        <v>0.114</v>
      </c>
      <c r="F112" s="9">
        <f>[3]Sheet2!$M113</f>
        <v>660.78</v>
      </c>
      <c r="G112" s="9">
        <f>[2]Sheet2!P113</f>
        <v>0.25</v>
      </c>
      <c r="H112">
        <f>'[4]0403_Temp_diff_results'!$M111</f>
        <v>25.57</v>
      </c>
      <c r="J112" s="3">
        <f>[5]BGF_LID!$Q111</f>
        <v>0.44586695180772912</v>
      </c>
      <c r="K112" s="9">
        <f>[6]Inv_cost_per_scenario!$AA112</f>
        <v>864095.68640552007</v>
      </c>
      <c r="L112" s="2">
        <f>[6]Maint_cost_per_scenario!$Z112</f>
        <v>44144.980393439997</v>
      </c>
      <c r="M112" s="3">
        <f>'[7]0502_UNA_results_per_scenario'!$M111</f>
        <v>70.283945500357902</v>
      </c>
      <c r="N112">
        <f>SUM('[8]0103_Data_cleaned_random_genera'!$C111:$F111,'[8]0103_Data_cleaned_random_genera'!$H111,'[8]0103_Data_cleaned_random_genera'!$K111,'[8]0103_Data_cleaned_random_genera'!$N111,'[8]0103_Data_cleaned_random_genera'!$Q111,'[8]0103_Data_cleaned_random_genera'!$T111,'[8]0103_Data_cleaned_random_genera'!$W111,([9]Sheet2!$I111*10))</f>
        <v>618.77103516</v>
      </c>
      <c r="O112">
        <f>-[10]Sheet1!$F111</f>
        <v>577.91206686199996</v>
      </c>
      <c r="P112">
        <f>[1]Total!B111</f>
        <v>505489854.48846191</v>
      </c>
      <c r="Q112">
        <f>[1]Total!C111</f>
        <v>3510887.8383651469</v>
      </c>
      <c r="R112">
        <f>[1]Total!D111</f>
        <v>18748454.206218436</v>
      </c>
      <c r="S112">
        <f>[1]Total!E111</f>
        <v>175054.05816224377</v>
      </c>
      <c r="T112">
        <f>[1]Total!F111</f>
        <v>65648.285260413817</v>
      </c>
      <c r="U112">
        <f>[1]Total!G111</f>
        <v>684896.14976503875</v>
      </c>
    </row>
    <row r="113" spans="1:21" x14ac:dyDescent="0.25">
      <c r="A113" t="s">
        <v>115</v>
      </c>
      <c r="B113" s="9">
        <f>[2]Sheet2!G114</f>
        <v>4.9000000000000002E-2</v>
      </c>
      <c r="C113" s="9">
        <f>[2]Sheet2!H114</f>
        <v>7.0999999999999994E-2</v>
      </c>
      <c r="D113" s="9">
        <f>[2]Sheet2!I114</f>
        <v>8.8999999999999996E-2</v>
      </c>
      <c r="E113" s="9">
        <f>[2]Sheet2!J114</f>
        <v>0.112</v>
      </c>
      <c r="F113" s="9">
        <f>[3]Sheet2!$M114</f>
        <v>960.78</v>
      </c>
      <c r="G113" s="9">
        <f>[2]Sheet2!P114</f>
        <v>0.37</v>
      </c>
      <c r="H113">
        <f>'[4]0403_Temp_diff_results'!$M112</f>
        <v>25.54</v>
      </c>
      <c r="J113" s="3">
        <f>[5]BGF_LID!$Q112</f>
        <v>0.60055152292877678</v>
      </c>
      <c r="K113" s="9">
        <f>[6]Inv_cost_per_scenario!$AA113</f>
        <v>2901951.6306006</v>
      </c>
      <c r="L113" s="2">
        <f>[6]Maint_cost_per_scenario!$Z113</f>
        <v>162210.92131080001</v>
      </c>
      <c r="M113" s="3">
        <f>'[7]0502_UNA_results_per_scenario'!$M112</f>
        <v>101.14631244130899</v>
      </c>
      <c r="N113">
        <f>SUM('[8]0103_Data_cleaned_random_genera'!$C112:$F112,'[8]0103_Data_cleaned_random_genera'!$H112,'[8]0103_Data_cleaned_random_genera'!$K112,'[8]0103_Data_cleaned_random_genera'!$N112,'[8]0103_Data_cleaned_random_genera'!$Q112,'[8]0103_Data_cleaned_random_genera'!$T112,'[8]0103_Data_cleaned_random_genera'!$W112,([9]Sheet2!$I112*10))</f>
        <v>2105.2359117599999</v>
      </c>
      <c r="O113">
        <f>-[10]Sheet1!$F112</f>
        <v>4123.2720304271998</v>
      </c>
      <c r="P113">
        <f>[1]Total!B112</f>
        <v>520816408.49248815</v>
      </c>
      <c r="Q113">
        <f>[1]Total!C112</f>
        <v>4888019.5699595064</v>
      </c>
      <c r="R113">
        <f>[1]Total!D112</f>
        <v>24256476.601604201</v>
      </c>
      <c r="S113">
        <f>[1]Total!E112</f>
        <v>221120.50879379711</v>
      </c>
      <c r="T113">
        <f>[1]Total!F112</f>
        <v>68176.762905836789</v>
      </c>
      <c r="U113">
        <f>[1]Total!G112</f>
        <v>703911.7489212181</v>
      </c>
    </row>
    <row r="114" spans="1:21" x14ac:dyDescent="0.25">
      <c r="A114" t="s">
        <v>116</v>
      </c>
      <c r="B114" s="9">
        <f>[2]Sheet2!G115</f>
        <v>3.9E-2</v>
      </c>
      <c r="C114" s="9">
        <f>[2]Sheet2!H115</f>
        <v>6.5000000000000002E-2</v>
      </c>
      <c r="D114" s="9">
        <f>[2]Sheet2!I115</f>
        <v>8.2000000000000003E-2</v>
      </c>
      <c r="E114" s="9">
        <f>[2]Sheet2!J115</f>
        <v>9.4E-2</v>
      </c>
      <c r="F114" s="9">
        <f>[3]Sheet2!$M115</f>
        <v>1162.29</v>
      </c>
      <c r="G114" s="9">
        <f>[2]Sheet2!P115</f>
        <v>0.44</v>
      </c>
      <c r="H114">
        <f>'[4]0403_Temp_diff_results'!$M113</f>
        <v>25.57</v>
      </c>
      <c r="J114" s="3">
        <f>[5]BGF_LID!$Q113</f>
        <v>0.5164940521686362</v>
      </c>
      <c r="K114" s="9">
        <f>[6]Inv_cost_per_scenario!$AA114</f>
        <v>2226850.5520134401</v>
      </c>
      <c r="L114" s="2">
        <f>[6]Maint_cost_per_scenario!$Z114</f>
        <v>120770.93809447999</v>
      </c>
      <c r="M114" s="3">
        <f>'[7]0502_UNA_results_per_scenario'!$M113</f>
        <v>89.608589079969093</v>
      </c>
      <c r="N114">
        <f>SUM('[8]0103_Data_cleaned_random_genera'!$C113:$F113,'[8]0103_Data_cleaned_random_genera'!$H113,'[8]0103_Data_cleaned_random_genera'!$K113,'[8]0103_Data_cleaned_random_genera'!$N113,'[8]0103_Data_cleaned_random_genera'!$Q113,'[8]0103_Data_cleaned_random_genera'!$T113,'[8]0103_Data_cleaned_random_genera'!$W113,([9]Sheet2!$I113*10))</f>
        <v>1559.0344880999999</v>
      </c>
      <c r="O114">
        <f>-[10]Sheet1!$F113</f>
        <v>1257.0615614996</v>
      </c>
      <c r="P114">
        <f>[1]Total!B113</f>
        <v>288843426.58801258</v>
      </c>
      <c r="Q114">
        <f>[1]Total!C113</f>
        <v>3633150.6642752374</v>
      </c>
      <c r="R114">
        <f>[1]Total!D113</f>
        <v>17124898.105904594</v>
      </c>
      <c r="S114">
        <f>[1]Total!E113</f>
        <v>152959.13241067383</v>
      </c>
      <c r="T114">
        <f>[1]Total!F113</f>
        <v>38110.344151844583</v>
      </c>
      <c r="U114">
        <f>[1]Total!G113</f>
        <v>388937.29265674372</v>
      </c>
    </row>
    <row r="115" spans="1:21" x14ac:dyDescent="0.25">
      <c r="A115" t="s">
        <v>117</v>
      </c>
      <c r="B115" s="9">
        <f>[2]Sheet2!G116</f>
        <v>4.4999999999999998E-2</v>
      </c>
      <c r="C115" s="9">
        <f>[2]Sheet2!H116</f>
        <v>7.0999999999999994E-2</v>
      </c>
      <c r="D115" s="9">
        <f>[2]Sheet2!I116</f>
        <v>9.0999999999999998E-2</v>
      </c>
      <c r="E115" s="9">
        <f>[2]Sheet2!J116</f>
        <v>0.10299999999999999</v>
      </c>
      <c r="F115" s="9">
        <f>[3]Sheet2!$M116</f>
        <v>1030.6300000000001</v>
      </c>
      <c r="G115" s="9">
        <f>[2]Sheet2!P116</f>
        <v>0.38</v>
      </c>
      <c r="H115">
        <f>'[4]0403_Temp_diff_results'!$M114</f>
        <v>25.59</v>
      </c>
      <c r="J115" s="3">
        <f>[5]BGF_LID!$Q114</f>
        <v>0.4176198327243692</v>
      </c>
      <c r="K115" s="9">
        <f>[6]Inv_cost_per_scenario!$AA115</f>
        <v>89593.965528239991</v>
      </c>
      <c r="L115" s="2">
        <f>[6]Maint_cost_per_scenario!$Z115</f>
        <v>1624.2047588800001</v>
      </c>
      <c r="M115" s="3">
        <f>'[7]0502_UNA_results_per_scenario'!$M114</f>
        <v>51.671677416252798</v>
      </c>
      <c r="N115">
        <f>SUM('[8]0103_Data_cleaned_random_genera'!$C114:$F114,'[8]0103_Data_cleaned_random_genera'!$H114,'[8]0103_Data_cleaned_random_genera'!$K114,'[8]0103_Data_cleaned_random_genera'!$N114,'[8]0103_Data_cleaned_random_genera'!$Q114,'[8]0103_Data_cleaned_random_genera'!$T114,'[8]0103_Data_cleaned_random_genera'!$W114,([9]Sheet2!$I114*10))</f>
        <v>93.783636479999998</v>
      </c>
      <c r="O115">
        <f>-[10]Sheet1!$F114</f>
        <v>233.94138432319997</v>
      </c>
      <c r="P115">
        <f>[1]Total!B114</f>
        <v>380141027.60013723</v>
      </c>
      <c r="Q115">
        <f>[1]Total!C114</f>
        <v>2801754.6128657861</v>
      </c>
      <c r="R115">
        <f>[1]Total!D114</f>
        <v>14527554.909426093</v>
      </c>
      <c r="S115">
        <f>[1]Total!E114</f>
        <v>135123.40577136484</v>
      </c>
      <c r="T115">
        <f>[1]Total!F114</f>
        <v>49645.349242741548</v>
      </c>
      <c r="U115">
        <f>[1]Total!G114</f>
        <v>515247.98694838677</v>
      </c>
    </row>
    <row r="116" spans="1:21" x14ac:dyDescent="0.25">
      <c r="A116" t="s">
        <v>118</v>
      </c>
      <c r="B116" s="9">
        <f>[2]Sheet2!G117</f>
        <v>4.2000000000000003E-2</v>
      </c>
      <c r="C116" s="9">
        <f>[2]Sheet2!H117</f>
        <v>6.7000000000000004E-2</v>
      </c>
      <c r="D116" s="9">
        <f>[2]Sheet2!I117</f>
        <v>8.4000000000000005E-2</v>
      </c>
      <c r="E116" s="9">
        <f>[2]Sheet2!J117</f>
        <v>0.105</v>
      </c>
      <c r="F116" s="9">
        <f>[3]Sheet2!$M117</f>
        <v>657.04</v>
      </c>
      <c r="G116" s="9">
        <f>[2]Sheet2!P117</f>
        <v>0.25</v>
      </c>
      <c r="H116">
        <f>'[4]0403_Temp_diff_results'!$M115</f>
        <v>25.55</v>
      </c>
      <c r="J116" s="3">
        <f>[5]BGF_LID!$Q115</f>
        <v>0.53546368161290325</v>
      </c>
      <c r="K116" s="9">
        <f>[6]Inv_cost_per_scenario!$AA116</f>
        <v>3274923.3025106401</v>
      </c>
      <c r="L116" s="2">
        <f>[6]Maint_cost_per_scenario!$Z116</f>
        <v>191955.89109247999</v>
      </c>
      <c r="M116" s="3">
        <f>'[7]0502_UNA_results_per_scenario'!$M115</f>
        <v>75.634499840726505</v>
      </c>
      <c r="N116">
        <f>SUM('[8]0103_Data_cleaned_random_genera'!$C115:$F115,'[8]0103_Data_cleaned_random_genera'!$H115,'[8]0103_Data_cleaned_random_genera'!$K115,'[8]0103_Data_cleaned_random_genera'!$N115,'[8]0103_Data_cleaned_random_genera'!$Q115,'[8]0103_Data_cleaned_random_genera'!$T115,'[8]0103_Data_cleaned_random_genera'!$W115,([9]Sheet2!$I115*10))</f>
        <v>2484.7851513599999</v>
      </c>
      <c r="O116">
        <f>-[10]Sheet1!$F115</f>
        <v>1819.6871240107998</v>
      </c>
      <c r="P116">
        <f>[1]Total!B115</f>
        <v>2377408148.6351128</v>
      </c>
      <c r="Q116">
        <f>[1]Total!C115</f>
        <v>11505352.310999732</v>
      </c>
      <c r="R116">
        <f>[1]Total!D115</f>
        <v>72557332.921948746</v>
      </c>
      <c r="S116">
        <f>[1]Total!E115</f>
        <v>695488.07743857685</v>
      </c>
      <c r="T116">
        <f>[1]Total!F115</f>
        <v>302630.81584608363</v>
      </c>
      <c r="U116">
        <f>[1]Total!G115</f>
        <v>3220158.1313328552</v>
      </c>
    </row>
    <row r="117" spans="1:21" x14ac:dyDescent="0.25">
      <c r="A117" t="s">
        <v>119</v>
      </c>
      <c r="B117" s="9">
        <f>[2]Sheet2!G118</f>
        <v>4.8000000000000001E-2</v>
      </c>
      <c r="C117" s="9">
        <f>[2]Sheet2!H118</f>
        <v>7.0000000000000007E-2</v>
      </c>
      <c r="D117" s="9">
        <f>[2]Sheet2!I118</f>
        <v>9.0999999999999998E-2</v>
      </c>
      <c r="E117" s="9">
        <f>[2]Sheet2!J118</f>
        <v>0.113</v>
      </c>
      <c r="F117" s="9">
        <f>[3]Sheet2!$M118</f>
        <v>762.59</v>
      </c>
      <c r="G117" s="9">
        <f>[2]Sheet2!P118</f>
        <v>0.3</v>
      </c>
      <c r="H117">
        <f>'[4]0403_Temp_diff_results'!$M116</f>
        <v>25.54</v>
      </c>
      <c r="J117" s="3">
        <f>[5]BGF_LID!$Q116</f>
        <v>0.58234383260140532</v>
      </c>
      <c r="K117" s="9">
        <f>[6]Inv_cost_per_scenario!$AA117</f>
        <v>2745267.5932169701</v>
      </c>
      <c r="L117" s="2">
        <f>[6]Maint_cost_per_scenario!$Z117</f>
        <v>158879.42348894</v>
      </c>
      <c r="M117" s="3">
        <f>'[7]0502_UNA_results_per_scenario'!$M116</f>
        <v>85.733753002115094</v>
      </c>
      <c r="N117">
        <f>SUM('[8]0103_Data_cleaned_random_genera'!$C116:$F116,'[8]0103_Data_cleaned_random_genera'!$H116,'[8]0103_Data_cleaned_random_genera'!$K116,'[8]0103_Data_cleaned_random_genera'!$N116,'[8]0103_Data_cleaned_random_genera'!$Q116,'[8]0103_Data_cleaned_random_genera'!$T116,'[8]0103_Data_cleaned_random_genera'!$W116,([9]Sheet2!$I116*10))</f>
        <v>2089.56595457</v>
      </c>
      <c r="O117">
        <f>-[10]Sheet1!$F116</f>
        <v>4062.5317107812002</v>
      </c>
      <c r="P117">
        <f>[1]Total!B116</f>
        <v>331133524.77952778</v>
      </c>
      <c r="Q117">
        <f>[1]Total!C116</f>
        <v>2156445.5515449974</v>
      </c>
      <c r="R117">
        <f>[1]Total!D116</f>
        <v>12437233.993814263</v>
      </c>
      <c r="S117">
        <f>[1]Total!E116</f>
        <v>116155.15064827606</v>
      </c>
      <c r="T117">
        <f>[1]Total!F116</f>
        <v>42200.703233587636</v>
      </c>
      <c r="U117">
        <f>[1]Total!G116</f>
        <v>447384.67719907395</v>
      </c>
    </row>
    <row r="118" spans="1:21" x14ac:dyDescent="0.25">
      <c r="A118" t="s">
        <v>120</v>
      </c>
      <c r="B118" s="9">
        <f>[2]Sheet2!G119</f>
        <v>4.8000000000000001E-2</v>
      </c>
      <c r="C118" s="9">
        <f>[2]Sheet2!H119</f>
        <v>7.1999999999999995E-2</v>
      </c>
      <c r="D118" s="9">
        <f>[2]Sheet2!I119</f>
        <v>0.09</v>
      </c>
      <c r="E118" s="9">
        <f>[2]Sheet2!J119</f>
        <v>0.111</v>
      </c>
      <c r="F118" s="9">
        <f>[3]Sheet2!$M119</f>
        <v>693.37</v>
      </c>
      <c r="G118" s="9">
        <f>[2]Sheet2!P119</f>
        <v>0.28999999999999998</v>
      </c>
      <c r="H118">
        <f>'[4]0403_Temp_diff_results'!$M117</f>
        <v>25.57</v>
      </c>
      <c r="J118" s="3">
        <f>[5]BGF_LID!$Q117</f>
        <v>0.50384693628712873</v>
      </c>
      <c r="K118" s="9">
        <f>[6]Inv_cost_per_scenario!$AA118</f>
        <v>2170195.7806430198</v>
      </c>
      <c r="L118" s="2">
        <f>[6]Maint_cost_per_scenario!$Z118</f>
        <v>120468.23007464</v>
      </c>
      <c r="M118" s="3">
        <f>'[7]0502_UNA_results_per_scenario'!$M117</f>
        <v>79.761640634071597</v>
      </c>
      <c r="N118">
        <f>SUM('[8]0103_Data_cleaned_random_genera'!$C117:$F117,'[8]0103_Data_cleaned_random_genera'!$H117,'[8]0103_Data_cleaned_random_genera'!$K117,'[8]0103_Data_cleaned_random_genera'!$N117,'[8]0103_Data_cleaned_random_genera'!$Q117,'[8]0103_Data_cleaned_random_genera'!$T117,'[8]0103_Data_cleaned_random_genera'!$W117,([9]Sheet2!$I117*10))</f>
        <v>1559.2979039299998</v>
      </c>
      <c r="O118">
        <f>-[10]Sheet1!$F117</f>
        <v>1196.0342198583999</v>
      </c>
      <c r="P118">
        <f>[1]Total!B117</f>
        <v>1868731425.3801715</v>
      </c>
      <c r="Q118">
        <f>[1]Total!C117</f>
        <v>10392112.524568537</v>
      </c>
      <c r="R118">
        <f>[1]Total!D117</f>
        <v>60771317.005349144</v>
      </c>
      <c r="S118">
        <f>[1]Total!E117</f>
        <v>577111.26466256299</v>
      </c>
      <c r="T118">
        <f>[1]Total!F117</f>
        <v>240016.40927279668</v>
      </c>
      <c r="U118">
        <f>[1]Total!G117</f>
        <v>2532407.2497275164</v>
      </c>
    </row>
    <row r="119" spans="1:21" x14ac:dyDescent="0.25">
      <c r="A119" t="s">
        <v>121</v>
      </c>
      <c r="B119" s="9">
        <f>[2]Sheet2!G120</f>
        <v>3.6999999999999998E-2</v>
      </c>
      <c r="C119" s="9">
        <f>[2]Sheet2!H120</f>
        <v>5.8000000000000003E-2</v>
      </c>
      <c r="D119" s="9">
        <f>[2]Sheet2!I120</f>
        <v>7.1999999999999995E-2</v>
      </c>
      <c r="E119" s="9">
        <f>[2]Sheet2!J120</f>
        <v>8.7999999999999995E-2</v>
      </c>
      <c r="F119" s="9">
        <f>[3]Sheet2!$M120</f>
        <v>847.31</v>
      </c>
      <c r="G119" s="9">
        <f>[2]Sheet2!P120</f>
        <v>0.32</v>
      </c>
      <c r="H119">
        <f>'[4]0403_Temp_diff_results'!$M118</f>
        <v>25.55</v>
      </c>
      <c r="J119" s="3">
        <f>[5]BGF_LID!$Q118</f>
        <v>0.62107071556531457</v>
      </c>
      <c r="K119" s="9">
        <f>[6]Inv_cost_per_scenario!$AA119</f>
        <v>3378850.9522136701</v>
      </c>
      <c r="L119" s="2">
        <f>[6]Maint_cost_per_scenario!$Z119</f>
        <v>194600.71083474002</v>
      </c>
      <c r="M119" s="3">
        <f>'[7]0502_UNA_results_per_scenario'!$M118</f>
        <v>92.594145397425095</v>
      </c>
      <c r="N119">
        <f>SUM('[8]0103_Data_cleaned_random_genera'!$C118:$F118,'[8]0103_Data_cleaned_random_genera'!$H118,'[8]0103_Data_cleaned_random_genera'!$K118,'[8]0103_Data_cleaned_random_genera'!$N118,'[8]0103_Data_cleaned_random_genera'!$Q118,'[8]0103_Data_cleaned_random_genera'!$T118,'[8]0103_Data_cleaned_random_genera'!$W118,([9]Sheet2!$I118*10))</f>
        <v>2519.3883813099997</v>
      </c>
      <c r="O119">
        <f>-[10]Sheet1!$F118</f>
        <v>4899.3452936859994</v>
      </c>
      <c r="P119">
        <f>[1]Total!B118</f>
        <v>909027992.08969009</v>
      </c>
      <c r="Q119">
        <f>[1]Total!C118</f>
        <v>4869670.8862042557</v>
      </c>
      <c r="R119">
        <f>[1]Total!D118</f>
        <v>29389952.262802929</v>
      </c>
      <c r="S119">
        <f>[1]Total!E118</f>
        <v>279466.0676287493</v>
      </c>
      <c r="T119">
        <f>[1]Total!F118</f>
        <v>116103.04521662999</v>
      </c>
      <c r="U119">
        <f>[1]Total!G118</f>
        <v>1230989.9114186922</v>
      </c>
    </row>
    <row r="120" spans="1:21" x14ac:dyDescent="0.25">
      <c r="A120" t="s">
        <v>122</v>
      </c>
      <c r="B120" s="9">
        <f>[2]Sheet2!G121</f>
        <v>0.03</v>
      </c>
      <c r="C120" s="9">
        <f>[2]Sheet2!H121</f>
        <v>5.1999999999999998E-2</v>
      </c>
      <c r="D120" s="9">
        <f>[2]Sheet2!I121</f>
        <v>6.6000000000000003E-2</v>
      </c>
      <c r="E120" s="9">
        <f>[2]Sheet2!J121</f>
        <v>7.6999999999999999E-2</v>
      </c>
      <c r="F120" s="9">
        <f>[3]Sheet2!$M121</f>
        <v>632.72</v>
      </c>
      <c r="G120" s="9">
        <f>[2]Sheet2!P121</f>
        <v>0.26</v>
      </c>
      <c r="H120">
        <f>'[4]0403_Temp_diff_results'!$M119</f>
        <v>25.55</v>
      </c>
      <c r="J120" s="3">
        <f>[5]BGF_LID!$Q119</f>
        <v>0.60278071956244006</v>
      </c>
      <c r="K120" s="9">
        <f>[6]Inv_cost_per_scenario!$AA120</f>
        <v>3238276.9850275195</v>
      </c>
      <c r="L120" s="2">
        <f>[6]Maint_cost_per_scenario!$Z120</f>
        <v>192458.11061304001</v>
      </c>
      <c r="M120" s="3">
        <f>'[7]0502_UNA_results_per_scenario'!$M119</f>
        <v>43.934556155027003</v>
      </c>
      <c r="N120">
        <f>SUM('[8]0103_Data_cleaned_random_genera'!$C119:$F119,'[8]0103_Data_cleaned_random_genera'!$H119,'[8]0103_Data_cleaned_random_genera'!$K119,'[8]0103_Data_cleaned_random_genera'!$N119,'[8]0103_Data_cleaned_random_genera'!$Q119,'[8]0103_Data_cleaned_random_genera'!$T119,'[8]0103_Data_cleaned_random_genera'!$W119,([9]Sheet2!$I119*10))</f>
        <v>2432.0047704200001</v>
      </c>
      <c r="O120">
        <f>-[10]Sheet1!$F119</f>
        <v>4874.4669716751996</v>
      </c>
      <c r="P120">
        <f>[1]Total!B119</f>
        <v>121936487.98413564</v>
      </c>
      <c r="Q120">
        <f>[1]Total!C119</f>
        <v>931537.10635303613</v>
      </c>
      <c r="R120">
        <f>[1]Total!D119</f>
        <v>5694948.1483737063</v>
      </c>
      <c r="S120">
        <f>[1]Total!E119</f>
        <v>52134.921541604323</v>
      </c>
      <c r="T120">
        <f>[1]Total!F119</f>
        <v>14993.103152253043</v>
      </c>
      <c r="U120">
        <f>[1]Total!G119</f>
        <v>163357.6538895113</v>
      </c>
    </row>
    <row r="121" spans="1:21" x14ac:dyDescent="0.25">
      <c r="A121" t="s">
        <v>123</v>
      </c>
      <c r="B121" s="9">
        <f>[2]Sheet2!G122</f>
        <v>3.5999999999999997E-2</v>
      </c>
      <c r="C121" s="9">
        <f>[2]Sheet2!H122</f>
        <v>5.8999999999999997E-2</v>
      </c>
      <c r="D121" s="9">
        <f>[2]Sheet2!I122</f>
        <v>7.2999999999999995E-2</v>
      </c>
      <c r="E121" s="9">
        <f>[2]Sheet2!J122</f>
        <v>8.5000000000000006E-2</v>
      </c>
      <c r="F121" s="9">
        <f>[3]Sheet2!$M122</f>
        <v>886.03</v>
      </c>
      <c r="G121" s="9">
        <f>[2]Sheet2!P122</f>
        <v>0.34</v>
      </c>
      <c r="H121">
        <f>'[4]0403_Temp_diff_results'!$M120</f>
        <v>25.57</v>
      </c>
      <c r="J121" s="3">
        <f>[5]BGF_LID!$Q120</f>
        <v>0.47825185504790796</v>
      </c>
      <c r="K121" s="9">
        <f>[6]Inv_cost_per_scenario!$AA121</f>
        <v>1946245.2513753399</v>
      </c>
      <c r="L121" s="2">
        <f>[6]Maint_cost_per_scenario!$Z121</f>
        <v>114867.74193087999</v>
      </c>
      <c r="M121" s="3">
        <f>'[7]0502_UNA_results_per_scenario'!$M120</f>
        <v>62.925797195024202</v>
      </c>
      <c r="N121">
        <f>SUM('[8]0103_Data_cleaned_random_genera'!$C120:$F120,'[8]0103_Data_cleaned_random_genera'!$H120,'[8]0103_Data_cleaned_random_genera'!$K120,'[8]0103_Data_cleaned_random_genera'!$N120,'[8]0103_Data_cleaned_random_genera'!$Q120,'[8]0103_Data_cleaned_random_genera'!$T120,'[8]0103_Data_cleaned_random_genera'!$W120,([9]Sheet2!$I120*10))</f>
        <v>1522.6847407099997</v>
      </c>
      <c r="O121">
        <f>-[10]Sheet1!$F120</f>
        <v>1138.2198834307999</v>
      </c>
      <c r="P121">
        <f>[1]Total!B120</f>
        <v>5306388210.7443419</v>
      </c>
      <c r="Q121">
        <f>[1]Total!C120</f>
        <v>25812102.042340655</v>
      </c>
      <c r="R121">
        <f>[1]Total!D120</f>
        <v>158148377.4605858</v>
      </c>
      <c r="S121">
        <f>[1]Total!E120</f>
        <v>1519781.5675522017</v>
      </c>
      <c r="T121">
        <f>[1]Total!F120</f>
        <v>680023.605215188</v>
      </c>
      <c r="U121">
        <f>[1]Total!G120</f>
        <v>7196125.0131128132</v>
      </c>
    </row>
    <row r="122" spans="1:21" x14ac:dyDescent="0.25">
      <c r="A122" t="s">
        <v>124</v>
      </c>
      <c r="B122" s="9">
        <f>[2]Sheet2!G123</f>
        <v>3.3000000000000002E-2</v>
      </c>
      <c r="C122" s="9">
        <f>[2]Sheet2!H123</f>
        <v>5.8999999999999997E-2</v>
      </c>
      <c r="D122" s="9">
        <f>[2]Sheet2!I123</f>
        <v>7.8E-2</v>
      </c>
      <c r="E122" s="9">
        <f>[2]Sheet2!J123</f>
        <v>9.0999999999999998E-2</v>
      </c>
      <c r="F122" s="9">
        <f>[3]Sheet2!$M123</f>
        <v>954.8</v>
      </c>
      <c r="G122" s="9">
        <f>[2]Sheet2!P123</f>
        <v>0.36</v>
      </c>
      <c r="H122">
        <f>'[4]0403_Temp_diff_results'!$M121</f>
        <v>25.57</v>
      </c>
      <c r="J122" s="3">
        <f>[5]BGF_LID!$Q121</f>
        <v>0.48354182317151068</v>
      </c>
      <c r="K122" s="9">
        <f>[6]Inv_cost_per_scenario!$AA122</f>
        <v>1460361.6960923602</v>
      </c>
      <c r="L122" s="2">
        <f>[6]Maint_cost_per_scenario!$Z122</f>
        <v>79280.268134720012</v>
      </c>
      <c r="M122" s="3">
        <f>'[7]0502_UNA_results_per_scenario'!$M121</f>
        <v>90.148527350707596</v>
      </c>
      <c r="N122">
        <f>SUM('[8]0103_Data_cleaned_random_genera'!$C121:$F121,'[8]0103_Data_cleaned_random_genera'!$H121,'[8]0103_Data_cleaned_random_genera'!$K121,'[8]0103_Data_cleaned_random_genera'!$N121,'[8]0103_Data_cleaned_random_genera'!$Q121,'[8]0103_Data_cleaned_random_genera'!$T121,'[8]0103_Data_cleaned_random_genera'!$W121,([9]Sheet2!$I121*10))</f>
        <v>1101.2406326600001</v>
      </c>
      <c r="O122">
        <f>-[10]Sheet1!$F121</f>
        <v>910.19825876559992</v>
      </c>
      <c r="P122">
        <f>[1]Total!B121</f>
        <v>1179194728.3256037</v>
      </c>
      <c r="Q122">
        <f>[1]Total!C121</f>
        <v>8892864.5297624189</v>
      </c>
      <c r="R122">
        <f>[1]Total!D121</f>
        <v>46064744.827736206</v>
      </c>
      <c r="S122">
        <f>[1]Total!E121</f>
        <v>427466.23310191859</v>
      </c>
      <c r="T122">
        <f>[1]Total!F121</f>
        <v>153860.19945552066</v>
      </c>
      <c r="U122">
        <f>[1]Total!G121</f>
        <v>1597572.5128570837</v>
      </c>
    </row>
    <row r="123" spans="1:21" x14ac:dyDescent="0.25">
      <c r="A123" t="s">
        <v>125</v>
      </c>
      <c r="B123" s="9">
        <f>[2]Sheet2!G124</f>
        <v>3.4000000000000002E-2</v>
      </c>
      <c r="C123" s="9">
        <f>[2]Sheet2!H124</f>
        <v>5.7000000000000002E-2</v>
      </c>
      <c r="D123" s="9">
        <f>[2]Sheet2!I124</f>
        <v>7.0000000000000007E-2</v>
      </c>
      <c r="E123" s="9">
        <f>[2]Sheet2!J124</f>
        <v>8.7999999999999995E-2</v>
      </c>
      <c r="F123" s="9">
        <f>[3]Sheet2!$M124</f>
        <v>601.24</v>
      </c>
      <c r="G123" s="9">
        <f>[2]Sheet2!P124</f>
        <v>0.25</v>
      </c>
      <c r="H123">
        <f>'[4]0403_Temp_diff_results'!$M122</f>
        <v>25.55</v>
      </c>
      <c r="J123" s="3">
        <f>[5]BGF_LID!$Q122</f>
        <v>0.53693872176461188</v>
      </c>
      <c r="K123" s="9">
        <f>[6]Inv_cost_per_scenario!$AA123</f>
        <v>3321510.6503598602</v>
      </c>
      <c r="L123" s="2">
        <f>[6]Maint_cost_per_scenario!$Z123</f>
        <v>192621.10909152002</v>
      </c>
      <c r="M123" s="3">
        <f>'[7]0502_UNA_results_per_scenario'!$M122</f>
        <v>91.134633026772207</v>
      </c>
      <c r="N123">
        <f>SUM('[8]0103_Data_cleaned_random_genera'!$C122:$F122,'[8]0103_Data_cleaned_random_genera'!$H122,'[8]0103_Data_cleaned_random_genera'!$K122,'[8]0103_Data_cleaned_random_genera'!$N122,'[8]0103_Data_cleaned_random_genera'!$Q122,'[8]0103_Data_cleaned_random_genera'!$T122,'[8]0103_Data_cleaned_random_genera'!$W122,([9]Sheet2!$I122*10))</f>
        <v>2508.6160616899997</v>
      </c>
      <c r="O123">
        <f>-[10]Sheet1!$F122</f>
        <v>1740.2324858252</v>
      </c>
      <c r="P123">
        <f>[1]Total!B122</f>
        <v>3547765415.1174068</v>
      </c>
      <c r="Q123">
        <f>[1]Total!C122</f>
        <v>16985768.739958178</v>
      </c>
      <c r="R123">
        <f>[1]Total!D122</f>
        <v>106503989.23632832</v>
      </c>
      <c r="S123">
        <f>[1]Total!E122</f>
        <v>1022949.0657404213</v>
      </c>
      <c r="T123">
        <f>[1]Total!F122</f>
        <v>452636.27245052013</v>
      </c>
      <c r="U123">
        <f>[1]Total!G122</f>
        <v>4807823.3248985326</v>
      </c>
    </row>
    <row r="124" spans="1:21" x14ac:dyDescent="0.25">
      <c r="A124" t="s">
        <v>126</v>
      </c>
      <c r="B124" s="9">
        <f>[2]Sheet2!G125</f>
        <v>4.4999999999999998E-2</v>
      </c>
      <c r="C124" s="9">
        <f>[2]Sheet2!H125</f>
        <v>6.7000000000000004E-2</v>
      </c>
      <c r="D124" s="9">
        <f>[2]Sheet2!I125</f>
        <v>8.5000000000000006E-2</v>
      </c>
      <c r="E124" s="9">
        <f>[2]Sheet2!J125</f>
        <v>0.105</v>
      </c>
      <c r="F124" s="9">
        <f>[3]Sheet2!$M125</f>
        <v>1348.87</v>
      </c>
      <c r="G124" s="9">
        <f>[2]Sheet2!P125</f>
        <v>0.49</v>
      </c>
      <c r="H124">
        <f>'[4]0403_Temp_diff_results'!$M123</f>
        <v>25.57</v>
      </c>
      <c r="J124" s="3">
        <f>[5]BGF_LID!$Q123</f>
        <v>0.48987859524113703</v>
      </c>
      <c r="K124" s="9">
        <f>[6]Inv_cost_per_scenario!$AA124</f>
        <v>1230885.5466437</v>
      </c>
      <c r="L124" s="2">
        <f>[6]Maint_cost_per_scenario!$Z124</f>
        <v>74162.849553399996</v>
      </c>
      <c r="M124" s="3">
        <f>'[7]0502_UNA_results_per_scenario'!$M123</f>
        <v>46.071614099495598</v>
      </c>
      <c r="N124">
        <f>SUM('[8]0103_Data_cleaned_random_genera'!$C123:$F123,'[8]0103_Data_cleaned_random_genera'!$H123,'[8]0103_Data_cleaned_random_genera'!$K123,'[8]0103_Data_cleaned_random_genera'!$N123,'[8]0103_Data_cleaned_random_genera'!$Q123,'[8]0103_Data_cleaned_random_genera'!$T123,'[8]0103_Data_cleaned_random_genera'!$W123,([9]Sheet2!$I123*10))</f>
        <v>1013.6100352999999</v>
      </c>
      <c r="O124">
        <f>-[10]Sheet1!$F123</f>
        <v>2085.5613669639997</v>
      </c>
      <c r="P124">
        <f>[1]Total!B123</f>
        <v>1581363654.0123997</v>
      </c>
      <c r="Q124">
        <f>[1]Total!C123</f>
        <v>7560221.217055548</v>
      </c>
      <c r="R124">
        <f>[1]Total!D123</f>
        <v>46519610.772236049</v>
      </c>
      <c r="S124">
        <f>[1]Total!E123</f>
        <v>447848.5432168984</v>
      </c>
      <c r="T124">
        <f>[1]Total!F123</f>
        <v>202699.82153368575</v>
      </c>
      <c r="U124">
        <f>[1]Total!G123</f>
        <v>2144908.5184085807</v>
      </c>
    </row>
    <row r="125" spans="1:21" x14ac:dyDescent="0.25">
      <c r="A125" t="s">
        <v>127</v>
      </c>
      <c r="B125" s="9">
        <f>[2]Sheet2!G126</f>
        <v>0.04</v>
      </c>
      <c r="C125" s="9">
        <f>[2]Sheet2!H126</f>
        <v>5.8000000000000003E-2</v>
      </c>
      <c r="D125" s="9">
        <f>[2]Sheet2!I126</f>
        <v>7.3999999999999996E-2</v>
      </c>
      <c r="E125" s="9">
        <f>[2]Sheet2!J126</f>
        <v>9.1999999999999998E-2</v>
      </c>
      <c r="F125" s="9">
        <f>[3]Sheet2!$M126</f>
        <v>1127.8800000000001</v>
      </c>
      <c r="G125" s="9">
        <f>[2]Sheet2!P126</f>
        <v>0.41</v>
      </c>
      <c r="H125">
        <f>'[4]0403_Temp_diff_results'!$M124</f>
        <v>25.54</v>
      </c>
      <c r="J125" s="3">
        <f>[5]BGF_LID!$Q124</f>
        <v>0.58309382291121048</v>
      </c>
      <c r="K125" s="9">
        <f>[6]Inv_cost_per_scenario!$AA125</f>
        <v>2665744.3837877996</v>
      </c>
      <c r="L125" s="2">
        <f>[6]Maint_cost_per_scenario!$Z125</f>
        <v>156915.17144499999</v>
      </c>
      <c r="M125" s="3">
        <f>'[7]0502_UNA_results_per_scenario'!$M124</f>
        <v>51.878726372702502</v>
      </c>
      <c r="N125">
        <f>SUM('[8]0103_Data_cleaned_random_genera'!$C124:$F124,'[8]0103_Data_cleaned_random_genera'!$H124,'[8]0103_Data_cleaned_random_genera'!$K124,'[8]0103_Data_cleaned_random_genera'!$N124,'[8]0103_Data_cleaned_random_genera'!$Q124,'[8]0103_Data_cleaned_random_genera'!$T124,'[8]0103_Data_cleaned_random_genera'!$W124,([9]Sheet2!$I124*10))</f>
        <v>2019.9699102899997</v>
      </c>
      <c r="O125">
        <f>-[10]Sheet1!$F124</f>
        <v>4068.6470985847996</v>
      </c>
      <c r="P125">
        <f>[1]Total!B124</f>
        <v>548274643.82090306</v>
      </c>
      <c r="Q125">
        <f>[1]Total!C124</f>
        <v>3089816.5183880213</v>
      </c>
      <c r="R125">
        <f>[1]Total!D124</f>
        <v>18442640.035664953</v>
      </c>
      <c r="S125">
        <f>[1]Total!E124</f>
        <v>174502.55538754302</v>
      </c>
      <c r="T125">
        <f>[1]Total!F124</f>
        <v>69963.70222301039</v>
      </c>
      <c r="U125">
        <f>[1]Total!G124</f>
        <v>742000.64928307314</v>
      </c>
    </row>
    <row r="126" spans="1:21" x14ac:dyDescent="0.25">
      <c r="A126" t="s">
        <v>128</v>
      </c>
      <c r="B126" s="9">
        <f>[2]Sheet2!G127</f>
        <v>3.6999999999999998E-2</v>
      </c>
      <c r="C126" s="9">
        <f>[2]Sheet2!H127</f>
        <v>6.0999999999999999E-2</v>
      </c>
      <c r="D126" s="9">
        <f>[2]Sheet2!I127</f>
        <v>7.8E-2</v>
      </c>
      <c r="E126" s="9">
        <f>[2]Sheet2!J127</f>
        <v>9.6000000000000002E-2</v>
      </c>
      <c r="F126" s="9">
        <f>[3]Sheet2!$M127</f>
        <v>576.04999999999995</v>
      </c>
      <c r="G126" s="9">
        <f>[2]Sheet2!P127</f>
        <v>0.26</v>
      </c>
      <c r="H126">
        <f>'[4]0403_Temp_diff_results'!$M125</f>
        <v>25.56</v>
      </c>
      <c r="J126" s="3">
        <f>[5]BGF_LID!$Q125</f>
        <v>0.54243887061641649</v>
      </c>
      <c r="K126" s="9">
        <f>[6]Inv_cost_per_scenario!$AA126</f>
        <v>2122849.9383362797</v>
      </c>
      <c r="L126" s="2">
        <f>[6]Maint_cost_per_scenario!$Z126</f>
        <v>118246.76105455997</v>
      </c>
      <c r="M126" s="3">
        <f>'[7]0502_UNA_results_per_scenario'!$M125</f>
        <v>83.503079237383602</v>
      </c>
      <c r="N126">
        <f>SUM('[8]0103_Data_cleaned_random_genera'!$C125:$F125,'[8]0103_Data_cleaned_random_genera'!$H125,'[8]0103_Data_cleaned_random_genera'!$K125,'[8]0103_Data_cleaned_random_genera'!$N125,'[8]0103_Data_cleaned_random_genera'!$Q125,'[8]0103_Data_cleaned_random_genera'!$T125,'[8]0103_Data_cleaned_random_genera'!$W125,([9]Sheet2!$I125*10))</f>
        <v>1555.9266923799998</v>
      </c>
      <c r="O126">
        <f>-[10]Sheet1!$F125</f>
        <v>2990.6717107327995</v>
      </c>
      <c r="P126">
        <f>[1]Total!B125</f>
        <v>1108109150.0770242</v>
      </c>
      <c r="Q126">
        <f>[1]Total!C125</f>
        <v>8569692.1101199966</v>
      </c>
      <c r="R126">
        <f>[1]Total!D125</f>
        <v>44095468.997453392</v>
      </c>
      <c r="S126">
        <f>[1]Total!E125</f>
        <v>408356.00108559855</v>
      </c>
      <c r="T126">
        <f>[1]Total!F125</f>
        <v>144696.03910422808</v>
      </c>
      <c r="U126">
        <f>[1]Total!G125</f>
        <v>1501013.7797559847</v>
      </c>
    </row>
    <row r="127" spans="1:21" x14ac:dyDescent="0.25">
      <c r="A127" t="s">
        <v>129</v>
      </c>
      <c r="B127" s="9">
        <f>[2]Sheet2!G128</f>
        <v>4.2999999999999997E-2</v>
      </c>
      <c r="C127" s="9">
        <f>[2]Sheet2!H128</f>
        <v>7.2999999999999995E-2</v>
      </c>
      <c r="D127" s="9">
        <f>[2]Sheet2!I128</f>
        <v>9.5000000000000001E-2</v>
      </c>
      <c r="E127" s="9">
        <f>[2]Sheet2!J128</f>
        <v>0.108</v>
      </c>
      <c r="F127" s="9">
        <f>[3]Sheet2!$M128</f>
        <v>853.99</v>
      </c>
      <c r="G127" s="9">
        <f>[2]Sheet2!P128</f>
        <v>0.33</v>
      </c>
      <c r="H127">
        <f>'[4]0403_Temp_diff_results'!$M126</f>
        <v>25.59</v>
      </c>
      <c r="J127" s="3">
        <f>[5]BGF_LID!$Q126</f>
        <v>0.45497373073458952</v>
      </c>
      <c r="K127" s="9">
        <f>[6]Inv_cost_per_scenario!$AA127</f>
        <v>928812.11811547994</v>
      </c>
      <c r="L127" s="2">
        <f>[6]Maint_cost_per_scenario!$Z127</f>
        <v>45779.752302159999</v>
      </c>
      <c r="M127" s="3">
        <f>'[7]0502_UNA_results_per_scenario'!$M126</f>
        <v>61.999735577593903</v>
      </c>
      <c r="N127">
        <f>SUM('[8]0103_Data_cleaned_random_genera'!$C126:$F126,'[8]0103_Data_cleaned_random_genera'!$H126,'[8]0103_Data_cleaned_random_genera'!$K126,'[8]0103_Data_cleaned_random_genera'!$N126,'[8]0103_Data_cleaned_random_genera'!$Q126,'[8]0103_Data_cleaned_random_genera'!$T126,'[8]0103_Data_cleaned_random_genera'!$W126,([9]Sheet2!$I126*10))</f>
        <v>604.8069463999999</v>
      </c>
      <c r="O127">
        <f>-[10]Sheet1!$F126</f>
        <v>547.89107517719992</v>
      </c>
      <c r="P127">
        <f>[1]Total!B126</f>
        <v>1495517420.2668395</v>
      </c>
      <c r="Q127">
        <f>[1]Total!C126</f>
        <v>8992744.6919004377</v>
      </c>
      <c r="R127">
        <f>[1]Total!D126</f>
        <v>50363489.367991358</v>
      </c>
      <c r="S127">
        <f>[1]Total!E126</f>
        <v>475871.95304665907</v>
      </c>
      <c r="T127">
        <f>[1]Total!F126</f>
        <v>193304.46402950858</v>
      </c>
      <c r="U127">
        <f>[1]Total!G126</f>
        <v>2027569.9469067194</v>
      </c>
    </row>
    <row r="128" spans="1:21" x14ac:dyDescent="0.25">
      <c r="A128" t="s">
        <v>130</v>
      </c>
      <c r="B128" s="9">
        <f>[2]Sheet2!G129</f>
        <v>4.8000000000000001E-2</v>
      </c>
      <c r="C128" s="9">
        <f>[2]Sheet2!H129</f>
        <v>7.2999999999999995E-2</v>
      </c>
      <c r="D128" s="9">
        <f>[2]Sheet2!I129</f>
        <v>9.0999999999999998E-2</v>
      </c>
      <c r="E128" s="9">
        <f>[2]Sheet2!J129</f>
        <v>0.115</v>
      </c>
      <c r="F128" s="9">
        <f>[3]Sheet2!$M129</f>
        <v>621</v>
      </c>
      <c r="G128" s="9">
        <f>[2]Sheet2!P129</f>
        <v>0.27</v>
      </c>
      <c r="H128">
        <f>'[4]0403_Temp_diff_results'!$M127</f>
        <v>25.57</v>
      </c>
      <c r="J128" s="3">
        <f>[5]BGF_LID!$Q127</f>
        <v>0.51929139258064516</v>
      </c>
      <c r="K128" s="9">
        <f>[6]Inv_cost_per_scenario!$AA128</f>
        <v>2003747.42248264</v>
      </c>
      <c r="L128" s="2">
        <f>[6]Maint_cost_per_scenario!$Z128</f>
        <v>117381.95117408002</v>
      </c>
      <c r="M128" s="3">
        <f>'[7]0502_UNA_results_per_scenario'!$M127</f>
        <v>53.040242832547797</v>
      </c>
      <c r="N128">
        <f>SUM('[8]0103_Data_cleaned_random_genera'!$C127:$F127,'[8]0103_Data_cleaned_random_genera'!$H127,'[8]0103_Data_cleaned_random_genera'!$K127,'[8]0103_Data_cleaned_random_genera'!$N127,'[8]0103_Data_cleaned_random_genera'!$Q127,'[8]0103_Data_cleaned_random_genera'!$T127,'[8]0103_Data_cleaned_random_genera'!$W127,([9]Sheet2!$I127*10))</f>
        <v>1537.4026903200001</v>
      </c>
      <c r="O128">
        <f>-[10]Sheet1!$F127</f>
        <v>2921.8486826080002</v>
      </c>
      <c r="P128">
        <f>[1]Total!B127</f>
        <v>3679189027.9635062</v>
      </c>
      <c r="Q128">
        <f>[1]Total!C127</f>
        <v>18592819.240602754</v>
      </c>
      <c r="R128">
        <f>[1]Total!D127</f>
        <v>111767615.22480768</v>
      </c>
      <c r="S128">
        <f>[1]Total!E127</f>
        <v>1071032.6014412562</v>
      </c>
      <c r="T128">
        <f>[1]Total!F127</f>
        <v>472404.55019478581</v>
      </c>
      <c r="U128">
        <f>[1]Total!G127</f>
        <v>4989698.1249196706</v>
      </c>
    </row>
    <row r="129" spans="1:21" x14ac:dyDescent="0.25">
      <c r="A129" t="s">
        <v>131</v>
      </c>
      <c r="B129" s="9">
        <f>[2]Sheet2!G130</f>
        <v>4.2000000000000003E-2</v>
      </c>
      <c r="C129" s="9">
        <f>[2]Sheet2!H130</f>
        <v>6.5000000000000002E-2</v>
      </c>
      <c r="D129" s="9">
        <f>[2]Sheet2!I130</f>
        <v>8.2000000000000003E-2</v>
      </c>
      <c r="E129" s="9">
        <f>[2]Sheet2!J130</f>
        <v>0.10100000000000001</v>
      </c>
      <c r="F129" s="9">
        <f>[3]Sheet2!$M130</f>
        <v>1360.43</v>
      </c>
      <c r="G129" s="9">
        <f>[2]Sheet2!P130</f>
        <v>0.5</v>
      </c>
      <c r="H129">
        <f>'[4]0403_Temp_diff_results'!$M128</f>
        <v>25.58</v>
      </c>
      <c r="J129" s="3">
        <f>[5]BGF_LID!$Q128</f>
        <v>0.45165532123283297</v>
      </c>
      <c r="K129" s="9">
        <f>[6]Inv_cost_per_scenario!$AA129</f>
        <v>845596.54230254004</v>
      </c>
      <c r="L129" s="2">
        <f>[6]Maint_cost_per_scenario!$Z129</f>
        <v>43080.972678279999</v>
      </c>
      <c r="M129" s="3">
        <f>'[7]0502_UNA_results_per_scenario'!$M128</f>
        <v>82.231087742787594</v>
      </c>
      <c r="N129">
        <f>SUM('[8]0103_Data_cleaned_random_genera'!$C128:$F128,'[8]0103_Data_cleaned_random_genera'!$H128,'[8]0103_Data_cleaned_random_genera'!$K128,'[8]0103_Data_cleaned_random_genera'!$N128,'[8]0103_Data_cleaned_random_genera'!$Q128,'[8]0103_Data_cleaned_random_genera'!$T128,'[8]0103_Data_cleaned_random_genera'!$W128,([9]Sheet2!$I128*10))</f>
        <v>650.57010245999993</v>
      </c>
      <c r="O129">
        <f>-[10]Sheet1!$F128</f>
        <v>1052.4438647288</v>
      </c>
      <c r="P129">
        <f>[1]Total!B128</f>
        <v>4007272792.4932275</v>
      </c>
      <c r="Q129">
        <f>[1]Total!C128</f>
        <v>19163666.671531465</v>
      </c>
      <c r="R129">
        <f>[1]Total!D128</f>
        <v>117665209.84120683</v>
      </c>
      <c r="S129">
        <f>[1]Total!E128</f>
        <v>1133007.5002421336</v>
      </c>
      <c r="T129">
        <f>[1]Total!F128</f>
        <v>513906.35898352484</v>
      </c>
      <c r="U129">
        <f>[1]Total!G128</f>
        <v>5435817.6565211993</v>
      </c>
    </row>
    <row r="130" spans="1:21" x14ac:dyDescent="0.25">
      <c r="A130" t="s">
        <v>132</v>
      </c>
      <c r="B130" s="9">
        <f>[2]Sheet2!G131</f>
        <v>4.5999999999999999E-2</v>
      </c>
      <c r="C130" s="9">
        <f>[2]Sheet2!H131</f>
        <v>7.0000000000000007E-2</v>
      </c>
      <c r="D130" s="9">
        <f>[2]Sheet2!I131</f>
        <v>9.0999999999999998E-2</v>
      </c>
      <c r="E130" s="9">
        <f>[2]Sheet2!J131</f>
        <v>0.109</v>
      </c>
      <c r="F130" s="9">
        <f>[3]Sheet2!$M131</f>
        <v>951.44</v>
      </c>
      <c r="G130" s="9">
        <f>[2]Sheet2!P131</f>
        <v>0.38</v>
      </c>
      <c r="H130">
        <f>'[4]0403_Temp_diff_results'!$M129</f>
        <v>25.55</v>
      </c>
      <c r="J130" s="3">
        <f>[5]BGF_LID!$Q129</f>
        <v>0.56006604845097407</v>
      </c>
      <c r="K130" s="9">
        <f>[6]Inv_cost_per_scenario!$AA130</f>
        <v>3957573.8561954</v>
      </c>
      <c r="L130" s="2">
        <f>[6]Maint_cost_per_scenario!$Z130</f>
        <v>233058.62757879999</v>
      </c>
      <c r="M130" s="3">
        <f>'[7]0502_UNA_results_per_scenario'!$M129</f>
        <v>72.410536993776006</v>
      </c>
      <c r="N130">
        <f>SUM('[8]0103_Data_cleaned_random_genera'!$C129:$F129,'[8]0103_Data_cleaned_random_genera'!$H129,'[8]0103_Data_cleaned_random_genera'!$K129,'[8]0103_Data_cleaned_random_genera'!$N129,'[8]0103_Data_cleaned_random_genera'!$Q129,'[8]0103_Data_cleaned_random_genera'!$T129,'[8]0103_Data_cleaned_random_genera'!$W129,([9]Sheet2!$I129*10))</f>
        <v>2979.4081962</v>
      </c>
      <c r="O130">
        <f>-[10]Sheet1!$F129</f>
        <v>2108.2867210599998</v>
      </c>
      <c r="P130">
        <f>[1]Total!B129</f>
        <v>1603607043.7314122</v>
      </c>
      <c r="Q130">
        <f>[1]Total!C129</f>
        <v>8379686.26058973</v>
      </c>
      <c r="R130">
        <f>[1]Total!D129</f>
        <v>53258973.818720445</v>
      </c>
      <c r="S130">
        <f>[1]Total!E129</f>
        <v>505277.07060924289</v>
      </c>
      <c r="T130">
        <f>[1]Total!F129</f>
        <v>202401.40050992544</v>
      </c>
      <c r="U130">
        <f>[1]Total!G129</f>
        <v>2167263.7759279679</v>
      </c>
    </row>
    <row r="131" spans="1:21" x14ac:dyDescent="0.25">
      <c r="A131" t="s">
        <v>133</v>
      </c>
      <c r="B131" s="9">
        <f>[2]Sheet2!G132</f>
        <v>4.3999999999999997E-2</v>
      </c>
      <c r="C131" s="9">
        <f>[2]Sheet2!H132</f>
        <v>7.0000000000000007E-2</v>
      </c>
      <c r="D131" s="9">
        <f>[2]Sheet2!I132</f>
        <v>8.5000000000000006E-2</v>
      </c>
      <c r="E131" s="9">
        <f>[2]Sheet2!J132</f>
        <v>0.105</v>
      </c>
      <c r="F131" s="9">
        <f>[3]Sheet2!$M132</f>
        <v>730.08</v>
      </c>
      <c r="G131" s="9">
        <f>[2]Sheet2!P132</f>
        <v>0.27</v>
      </c>
      <c r="H131">
        <f>'[4]0403_Temp_diff_results'!$M130</f>
        <v>25.58</v>
      </c>
      <c r="J131" s="3">
        <f>[5]BGF_LID!$Q130</f>
        <v>0.4436386641711913</v>
      </c>
      <c r="K131" s="9">
        <f>[6]Inv_cost_per_scenario!$AA131</f>
        <v>790628.58900799986</v>
      </c>
      <c r="L131" s="2">
        <f>[6]Maint_cost_per_scenario!$Z131</f>
        <v>42716.625102799997</v>
      </c>
      <c r="M131" s="3">
        <f>'[7]0502_UNA_results_per_scenario'!$M130</f>
        <v>65.576877761698796</v>
      </c>
      <c r="N131">
        <f>SUM('[8]0103_Data_cleaned_random_genera'!$C130:$F130,'[8]0103_Data_cleaned_random_genera'!$H130,'[8]0103_Data_cleaned_random_genera'!$K130,'[8]0103_Data_cleaned_random_genera'!$N130,'[8]0103_Data_cleaned_random_genera'!$Q130,'[8]0103_Data_cleaned_random_genera'!$T130,'[8]0103_Data_cleaned_random_genera'!$W130,([9]Sheet2!$I130*10))</f>
        <v>620.16137177999997</v>
      </c>
      <c r="O131">
        <f>-[10]Sheet1!$F130</f>
        <v>606.6114098395999</v>
      </c>
      <c r="P131">
        <f>[1]Total!B130</f>
        <v>1338915759.0656998</v>
      </c>
      <c r="Q131">
        <f>[1]Total!C130</f>
        <v>9208182.291881578</v>
      </c>
      <c r="R131">
        <f>[1]Total!D130</f>
        <v>49072714.704077668</v>
      </c>
      <c r="S131">
        <f>[1]Total!E130</f>
        <v>458764.25772953674</v>
      </c>
      <c r="T131">
        <f>[1]Total!F130</f>
        <v>174089.31608290461</v>
      </c>
      <c r="U131">
        <f>[1]Total!G130</f>
        <v>1814723.0739320363</v>
      </c>
    </row>
    <row r="132" spans="1:21" x14ac:dyDescent="0.25">
      <c r="A132" t="s">
        <v>134</v>
      </c>
      <c r="B132" s="9">
        <f>[2]Sheet2!G133</f>
        <v>4.8000000000000001E-2</v>
      </c>
      <c r="C132" s="9">
        <f>[2]Sheet2!H133</f>
        <v>7.5999999999999998E-2</v>
      </c>
      <c r="D132" s="9">
        <f>[2]Sheet2!I133</f>
        <v>9.7000000000000003E-2</v>
      </c>
      <c r="E132" s="9">
        <f>[2]Sheet2!J133</f>
        <v>0.11600000000000001</v>
      </c>
      <c r="F132" s="9">
        <f>[3]Sheet2!$M133</f>
        <v>783.13</v>
      </c>
      <c r="G132" s="9">
        <f>[2]Sheet2!P133</f>
        <v>0.33</v>
      </c>
      <c r="H132">
        <f>'[4]0403_Temp_diff_results'!$M131</f>
        <v>25.53</v>
      </c>
      <c r="J132" s="3">
        <f>[5]BGF_LID!$Q131</f>
        <v>0.54110871248003833</v>
      </c>
      <c r="K132" s="9">
        <f>[6]Inv_cost_per_scenario!$AA132</f>
        <v>3122596.4305753503</v>
      </c>
      <c r="L132" s="2">
        <f>[6]Maint_cost_per_scenario!$Z132</f>
        <v>189223.8169337</v>
      </c>
      <c r="M132" s="3">
        <f>'[7]0502_UNA_results_per_scenario'!$M131</f>
        <v>85.257814229979402</v>
      </c>
      <c r="N132">
        <f>SUM('[8]0103_Data_cleaned_random_genera'!$C131:$F131,'[8]0103_Data_cleaned_random_genera'!$H131,'[8]0103_Data_cleaned_random_genera'!$K131,'[8]0103_Data_cleaned_random_genera'!$N131,'[8]0103_Data_cleaned_random_genera'!$Q131,'[8]0103_Data_cleaned_random_genera'!$T131,'[8]0103_Data_cleaned_random_genera'!$W131,([9]Sheet2!$I131*10))</f>
        <v>2512.0408206500001</v>
      </c>
      <c r="O132">
        <f>-[10]Sheet1!$F131</f>
        <v>2022.0172956919998</v>
      </c>
      <c r="P132">
        <f>[1]Total!B131</f>
        <v>219373656.2556909</v>
      </c>
      <c r="Q132">
        <f>[1]Total!C131</f>
        <v>994417.97741877218</v>
      </c>
      <c r="R132">
        <f>[1]Total!D131</f>
        <v>8572898.1903171763</v>
      </c>
      <c r="S132">
        <f>[1]Total!E131</f>
        <v>80262.813583995492</v>
      </c>
      <c r="T132">
        <f>[1]Total!F131</f>
        <v>25667.98290656674</v>
      </c>
      <c r="U132">
        <f>[1]Total!G131</f>
        <v>292818.81425748952</v>
      </c>
    </row>
    <row r="133" spans="1:21" x14ac:dyDescent="0.25">
      <c r="A133" t="s">
        <v>135</v>
      </c>
      <c r="B133" s="9">
        <f>[2]Sheet2!G134</f>
        <v>5.7000000000000002E-2</v>
      </c>
      <c r="C133" s="9">
        <f>[2]Sheet2!H134</f>
        <v>8.3000000000000004E-2</v>
      </c>
      <c r="D133" s="9">
        <f>[2]Sheet2!I134</f>
        <v>0.104</v>
      </c>
      <c r="E133" s="9">
        <f>[2]Sheet2!J134</f>
        <v>0.13200000000000001</v>
      </c>
      <c r="F133" s="9">
        <f>[3]Sheet2!$M134</f>
        <v>811.01</v>
      </c>
      <c r="G133" s="9">
        <f>[2]Sheet2!P134</f>
        <v>0.32</v>
      </c>
      <c r="H133">
        <f>'[4]0403_Temp_diff_results'!$M132</f>
        <v>25.57</v>
      </c>
      <c r="J133" s="3">
        <f>[5]BGF_LID!$Q132</f>
        <v>0.47184497664324498</v>
      </c>
      <c r="K133" s="9">
        <f>[6]Inv_cost_per_scenario!$AA133</f>
        <v>1277323.07760536</v>
      </c>
      <c r="L133" s="2">
        <f>[6]Maint_cost_per_scenario!$Z133</f>
        <v>74795.732199519989</v>
      </c>
      <c r="M133" s="3">
        <f>'[7]0502_UNA_results_per_scenario'!$M132</f>
        <v>46.279119997524901</v>
      </c>
      <c r="N133">
        <f>SUM('[8]0103_Data_cleaned_random_genera'!$C132:$F132,'[8]0103_Data_cleaned_random_genera'!$H132,'[8]0103_Data_cleaned_random_genera'!$K132,'[8]0103_Data_cleaned_random_genera'!$N132,'[8]0103_Data_cleaned_random_genera'!$Q132,'[8]0103_Data_cleaned_random_genera'!$T132,'[8]0103_Data_cleaned_random_genera'!$W132,([9]Sheet2!$I132*10))</f>
        <v>996.60351563999996</v>
      </c>
      <c r="O133">
        <f>-[10]Sheet1!$F132</f>
        <v>1905.6395414592</v>
      </c>
      <c r="P133">
        <f>[1]Total!B132</f>
        <v>3128447453.4287457</v>
      </c>
      <c r="Q133">
        <f>[1]Total!C132</f>
        <v>14959317.649046769</v>
      </c>
      <c r="R133">
        <f>[1]Total!D132</f>
        <v>91923157.059454933</v>
      </c>
      <c r="S133">
        <f>[1]Total!E132</f>
        <v>885067.87783456163</v>
      </c>
      <c r="T133">
        <f>[1]Total!F132</f>
        <v>401130.13493708672</v>
      </c>
      <c r="U133">
        <f>[1]Total!G132</f>
        <v>4243561.3245733641</v>
      </c>
    </row>
    <row r="134" spans="1:21" x14ac:dyDescent="0.25">
      <c r="A134" t="s">
        <v>136</v>
      </c>
      <c r="B134" s="9">
        <f>[2]Sheet2!G135</f>
        <v>3.7999999999999999E-2</v>
      </c>
      <c r="C134" s="9">
        <f>[2]Sheet2!H135</f>
        <v>5.7000000000000002E-2</v>
      </c>
      <c r="D134" s="9">
        <f>[2]Sheet2!I135</f>
        <v>7.2999999999999995E-2</v>
      </c>
      <c r="E134" s="9">
        <f>[2]Sheet2!J135</f>
        <v>8.6999999999999994E-2</v>
      </c>
      <c r="F134" s="9">
        <f>[3]Sheet2!$M135</f>
        <v>932.18</v>
      </c>
      <c r="G134" s="9">
        <f>[2]Sheet2!P135</f>
        <v>0.35</v>
      </c>
      <c r="H134">
        <f>'[4]0403_Temp_diff_results'!$M133</f>
        <v>25.58</v>
      </c>
      <c r="J134" s="3">
        <f>[5]BGF_LID!$Q133</f>
        <v>0.45225839306930693</v>
      </c>
      <c r="K134" s="9">
        <f>[6]Inv_cost_per_scenario!$AA134</f>
        <v>1287567.16484498</v>
      </c>
      <c r="L134" s="2">
        <f>[6]Maint_cost_per_scenario!$Z134</f>
        <v>75060.062559959988</v>
      </c>
      <c r="M134" s="3">
        <f>'[7]0502_UNA_results_per_scenario'!$M133</f>
        <v>51.598182874232101</v>
      </c>
      <c r="N134">
        <f>SUM('[8]0103_Data_cleaned_random_genera'!$C133:$F133,'[8]0103_Data_cleaned_random_genera'!$H133,'[8]0103_Data_cleaned_random_genera'!$K133,'[8]0103_Data_cleaned_random_genera'!$N133,'[8]0103_Data_cleaned_random_genera'!$Q133,'[8]0103_Data_cleaned_random_genera'!$T133,'[8]0103_Data_cleaned_random_genera'!$W133,([9]Sheet2!$I133*10))</f>
        <v>1011.29686238</v>
      </c>
      <c r="O134">
        <f>-[10]Sheet1!$F133</f>
        <v>767.59412217079989</v>
      </c>
      <c r="P134">
        <f>[1]Total!B133</f>
        <v>745140660.02704573</v>
      </c>
      <c r="Q134">
        <f>[1]Total!C133</f>
        <v>3758733.8810817315</v>
      </c>
      <c r="R134">
        <f>[1]Total!D133</f>
        <v>22839420.984802064</v>
      </c>
      <c r="S134">
        <f>[1]Total!E133</f>
        <v>218655.84790701405</v>
      </c>
      <c r="T134">
        <f>[1]Total!F133</f>
        <v>95432.979399398377</v>
      </c>
      <c r="U134">
        <f>[1]Total!G133</f>
        <v>1010091.410547248</v>
      </c>
    </row>
    <row r="135" spans="1:21" x14ac:dyDescent="0.25">
      <c r="A135" t="s">
        <v>137</v>
      </c>
      <c r="B135" s="9">
        <f>[2]Sheet2!G136</f>
        <v>6.4000000000000001E-2</v>
      </c>
      <c r="C135" s="9">
        <f>[2]Sheet2!H136</f>
        <v>9.0999999999999998E-2</v>
      </c>
      <c r="D135" s="9">
        <f>[2]Sheet2!I136</f>
        <v>0.115</v>
      </c>
      <c r="E135" s="9">
        <f>[2]Sheet2!J136</f>
        <v>0.14699999999999999</v>
      </c>
      <c r="F135" s="9">
        <f>[3]Sheet2!$M136</f>
        <v>1177.5899999999999</v>
      </c>
      <c r="G135" s="9">
        <f>[2]Sheet2!P136</f>
        <v>0.44</v>
      </c>
      <c r="H135">
        <f>'[4]0403_Temp_diff_results'!$M134</f>
        <v>25.58</v>
      </c>
      <c r="J135" s="3">
        <f>[5]BGF_LID!$Q134</f>
        <v>0.44118328181731076</v>
      </c>
      <c r="K135" s="9">
        <f>[6]Inv_cost_per_scenario!$AA135</f>
        <v>826641.79212596</v>
      </c>
      <c r="L135" s="2">
        <f>[6]Maint_cost_per_scenario!$Z135</f>
        <v>42821.851428719994</v>
      </c>
      <c r="M135" s="3">
        <f>'[7]0502_UNA_results_per_scenario'!$M134</f>
        <v>83.845153184165795</v>
      </c>
      <c r="N135">
        <f>SUM('[8]0103_Data_cleaned_random_genera'!$C134:$F134,'[8]0103_Data_cleaned_random_genera'!$H134,'[8]0103_Data_cleaned_random_genera'!$K134,'[8]0103_Data_cleaned_random_genera'!$N134,'[8]0103_Data_cleaned_random_genera'!$Q134,'[8]0103_Data_cleaned_random_genera'!$T134,'[8]0103_Data_cleaned_random_genera'!$W134,([9]Sheet2!$I134*10))</f>
        <v>658.23003303999997</v>
      </c>
      <c r="O135">
        <f>-[10]Sheet1!$F134</f>
        <v>464.2358841212</v>
      </c>
      <c r="P135">
        <f>[1]Total!B134</f>
        <v>2682513570.3550463</v>
      </c>
      <c r="Q135">
        <f>[1]Total!C134</f>
        <v>12825488.352813523</v>
      </c>
      <c r="R135">
        <f>[1]Total!D134</f>
        <v>78878928.116320685</v>
      </c>
      <c r="S135">
        <f>[1]Total!E134</f>
        <v>759410.67848678736</v>
      </c>
      <c r="T135">
        <f>[1]Total!F134</f>
        <v>343884.57828000846</v>
      </c>
      <c r="U135">
        <f>[1]Total!G134</f>
        <v>3638546.3978147348</v>
      </c>
    </row>
    <row r="136" spans="1:21" x14ac:dyDescent="0.25">
      <c r="A136" t="s">
        <v>138</v>
      </c>
      <c r="B136" s="9">
        <f>[2]Sheet2!G137</f>
        <v>3.5000000000000003E-2</v>
      </c>
      <c r="C136" s="9">
        <f>[2]Sheet2!H137</f>
        <v>5.5E-2</v>
      </c>
      <c r="D136" s="9">
        <f>[2]Sheet2!I137</f>
        <v>7.4999999999999997E-2</v>
      </c>
      <c r="E136" s="9">
        <f>[2]Sheet2!J137</f>
        <v>8.5000000000000006E-2</v>
      </c>
      <c r="F136" s="9">
        <f>[3]Sheet2!$M137</f>
        <v>1241.1199999999999</v>
      </c>
      <c r="G136" s="9">
        <f>[2]Sheet2!P137</f>
        <v>0.47</v>
      </c>
      <c r="H136">
        <f>'[4]0403_Temp_diff_results'!$M135</f>
        <v>25.57</v>
      </c>
      <c r="J136" s="3">
        <f>[5]BGF_LID!$Q135</f>
        <v>0.51822375570424783</v>
      </c>
      <c r="K136" s="9">
        <f>[6]Inv_cost_per_scenario!$AA136</f>
        <v>2271971.2122846399</v>
      </c>
      <c r="L136" s="2">
        <f>[6]Maint_cost_per_scenario!$Z136</f>
        <v>122190.20241368</v>
      </c>
      <c r="M136" s="3">
        <f>'[7]0502_UNA_results_per_scenario'!$M135</f>
        <v>111.194993895397</v>
      </c>
      <c r="N136">
        <f>SUM('[8]0103_Data_cleaned_random_genera'!$C135:$F135,'[8]0103_Data_cleaned_random_genera'!$H135,'[8]0103_Data_cleaned_random_genera'!$K135,'[8]0103_Data_cleaned_random_genera'!$N135,'[8]0103_Data_cleaned_random_genera'!$Q135,'[8]0103_Data_cleaned_random_genera'!$T135,'[8]0103_Data_cleaned_random_genera'!$W135,([9]Sheet2!$I135*10))</f>
        <v>1615.5006265799998</v>
      </c>
      <c r="O136">
        <f>-[10]Sheet1!$F135</f>
        <v>1246.2724011512</v>
      </c>
      <c r="P136">
        <f>[1]Total!B135</f>
        <v>615647498.42309666</v>
      </c>
      <c r="Q136">
        <f>[1]Total!C135</f>
        <v>4027334.510119868</v>
      </c>
      <c r="R136">
        <f>[1]Total!D135</f>
        <v>22721926.042259105</v>
      </c>
      <c r="S136">
        <f>[1]Total!E135</f>
        <v>212513.05222407824</v>
      </c>
      <c r="T136">
        <f>[1]Total!F135</f>
        <v>78959.121832900433</v>
      </c>
      <c r="U136">
        <f>[1]Total!G135</f>
        <v>832730.99096773937</v>
      </c>
    </row>
    <row r="137" spans="1:21" x14ac:dyDescent="0.25">
      <c r="A137" t="s">
        <v>139</v>
      </c>
      <c r="B137" s="9">
        <f>[2]Sheet2!G138</f>
        <v>1.2E-2</v>
      </c>
      <c r="C137" s="9">
        <f>[2]Sheet2!H138</f>
        <v>2.5000000000000001E-2</v>
      </c>
      <c r="D137" s="9">
        <f>[2]Sheet2!I138</f>
        <v>3.3000000000000002E-2</v>
      </c>
      <c r="E137" s="9">
        <f>[2]Sheet2!J138</f>
        <v>4.4999999999999998E-2</v>
      </c>
      <c r="F137" s="9">
        <f>[3]Sheet2!$M138</f>
        <v>765.56</v>
      </c>
      <c r="G137" s="9">
        <f>[2]Sheet2!P138</f>
        <v>0.28999999999999998</v>
      </c>
      <c r="H137">
        <f>'[4]0403_Temp_diff_results'!$M136</f>
        <v>25.57</v>
      </c>
      <c r="J137" s="3">
        <f>[5]BGF_LID!$Q136</f>
        <v>0.55986587269881827</v>
      </c>
      <c r="K137" s="9">
        <f>[6]Inv_cost_per_scenario!$AA137</f>
        <v>2522703.2536927597</v>
      </c>
      <c r="L137" s="2">
        <f>[6]Maint_cost_per_scenario!$Z137</f>
        <v>150635.81969632002</v>
      </c>
      <c r="M137" s="3">
        <f>'[7]0502_UNA_results_per_scenario'!$M136</f>
        <v>42.573165674677497</v>
      </c>
      <c r="N137">
        <f>SUM('[8]0103_Data_cleaned_random_genera'!$C136:$F136,'[8]0103_Data_cleaned_random_genera'!$H136,'[8]0103_Data_cleaned_random_genera'!$K136,'[8]0103_Data_cleaned_random_genera'!$N136,'[8]0103_Data_cleaned_random_genera'!$Q136,'[8]0103_Data_cleaned_random_genera'!$T136,'[8]0103_Data_cleaned_random_genera'!$W136,([9]Sheet2!$I136*10))</f>
        <v>1935.6148427400001</v>
      </c>
      <c r="O137">
        <f>-[10]Sheet1!$F136</f>
        <v>3856.0348600672</v>
      </c>
      <c r="P137">
        <f>[1]Total!B136</f>
        <v>1250251758.2658372</v>
      </c>
      <c r="Q137">
        <f>[1]Total!C136</f>
        <v>7821473.8193394002</v>
      </c>
      <c r="R137">
        <f>[1]Total!D136</f>
        <v>43488397.620911077</v>
      </c>
      <c r="S137">
        <f>[1]Total!E136</f>
        <v>409310.00268432719</v>
      </c>
      <c r="T137">
        <f>[1]Total!F136</f>
        <v>161517.81769265531</v>
      </c>
      <c r="U137">
        <f>[1]Total!G136</f>
        <v>1694207.293491913</v>
      </c>
    </row>
    <row r="138" spans="1:21" x14ac:dyDescent="0.25">
      <c r="A138" t="s">
        <v>140</v>
      </c>
      <c r="B138" s="9">
        <f>[2]Sheet2!G139</f>
        <v>4.8000000000000001E-2</v>
      </c>
      <c r="C138" s="9">
        <f>[2]Sheet2!H139</f>
        <v>6.9000000000000006E-2</v>
      </c>
      <c r="D138" s="9">
        <f>[2]Sheet2!I139</f>
        <v>8.5000000000000006E-2</v>
      </c>
      <c r="E138" s="9">
        <f>[2]Sheet2!J139</f>
        <v>0.111</v>
      </c>
      <c r="F138" s="9">
        <f>[3]Sheet2!$M139</f>
        <v>960.95</v>
      </c>
      <c r="G138" s="9">
        <f>[2]Sheet2!P139</f>
        <v>0.36</v>
      </c>
      <c r="H138">
        <f>'[4]0403_Temp_diff_results'!$M137</f>
        <v>25.56</v>
      </c>
      <c r="J138" s="3">
        <f>[5]BGF_LID!$Q137</f>
        <v>0.49217691881826892</v>
      </c>
      <c r="K138" s="9">
        <f>[6]Inv_cost_per_scenario!$AA138</f>
        <v>2008816.0234026401</v>
      </c>
      <c r="L138" s="2">
        <f>[6]Maint_cost_per_scenario!$Z138</f>
        <v>116634.41607407999</v>
      </c>
      <c r="M138" s="3">
        <f>'[7]0502_UNA_results_per_scenario'!$M137</f>
        <v>71.365754217337397</v>
      </c>
      <c r="N138">
        <f>SUM('[8]0103_Data_cleaned_random_genera'!$C137:$F137,'[8]0103_Data_cleaned_random_genera'!$H137,'[8]0103_Data_cleaned_random_genera'!$K137,'[8]0103_Data_cleaned_random_genera'!$N137,'[8]0103_Data_cleaned_random_genera'!$Q137,'[8]0103_Data_cleaned_random_genera'!$T137,'[8]0103_Data_cleaned_random_genera'!$W137,([9]Sheet2!$I137*10))</f>
        <v>1559.9760743199997</v>
      </c>
      <c r="O138">
        <f>-[10]Sheet1!$F137</f>
        <v>1201.9417384079998</v>
      </c>
      <c r="P138">
        <f>[1]Total!B137</f>
        <v>930573694.15272653</v>
      </c>
      <c r="Q138">
        <f>[1]Total!C137</f>
        <v>4475648.4925524844</v>
      </c>
      <c r="R138">
        <f>[1]Total!D137</f>
        <v>28334831.531706829</v>
      </c>
      <c r="S138">
        <f>[1]Total!E137</f>
        <v>271699.06171118584</v>
      </c>
      <c r="T138">
        <f>[1]Total!F137</f>
        <v>118400.98260649852</v>
      </c>
      <c r="U138">
        <f>[1]Total!G137</f>
        <v>1260396.9908426725</v>
      </c>
    </row>
    <row r="139" spans="1:21" x14ac:dyDescent="0.25">
      <c r="A139" t="s">
        <v>141</v>
      </c>
      <c r="B139" s="9">
        <f>[2]Sheet2!G140</f>
        <v>3.4000000000000002E-2</v>
      </c>
      <c r="C139" s="9">
        <f>[2]Sheet2!H140</f>
        <v>4.9000000000000002E-2</v>
      </c>
      <c r="D139" s="9">
        <f>[2]Sheet2!I140</f>
        <v>6.6000000000000003E-2</v>
      </c>
      <c r="E139" s="9">
        <f>[2]Sheet2!J140</f>
        <v>0.08</v>
      </c>
      <c r="F139" s="9">
        <f>[3]Sheet2!$M140</f>
        <v>815.56</v>
      </c>
      <c r="G139" s="9">
        <f>[2]Sheet2!P140</f>
        <v>0.32</v>
      </c>
      <c r="H139">
        <f>'[4]0403_Temp_diff_results'!$M138</f>
        <v>25.57</v>
      </c>
      <c r="J139" s="3">
        <f>[5]BGF_LID!$Q138</f>
        <v>0.48052768039284571</v>
      </c>
      <c r="K139" s="9">
        <f>[6]Inv_cost_per_scenario!$AA139</f>
        <v>2031220.5393397599</v>
      </c>
      <c r="L139" s="2">
        <f>[6]Maint_cost_per_scenario!$Z139</f>
        <v>116068.57385791998</v>
      </c>
      <c r="M139" s="3">
        <f>'[7]0502_UNA_results_per_scenario'!$M138</f>
        <v>77.853229322459001</v>
      </c>
      <c r="N139">
        <f>SUM('[8]0103_Data_cleaned_random_genera'!$C138:$F138,'[8]0103_Data_cleaned_random_genera'!$H138,'[8]0103_Data_cleaned_random_genera'!$K138,'[8]0103_Data_cleaned_random_genera'!$N138,'[8]0103_Data_cleaned_random_genera'!$Q138,'[8]0103_Data_cleaned_random_genera'!$T138,'[8]0103_Data_cleaned_random_genera'!$W138,([9]Sheet2!$I138*10))</f>
        <v>1549.9392931999996</v>
      </c>
      <c r="O139">
        <f>-[10]Sheet1!$F138</f>
        <v>1034.0661572643999</v>
      </c>
      <c r="P139">
        <f>[1]Total!B138</f>
        <v>805024328.44825363</v>
      </c>
      <c r="Q139">
        <f>[1]Total!C138</f>
        <v>4123802.2060668501</v>
      </c>
      <c r="R139">
        <f>[1]Total!D138</f>
        <v>25494660.718233842</v>
      </c>
      <c r="S139">
        <f>[1]Total!E138</f>
        <v>243151.69969242997</v>
      </c>
      <c r="T139">
        <f>[1]Total!F138</f>
        <v>102530.26818014005</v>
      </c>
      <c r="U139">
        <f>[1]Total!G138</f>
        <v>1089995.6386661036</v>
      </c>
    </row>
    <row r="140" spans="1:21" x14ac:dyDescent="0.25">
      <c r="A140" t="s">
        <v>142</v>
      </c>
      <c r="B140" s="9">
        <f>[2]Sheet2!G141</f>
        <v>3.1E-2</v>
      </c>
      <c r="C140" s="9">
        <f>[2]Sheet2!H141</f>
        <v>0.05</v>
      </c>
      <c r="D140" s="9">
        <f>[2]Sheet2!I141</f>
        <v>6.4000000000000001E-2</v>
      </c>
      <c r="E140" s="9">
        <f>[2]Sheet2!J141</f>
        <v>7.8E-2</v>
      </c>
      <c r="F140" s="9">
        <f>[3]Sheet2!$M141</f>
        <v>749.31</v>
      </c>
      <c r="G140" s="9">
        <f>[2]Sheet2!P141</f>
        <v>0.3</v>
      </c>
      <c r="H140">
        <f>'[4]0403_Temp_diff_results'!$M139</f>
        <v>25.57</v>
      </c>
      <c r="J140" s="3">
        <f>[5]BGF_LID!$Q139</f>
        <v>0.55021562801501123</v>
      </c>
      <c r="K140" s="9">
        <f>[6]Inv_cost_per_scenario!$AA140</f>
        <v>2173723.67069746</v>
      </c>
      <c r="L140" s="2">
        <f>[6]Maint_cost_per_scenario!$Z140</f>
        <v>120075.97353151998</v>
      </c>
      <c r="M140" s="3">
        <f>'[7]0502_UNA_results_per_scenario'!$M139</f>
        <v>83.302718380518499</v>
      </c>
      <c r="N140">
        <f>SUM('[8]0103_Data_cleaned_random_genera'!$C139:$F139,'[8]0103_Data_cleaned_random_genera'!$H139,'[8]0103_Data_cleaned_random_genera'!$K139,'[8]0103_Data_cleaned_random_genera'!$N139,'[8]0103_Data_cleaned_random_genera'!$Q139,'[8]0103_Data_cleaned_random_genera'!$T139,'[8]0103_Data_cleaned_random_genera'!$W139,([9]Sheet2!$I139*10))</f>
        <v>1566.0397063699997</v>
      </c>
      <c r="O140">
        <f>-[10]Sheet1!$F139</f>
        <v>3058.6017511967998</v>
      </c>
      <c r="P140">
        <f>[1]Total!B139</f>
        <v>5419169379.5523052</v>
      </c>
      <c r="Q140">
        <f>[1]Total!C139</f>
        <v>28528738.811930783</v>
      </c>
      <c r="R140">
        <f>[1]Total!D139</f>
        <v>168359995.44055146</v>
      </c>
      <c r="S140">
        <f>[1]Total!E139</f>
        <v>1608170.9959634724</v>
      </c>
      <c r="T140">
        <f>[1]Total!F139</f>
        <v>697038.20478239446</v>
      </c>
      <c r="U140">
        <f>[1]Total!G139</f>
        <v>7349336.9723855192</v>
      </c>
    </row>
    <row r="141" spans="1:21" x14ac:dyDescent="0.25">
      <c r="A141" t="s">
        <v>143</v>
      </c>
      <c r="B141" s="9">
        <f>[2]Sheet2!G142</f>
        <v>0.04</v>
      </c>
      <c r="C141" s="9">
        <f>[2]Sheet2!H142</f>
        <v>5.8999999999999997E-2</v>
      </c>
      <c r="D141" s="9">
        <f>[2]Sheet2!I142</f>
        <v>7.3999999999999996E-2</v>
      </c>
      <c r="E141" s="9">
        <f>[2]Sheet2!J142</f>
        <v>9.0999999999999998E-2</v>
      </c>
      <c r="F141" s="9">
        <f>[3]Sheet2!$M142</f>
        <v>1024.8</v>
      </c>
      <c r="G141" s="9">
        <f>[2]Sheet2!P142</f>
        <v>0.39</v>
      </c>
      <c r="H141">
        <f>'[4]0403_Temp_diff_results'!$M140</f>
        <v>25.54</v>
      </c>
      <c r="J141" s="3">
        <f>[5]BGF_LID!$Q140</f>
        <v>0.57067786401469167</v>
      </c>
      <c r="K141" s="9">
        <f>[6]Inv_cost_per_scenario!$AA141</f>
        <v>3970862.5649843002</v>
      </c>
      <c r="L141" s="2">
        <f>[6]Maint_cost_per_scenario!$Z141</f>
        <v>233380.53015779998</v>
      </c>
      <c r="M141" s="3">
        <f>'[7]0502_UNA_results_per_scenario'!$M140</f>
        <v>89.619202549999301</v>
      </c>
      <c r="N141">
        <f>SUM('[8]0103_Data_cleaned_random_genera'!$C140:$F140,'[8]0103_Data_cleaned_random_genera'!$H140,'[8]0103_Data_cleaned_random_genera'!$K140,'[8]0103_Data_cleaned_random_genera'!$N140,'[8]0103_Data_cleaned_random_genera'!$Q140,'[8]0103_Data_cleaned_random_genera'!$T140,'[8]0103_Data_cleaned_random_genera'!$W140,([9]Sheet2!$I140*10))</f>
        <v>3009.35232662</v>
      </c>
      <c r="O141">
        <f>-[10]Sheet1!$F140</f>
        <v>2225.1494773903996</v>
      </c>
      <c r="P141">
        <f>[1]Total!B140</f>
        <v>1075511292.6275415</v>
      </c>
      <c r="Q141">
        <f>[1]Total!C140</f>
        <v>5377820.2988982163</v>
      </c>
      <c r="R141">
        <f>[1]Total!D140</f>
        <v>36128538.240706094</v>
      </c>
      <c r="S141">
        <f>[1]Total!E140</f>
        <v>342627.17269434017</v>
      </c>
      <c r="T141">
        <f>[1]Total!F140</f>
        <v>134237.44814769566</v>
      </c>
      <c r="U141">
        <f>[1]Total!G140</f>
        <v>1451094.490911863</v>
      </c>
    </row>
    <row r="142" spans="1:21" x14ac:dyDescent="0.25">
      <c r="A142" t="s">
        <v>144</v>
      </c>
      <c r="B142" s="9">
        <f>[2]Sheet2!G143</f>
        <v>1.2E-2</v>
      </c>
      <c r="C142" s="9">
        <f>[2]Sheet2!H143</f>
        <v>2.7E-2</v>
      </c>
      <c r="D142" s="9">
        <f>[2]Sheet2!I143</f>
        <v>3.6999999999999998E-2</v>
      </c>
      <c r="E142" s="9">
        <f>[2]Sheet2!J143</f>
        <v>4.8000000000000001E-2</v>
      </c>
      <c r="F142" s="9">
        <f>[3]Sheet2!$M143</f>
        <v>846.62</v>
      </c>
      <c r="G142" s="9">
        <f>[2]Sheet2!P143</f>
        <v>0.33</v>
      </c>
      <c r="H142">
        <f>'[4]0403_Temp_diff_results'!$M141</f>
        <v>25.55</v>
      </c>
      <c r="J142" s="3">
        <f>[5]BGF_LID!$Q141</f>
        <v>0.51289315544075376</v>
      </c>
      <c r="K142" s="9">
        <f>[6]Inv_cost_per_scenario!$AA142</f>
        <v>2674869.4630457098</v>
      </c>
      <c r="L142" s="2">
        <f>[6]Maint_cost_per_scenario!$Z142</f>
        <v>156584.25575282</v>
      </c>
      <c r="M142" s="3">
        <f>'[7]0502_UNA_results_per_scenario'!$M141</f>
        <v>91.039441119065302</v>
      </c>
      <c r="N142">
        <f>SUM('[8]0103_Data_cleaned_random_genera'!$C141:$F141,'[8]0103_Data_cleaned_random_genera'!$H141,'[8]0103_Data_cleaned_random_genera'!$K141,'[8]0103_Data_cleaned_random_genera'!$N141,'[8]0103_Data_cleaned_random_genera'!$Q141,'[8]0103_Data_cleaned_random_genera'!$T141,'[8]0103_Data_cleaned_random_genera'!$W141,([9]Sheet2!$I141*10))</f>
        <v>2071.9886204499999</v>
      </c>
      <c r="O142">
        <f>-[10]Sheet1!$F141</f>
        <v>1548.9983406123997</v>
      </c>
      <c r="P142">
        <f>[1]Total!B141</f>
        <v>516808899.54406595</v>
      </c>
      <c r="Q142">
        <f>[1]Total!C141</f>
        <v>2513140.4413181883</v>
      </c>
      <c r="R142">
        <f>[1]Total!D141</f>
        <v>17205080.279460616</v>
      </c>
      <c r="S142">
        <f>[1]Total!E141</f>
        <v>163390.49528477096</v>
      </c>
      <c r="T142">
        <f>[1]Total!F141</f>
        <v>64348.609002991332</v>
      </c>
      <c r="U142">
        <f>[1]Total!G141</f>
        <v>697134.79389028077</v>
      </c>
    </row>
    <row r="143" spans="1:21" x14ac:dyDescent="0.25">
      <c r="A143" t="s">
        <v>145</v>
      </c>
      <c r="B143" s="9">
        <f>[2]Sheet2!G144</f>
        <v>5.7000000000000002E-2</v>
      </c>
      <c r="C143" s="9">
        <f>[2]Sheet2!H144</f>
        <v>8.2000000000000003E-2</v>
      </c>
      <c r="D143" s="9">
        <f>[2]Sheet2!I144</f>
        <v>0.104</v>
      </c>
      <c r="E143" s="9">
        <f>[2]Sheet2!J144</f>
        <v>0.13</v>
      </c>
      <c r="F143" s="9">
        <f>[3]Sheet2!$M144</f>
        <v>997.06</v>
      </c>
      <c r="G143" s="9">
        <f>[2]Sheet2!P144</f>
        <v>0.37</v>
      </c>
      <c r="H143">
        <f>'[4]0403_Temp_diff_results'!$M142</f>
        <v>25.56</v>
      </c>
      <c r="J143" s="3">
        <f>[5]BGF_LID!$Q142</f>
        <v>0.48949862050463111</v>
      </c>
      <c r="K143" s="9">
        <f>[6]Inv_cost_per_scenario!$AA143</f>
        <v>2038916.6644004197</v>
      </c>
      <c r="L143" s="2">
        <f>[6]Maint_cost_per_scenario!$Z143</f>
        <v>116549.09775483998</v>
      </c>
      <c r="M143" s="3">
        <f>'[7]0502_UNA_results_per_scenario'!$M142</f>
        <v>82.016316366505507</v>
      </c>
      <c r="N143">
        <f>SUM('[8]0103_Data_cleaned_random_genera'!$C142:$F142,'[8]0103_Data_cleaned_random_genera'!$H142,'[8]0103_Data_cleaned_random_genera'!$K142,'[8]0103_Data_cleaned_random_genera'!$N142,'[8]0103_Data_cleaned_random_genera'!$Q142,'[8]0103_Data_cleaned_random_genera'!$T142,'[8]0103_Data_cleaned_random_genera'!$W142,([9]Sheet2!$I142*10))</f>
        <v>1553.2235164199999</v>
      </c>
      <c r="O143">
        <f>-[10]Sheet1!$F142</f>
        <v>1187.4569796011999</v>
      </c>
      <c r="P143">
        <f>[1]Total!B142</f>
        <v>212017882.20600849</v>
      </c>
      <c r="Q143">
        <f>[1]Total!C142</f>
        <v>1083509.7160780434</v>
      </c>
      <c r="R143">
        <f>[1]Total!D142</f>
        <v>7391474.7883762475</v>
      </c>
      <c r="S143">
        <f>[1]Total!E142</f>
        <v>69815.111821728278</v>
      </c>
      <c r="T143">
        <f>[1]Total!F142</f>
        <v>26286.405137782735</v>
      </c>
      <c r="U143">
        <f>[1]Total!G142</f>
        <v>285657.00633841992</v>
      </c>
    </row>
    <row r="144" spans="1:21" x14ac:dyDescent="0.25">
      <c r="A144" t="s">
        <v>146</v>
      </c>
      <c r="B144" s="9">
        <f>[2]Sheet2!G145</f>
        <v>4.2000000000000003E-2</v>
      </c>
      <c r="C144" s="9">
        <f>[2]Sheet2!H145</f>
        <v>6.8000000000000005E-2</v>
      </c>
      <c r="D144" s="9">
        <f>[2]Sheet2!I145</f>
        <v>8.6999999999999994E-2</v>
      </c>
      <c r="E144" s="9">
        <f>[2]Sheet2!J145</f>
        <v>9.4E-2</v>
      </c>
      <c r="F144" s="9">
        <f>[3]Sheet2!$M145</f>
        <v>1207.6300000000001</v>
      </c>
      <c r="G144" s="9">
        <f>[2]Sheet2!P145</f>
        <v>0.45</v>
      </c>
      <c r="H144">
        <f>'[4]0403_Temp_diff_results'!$M143</f>
        <v>25.55</v>
      </c>
      <c r="J144" s="3">
        <f>[5]BGF_LID!$Q143</f>
        <v>0.55432688887256465</v>
      </c>
      <c r="K144" s="9">
        <f>[6]Inv_cost_per_scenario!$AA144</f>
        <v>3309831.4115686202</v>
      </c>
      <c r="L144" s="2">
        <f>[6]Maint_cost_per_scenario!$Z144</f>
        <v>192879.80475364</v>
      </c>
      <c r="M144" s="3">
        <f>'[7]0502_UNA_results_per_scenario'!$M143</f>
        <v>102.62928097359899</v>
      </c>
      <c r="N144">
        <f>SUM('[8]0103_Data_cleaned_random_genera'!$C143:$F143,'[8]0103_Data_cleaned_random_genera'!$H143,'[8]0103_Data_cleaned_random_genera'!$K143,'[8]0103_Data_cleaned_random_genera'!$N143,'[8]0103_Data_cleaned_random_genera'!$Q143,'[8]0103_Data_cleaned_random_genera'!$T143,'[8]0103_Data_cleaned_random_genera'!$W143,([9]Sheet2!$I143*10))</f>
        <v>2528.7504246600001</v>
      </c>
      <c r="O144">
        <f>-[10]Sheet1!$F143</f>
        <v>1978.8778537059998</v>
      </c>
      <c r="P144">
        <f>[1]Total!B143</f>
        <v>326670151.55792439</v>
      </c>
      <c r="Q144">
        <f>[1]Total!C143</f>
        <v>1821980.5238905149</v>
      </c>
      <c r="R144">
        <f>[1]Total!D143</f>
        <v>12799329.277998559</v>
      </c>
      <c r="S144">
        <f>[1]Total!E143</f>
        <v>119436.69718996336</v>
      </c>
      <c r="T144">
        <f>[1]Total!F143</f>
        <v>39713.787851983769</v>
      </c>
      <c r="U144">
        <f>[1]Total!G143</f>
        <v>438234.09749817889</v>
      </c>
    </row>
    <row r="145" spans="1:21" x14ac:dyDescent="0.25">
      <c r="A145" t="s">
        <v>147</v>
      </c>
      <c r="B145" s="9">
        <f>[2]Sheet2!G146</f>
        <v>3.4000000000000002E-2</v>
      </c>
      <c r="C145" s="9">
        <f>[2]Sheet2!H146</f>
        <v>0.05</v>
      </c>
      <c r="D145" s="9">
        <f>[2]Sheet2!I146</f>
        <v>6.6000000000000003E-2</v>
      </c>
      <c r="E145" s="9">
        <f>[2]Sheet2!J146</f>
        <v>7.9000000000000001E-2</v>
      </c>
      <c r="F145" s="9">
        <f>[3]Sheet2!$M146</f>
        <v>876.9</v>
      </c>
      <c r="G145" s="9">
        <f>[2]Sheet2!P146</f>
        <v>0.36</v>
      </c>
      <c r="H145">
        <f>'[4]0403_Temp_diff_results'!$M144</f>
        <v>25.55</v>
      </c>
      <c r="J145" s="3">
        <f>[5]BGF_LID!$Q144</f>
        <v>0.54534063244171194</v>
      </c>
      <c r="K145" s="9">
        <f>[6]Inv_cost_per_scenario!$AA145</f>
        <v>2106955.7422030303</v>
      </c>
      <c r="L145" s="2">
        <f>[6]Maint_cost_per_scenario!$Z145</f>
        <v>119630.07382906001</v>
      </c>
      <c r="M145" s="3">
        <f>'[7]0502_UNA_results_per_scenario'!$M144</f>
        <v>96.732457299975394</v>
      </c>
      <c r="N145">
        <f>SUM('[8]0103_Data_cleaned_random_genera'!$C144:$F144,'[8]0103_Data_cleaned_random_genera'!$H144,'[8]0103_Data_cleaned_random_genera'!$K144,'[8]0103_Data_cleaned_random_genera'!$N144,'[8]0103_Data_cleaned_random_genera'!$Q144,'[8]0103_Data_cleaned_random_genera'!$T144,'[8]0103_Data_cleaned_random_genera'!$W144,([9]Sheet2!$I144*10))</f>
        <v>1602.2375187299999</v>
      </c>
      <c r="O145">
        <f>-[10]Sheet1!$F144</f>
        <v>3166.0556563948003</v>
      </c>
      <c r="P145">
        <f>[1]Total!B144</f>
        <v>151149412.44455671</v>
      </c>
      <c r="Q145">
        <f>[1]Total!C144</f>
        <v>903376.30253197369</v>
      </c>
      <c r="R145">
        <f>[1]Total!D144</f>
        <v>5430053.9088238506</v>
      </c>
      <c r="S145">
        <f>[1]Total!E144</f>
        <v>51000.450136862579</v>
      </c>
      <c r="T145">
        <f>[1]Total!F144</f>
        <v>19158.20022437899</v>
      </c>
      <c r="U145">
        <f>[1]Total!G144</f>
        <v>204185.49423809935</v>
      </c>
    </row>
    <row r="146" spans="1:21" x14ac:dyDescent="0.25">
      <c r="A146" t="s">
        <v>148</v>
      </c>
      <c r="B146" s="9">
        <f>[2]Sheet2!G147</f>
        <v>3.5999999999999997E-2</v>
      </c>
      <c r="C146" s="9">
        <f>[2]Sheet2!H147</f>
        <v>0.05</v>
      </c>
      <c r="D146" s="9">
        <f>[2]Sheet2!I147</f>
        <v>6.2E-2</v>
      </c>
      <c r="E146" s="9">
        <f>[2]Sheet2!J147</f>
        <v>8.3000000000000004E-2</v>
      </c>
      <c r="F146" s="9">
        <f>[3]Sheet2!$M147</f>
        <v>814.53</v>
      </c>
      <c r="G146" s="9">
        <f>[2]Sheet2!P147</f>
        <v>0.31</v>
      </c>
      <c r="H146">
        <f>'[4]0403_Temp_diff_results'!$M145</f>
        <v>25.54</v>
      </c>
      <c r="J146" s="3">
        <f>[5]BGF_LID!$Q145</f>
        <v>0.60579278854838714</v>
      </c>
      <c r="K146" s="9">
        <f>[6]Inv_cost_per_scenario!$AA146</f>
        <v>2935046.4623033702</v>
      </c>
      <c r="L146" s="2">
        <f>[6]Maint_cost_per_scenario!$Z146</f>
        <v>162865.50446454002</v>
      </c>
      <c r="M146" s="3">
        <f>'[7]0502_UNA_results_per_scenario'!$M145</f>
        <v>109.16919794492</v>
      </c>
      <c r="N146">
        <f>SUM('[8]0103_Data_cleaned_random_genera'!$C145:$F145,'[8]0103_Data_cleaned_random_genera'!$H145,'[8]0103_Data_cleaned_random_genera'!$K145,'[8]0103_Data_cleaned_random_genera'!$N145,'[8]0103_Data_cleaned_random_genera'!$Q145,'[8]0103_Data_cleaned_random_genera'!$T145,'[8]0103_Data_cleaned_random_genera'!$W145,([9]Sheet2!$I145*10))</f>
        <v>2116.7871643499998</v>
      </c>
      <c r="O146">
        <f>-[10]Sheet1!$F145</f>
        <v>4148.2013249268002</v>
      </c>
      <c r="P146">
        <f>[1]Total!B145</f>
        <v>287903868.88089895</v>
      </c>
      <c r="Q146">
        <f>[1]Total!C145</f>
        <v>2967105.2921944931</v>
      </c>
      <c r="R146">
        <f>[1]Total!D145</f>
        <v>14655347.906410802</v>
      </c>
      <c r="S146">
        <f>[1]Total!E145</f>
        <v>132579.62649293174</v>
      </c>
      <c r="T146">
        <f>[1]Total!F145</f>
        <v>37574.606105481122</v>
      </c>
      <c r="U146">
        <f>[1]Total!G145</f>
        <v>388306.67622508691</v>
      </c>
    </row>
    <row r="147" spans="1:21" x14ac:dyDescent="0.25">
      <c r="A147" t="s">
        <v>149</v>
      </c>
      <c r="B147" s="9">
        <f>[2]Sheet2!G148</f>
        <v>4.2000000000000003E-2</v>
      </c>
      <c r="C147" s="9">
        <f>[2]Sheet2!H148</f>
        <v>6.9000000000000006E-2</v>
      </c>
      <c r="D147" s="9">
        <f>[2]Sheet2!I148</f>
        <v>0.09</v>
      </c>
      <c r="E147" s="9">
        <f>[2]Sheet2!J148</f>
        <v>0.104</v>
      </c>
      <c r="F147" s="9">
        <f>[3]Sheet2!$M148</f>
        <v>1140.75</v>
      </c>
      <c r="G147" s="9">
        <f>[2]Sheet2!P148</f>
        <v>0.42</v>
      </c>
      <c r="H147">
        <f>'[4]0403_Temp_diff_results'!$M146</f>
        <v>25.56</v>
      </c>
      <c r="J147" s="3">
        <f>[5]BGF_LID!$Q146</f>
        <v>0.49862099875758542</v>
      </c>
      <c r="K147" s="9">
        <f>[6]Inv_cost_per_scenario!$AA147</f>
        <v>1462858.6800331599</v>
      </c>
      <c r="L147" s="2">
        <f>[6]Maint_cost_per_scenario!$Z147</f>
        <v>82694.926324719985</v>
      </c>
      <c r="M147" s="3">
        <f>'[7]0502_UNA_results_per_scenario'!$M146</f>
        <v>71.777228261100902</v>
      </c>
      <c r="N147">
        <f>SUM('[8]0103_Data_cleaned_random_genera'!$C146:$F146,'[8]0103_Data_cleaned_random_genera'!$H146,'[8]0103_Data_cleaned_random_genera'!$K146,'[8]0103_Data_cleaned_random_genera'!$N146,'[8]0103_Data_cleaned_random_genera'!$Q146,'[8]0103_Data_cleaned_random_genera'!$T146,'[8]0103_Data_cleaned_random_genera'!$W146,([9]Sheet2!$I146*10))</f>
        <v>1125.5657755999998</v>
      </c>
      <c r="O147">
        <f>-[10]Sheet1!$F146</f>
        <v>2174.7612974383997</v>
      </c>
      <c r="P147">
        <f>[1]Total!B146</f>
        <v>2818739763.8545136</v>
      </c>
      <c r="Q147">
        <f>[1]Total!C146</f>
        <v>16440593.077328486</v>
      </c>
      <c r="R147">
        <f>[1]Total!D146</f>
        <v>93127198.026068062</v>
      </c>
      <c r="S147">
        <f>[1]Total!E146</f>
        <v>882137.66395480104</v>
      </c>
      <c r="T147">
        <f>[1]Total!F146</f>
        <v>363935.15655621671</v>
      </c>
      <c r="U147">
        <f>[1]Total!G146</f>
        <v>3821876.8604387809</v>
      </c>
    </row>
    <row r="148" spans="1:21" x14ac:dyDescent="0.25">
      <c r="A148" t="s">
        <v>150</v>
      </c>
      <c r="B148" s="9">
        <f>[2]Sheet2!G149</f>
        <v>4.9000000000000002E-2</v>
      </c>
      <c r="C148" s="9">
        <f>[2]Sheet2!H149</f>
        <v>7.1999999999999995E-2</v>
      </c>
      <c r="D148" s="9">
        <f>[2]Sheet2!I149</f>
        <v>9.0999999999999998E-2</v>
      </c>
      <c r="E148" s="9">
        <f>[2]Sheet2!J149</f>
        <v>0.112</v>
      </c>
      <c r="F148" s="9">
        <f>[3]Sheet2!$M149</f>
        <v>936.14</v>
      </c>
      <c r="G148" s="9">
        <f>[2]Sheet2!P149</f>
        <v>0.35</v>
      </c>
      <c r="H148">
        <f>'[4]0403_Temp_diff_results'!$M147</f>
        <v>25.56</v>
      </c>
      <c r="J148" s="3">
        <f>[5]BGF_LID!$Q147</f>
        <v>0.45597550876716708</v>
      </c>
      <c r="K148" s="9">
        <f>[6]Inv_cost_per_scenario!$AA148</f>
        <v>799259.33834293997</v>
      </c>
      <c r="L148" s="2">
        <f>[6]Maint_cost_per_scenario!$Z148</f>
        <v>42215.761251879994</v>
      </c>
      <c r="M148" s="3">
        <f>'[7]0502_UNA_results_per_scenario'!$M147</f>
        <v>91.4104310227806</v>
      </c>
      <c r="N148">
        <f>SUM('[8]0103_Data_cleaned_random_genera'!$C147:$F147,'[8]0103_Data_cleaned_random_genera'!$H147,'[8]0103_Data_cleaned_random_genera'!$K147,'[8]0103_Data_cleaned_random_genera'!$N147,'[8]0103_Data_cleaned_random_genera'!$Q147,'[8]0103_Data_cleaned_random_genera'!$T147,'[8]0103_Data_cleaned_random_genera'!$W147,([9]Sheet2!$I147*10))</f>
        <v>655.85109874</v>
      </c>
      <c r="O148">
        <f>-[10]Sheet1!$F147</f>
        <v>717.26588163439999</v>
      </c>
      <c r="P148">
        <f>[1]Total!B147</f>
        <v>601046828.36718392</v>
      </c>
      <c r="Q148">
        <f>[1]Total!C147</f>
        <v>3193470.0217921734</v>
      </c>
      <c r="R148">
        <f>[1]Total!D147</f>
        <v>18894968.99433722</v>
      </c>
      <c r="S148">
        <f>[1]Total!E147</f>
        <v>180225.63375455074</v>
      </c>
      <c r="T148">
        <f>[1]Total!F147</f>
        <v>77209.259858983685</v>
      </c>
      <c r="U148">
        <f>[1]Total!G147</f>
        <v>814860.98600873747</v>
      </c>
    </row>
    <row r="149" spans="1:21" x14ac:dyDescent="0.25">
      <c r="A149" t="s">
        <v>151</v>
      </c>
      <c r="B149" s="9">
        <f>[2]Sheet2!G150</f>
        <v>3.9E-2</v>
      </c>
      <c r="C149" s="9">
        <f>[2]Sheet2!H150</f>
        <v>6.4000000000000001E-2</v>
      </c>
      <c r="D149" s="9">
        <f>[2]Sheet2!I150</f>
        <v>8.3000000000000004E-2</v>
      </c>
      <c r="E149" s="9">
        <f>[2]Sheet2!J150</f>
        <v>9.2999999999999999E-2</v>
      </c>
      <c r="F149" s="9">
        <f>[3]Sheet2!$M150</f>
        <v>717.84</v>
      </c>
      <c r="G149" s="9">
        <f>[2]Sheet2!P150</f>
        <v>0.28999999999999998</v>
      </c>
      <c r="H149">
        <f>'[4]0403_Temp_diff_results'!$M148</f>
        <v>25.55</v>
      </c>
      <c r="J149" s="3">
        <f>[5]BGF_LID!$Q148</f>
        <v>0.50558665970616412</v>
      </c>
      <c r="K149" s="9">
        <f>[6]Inv_cost_per_scenario!$AA149</f>
        <v>2163822.5591333196</v>
      </c>
      <c r="L149" s="2">
        <f>[6]Maint_cost_per_scenario!$Z149</f>
        <v>119860.49209624001</v>
      </c>
      <c r="M149" s="3">
        <f>'[7]0502_UNA_results_per_scenario'!$M148</f>
        <v>102.629255298432</v>
      </c>
      <c r="N149">
        <f>SUM('[8]0103_Data_cleaned_random_genera'!$C148:$F148,'[8]0103_Data_cleaned_random_genera'!$H148,'[8]0103_Data_cleaned_random_genera'!$K148,'[8]0103_Data_cleaned_random_genera'!$N148,'[8]0103_Data_cleaned_random_genera'!$Q148,'[8]0103_Data_cleaned_random_genera'!$T148,'[8]0103_Data_cleaned_random_genera'!$W148,([9]Sheet2!$I148*10))</f>
        <v>1608.2229330799998</v>
      </c>
      <c r="O149">
        <f>-[10]Sheet1!$F148</f>
        <v>1242.1829292984</v>
      </c>
      <c r="P149">
        <f>[1]Total!B148</f>
        <v>153939951.29862911</v>
      </c>
      <c r="Q149">
        <f>[1]Total!C148</f>
        <v>981053.10005915468</v>
      </c>
      <c r="R149">
        <f>[1]Total!D148</f>
        <v>6299473.8206097148</v>
      </c>
      <c r="S149">
        <f>[1]Total!E148</f>
        <v>58436.35337006575</v>
      </c>
      <c r="T149">
        <f>[1]Total!F148</f>
        <v>18983.412347647329</v>
      </c>
      <c r="U149">
        <f>[1]Total!G148</f>
        <v>206773.85826438176</v>
      </c>
    </row>
    <row r="150" spans="1:21" x14ac:dyDescent="0.25">
      <c r="A150" t="s">
        <v>152</v>
      </c>
      <c r="B150" s="9">
        <f>[2]Sheet2!G151</f>
        <v>5.2999999999999999E-2</v>
      </c>
      <c r="C150" s="9">
        <f>[2]Sheet2!H151</f>
        <v>7.8E-2</v>
      </c>
      <c r="D150" s="9">
        <f>[2]Sheet2!I151</f>
        <v>9.9000000000000005E-2</v>
      </c>
      <c r="E150" s="9">
        <f>[2]Sheet2!J151</f>
        <v>0.123</v>
      </c>
      <c r="F150" s="9">
        <f>[3]Sheet2!$M151</f>
        <v>841.4</v>
      </c>
      <c r="G150" s="9">
        <f>[2]Sheet2!P151</f>
        <v>0.32</v>
      </c>
      <c r="H150">
        <f>'[4]0403_Temp_diff_results'!$M149</f>
        <v>25.57</v>
      </c>
      <c r="J150" s="3">
        <f>[5]BGF_LID!$Q149</f>
        <v>0.52885846531140213</v>
      </c>
      <c r="K150" s="9">
        <f>[6]Inv_cost_per_scenario!$AA150</f>
        <v>2655939.4136998001</v>
      </c>
      <c r="L150" s="2">
        <f>[6]Maint_cost_per_scenario!$Z150</f>
        <v>153180.1695012</v>
      </c>
      <c r="M150" s="3">
        <f>'[7]0502_UNA_results_per_scenario'!$M149</f>
        <v>80.233221308732197</v>
      </c>
      <c r="N150">
        <f>SUM('[8]0103_Data_cleaned_random_genera'!$C149:$F149,'[8]0103_Data_cleaned_random_genera'!$H149,'[8]0103_Data_cleaned_random_genera'!$K149,'[8]0103_Data_cleaned_random_genera'!$N149,'[8]0103_Data_cleaned_random_genera'!$Q149,'[8]0103_Data_cleaned_random_genera'!$T149,'[8]0103_Data_cleaned_random_genera'!$W149,([9]Sheet2!$I149*10))</f>
        <v>2004.08237416</v>
      </c>
      <c r="O150">
        <f>-[10]Sheet1!$F149</f>
        <v>1566.8721662332</v>
      </c>
      <c r="P150">
        <f>[1]Total!B149</f>
        <v>266089580.63449347</v>
      </c>
      <c r="Q150">
        <f>[1]Total!C149</f>
        <v>2990781.6114505706</v>
      </c>
      <c r="R150">
        <f>[1]Total!D149</f>
        <v>14920481.048799258</v>
      </c>
      <c r="S150">
        <f>[1]Total!E149</f>
        <v>133998.14305172092</v>
      </c>
      <c r="T150">
        <f>[1]Total!F149</f>
        <v>34406.08467566107</v>
      </c>
      <c r="U150">
        <f>[1]Total!G149</f>
        <v>357697.85655537143</v>
      </c>
    </row>
    <row r="151" spans="1:21" x14ac:dyDescent="0.25">
      <c r="A151" t="s">
        <v>153</v>
      </c>
      <c r="B151" s="9">
        <f>[2]Sheet2!G152</f>
        <v>4.1000000000000002E-2</v>
      </c>
      <c r="C151" s="9">
        <f>[2]Sheet2!H152</f>
        <v>6.5000000000000002E-2</v>
      </c>
      <c r="D151" s="9">
        <f>[2]Sheet2!I152</f>
        <v>8.2000000000000003E-2</v>
      </c>
      <c r="E151" s="9">
        <f>[2]Sheet2!J152</f>
        <v>9.8000000000000004E-2</v>
      </c>
      <c r="F151" s="9">
        <f>[3]Sheet2!$M152</f>
        <v>923.25</v>
      </c>
      <c r="G151" s="9">
        <f>[2]Sheet2!P152</f>
        <v>0.36</v>
      </c>
      <c r="H151">
        <f>'[4]0403_Temp_diff_results'!$M150</f>
        <v>25.55</v>
      </c>
      <c r="J151" s="3">
        <f>[5]BGF_LID!$Q150</f>
        <v>0.49649221192430532</v>
      </c>
      <c r="K151" s="9">
        <f>[6]Inv_cost_per_scenario!$AA151</f>
        <v>1955054.8361018798</v>
      </c>
      <c r="L151" s="2">
        <f>[6]Maint_cost_per_scenario!$Z151</f>
        <v>116115.54266515998</v>
      </c>
      <c r="M151" s="3">
        <f>'[7]0502_UNA_results_per_scenario'!$M150</f>
        <v>67.154932382361594</v>
      </c>
      <c r="N151">
        <f>SUM('[8]0103_Data_cleaned_random_genera'!$C150:$F150,'[8]0103_Data_cleaned_random_genera'!$H150,'[8]0103_Data_cleaned_random_genera'!$K150,'[8]0103_Data_cleaned_random_genera'!$N150,'[8]0103_Data_cleaned_random_genera'!$Q150,'[8]0103_Data_cleaned_random_genera'!$T150,'[8]0103_Data_cleaned_random_genera'!$W150,([9]Sheet2!$I150*10))</f>
        <v>1545.3171019700001</v>
      </c>
      <c r="O151">
        <f>-[10]Sheet1!$F150</f>
        <v>1338.8737906855999</v>
      </c>
      <c r="P151">
        <f>[1]Total!B150</f>
        <v>388053708.27410161</v>
      </c>
      <c r="Q151">
        <f>[1]Total!C150</f>
        <v>1981024.4319708045</v>
      </c>
      <c r="R151">
        <f>[1]Total!D150</f>
        <v>12755889.541343149</v>
      </c>
      <c r="S151">
        <f>[1]Total!E150</f>
        <v>121194.37331814217</v>
      </c>
      <c r="T151">
        <f>[1]Total!F150</f>
        <v>48907.216347759771</v>
      </c>
      <c r="U151">
        <f>[1]Total!G150</f>
        <v>524413.96319639008</v>
      </c>
    </row>
    <row r="152" spans="1:21" x14ac:dyDescent="0.25">
      <c r="A152" t="s">
        <v>154</v>
      </c>
      <c r="B152" s="9">
        <f>[2]Sheet2!G153</f>
        <v>4.8000000000000001E-2</v>
      </c>
      <c r="C152" s="9">
        <f>[2]Sheet2!H153</f>
        <v>6.9000000000000006E-2</v>
      </c>
      <c r="D152" s="9">
        <f>[2]Sheet2!I153</f>
        <v>8.5000000000000006E-2</v>
      </c>
      <c r="E152" s="9">
        <f>[2]Sheet2!J153</f>
        <v>0.11</v>
      </c>
      <c r="F152" s="9">
        <f>[3]Sheet2!$M153</f>
        <v>847.31</v>
      </c>
      <c r="G152" s="9">
        <f>[2]Sheet2!P153</f>
        <v>0.32</v>
      </c>
      <c r="H152">
        <f>'[4]0403_Temp_diff_results'!$M151</f>
        <v>25.58</v>
      </c>
      <c r="J152" s="3">
        <f>[5]BGF_LID!$Q151</f>
        <v>0.46956037222772279</v>
      </c>
      <c r="K152" s="9">
        <f>[6]Inv_cost_per_scenario!$AA152</f>
        <v>1446306.546563</v>
      </c>
      <c r="L152" s="2">
        <f>[6]Maint_cost_per_scenario!$Z152</f>
        <v>78252.599297799999</v>
      </c>
      <c r="M152" s="3">
        <f>'[7]0502_UNA_results_per_scenario'!$M151</f>
        <v>68.216648701718597</v>
      </c>
      <c r="N152">
        <f>SUM('[8]0103_Data_cleaned_random_genera'!$C151:$F151,'[8]0103_Data_cleaned_random_genera'!$H151,'[8]0103_Data_cleaned_random_genera'!$K151,'[8]0103_Data_cleaned_random_genera'!$N151,'[8]0103_Data_cleaned_random_genera'!$Q151,'[8]0103_Data_cleaned_random_genera'!$T151,'[8]0103_Data_cleaned_random_genera'!$W151,([9]Sheet2!$I151*10))</f>
        <v>1033.4462375299997</v>
      </c>
      <c r="O152">
        <f>-[10]Sheet1!$F151</f>
        <v>790.4742779195999</v>
      </c>
      <c r="P152">
        <f>[1]Total!B151</f>
        <v>1343902464.5849431</v>
      </c>
      <c r="Q152">
        <f>[1]Total!C151</f>
        <v>9452417.5304428786</v>
      </c>
      <c r="R152">
        <f>[1]Total!D151</f>
        <v>50110730.473598525</v>
      </c>
      <c r="S152">
        <f>[1]Total!E151</f>
        <v>467540.81606475374</v>
      </c>
      <c r="T152">
        <f>[1]Total!F151</f>
        <v>174785.8111563118</v>
      </c>
      <c r="U152">
        <f>[1]Total!G151</f>
        <v>1821111.9406040362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6C47-063B-446E-AF8F-433CE4C334F3}">
  <dimension ref="A1:S152"/>
  <sheetViews>
    <sheetView workbookViewId="0">
      <selection activeCell="H5" sqref="H5"/>
    </sheetView>
  </sheetViews>
  <sheetFormatPr defaultRowHeight="15" x14ac:dyDescent="0.25"/>
  <cols>
    <col min="2" max="5" width="8.85546875" style="9"/>
    <col min="6" max="7" width="19.28515625" style="9" customWidth="1"/>
    <col min="9" max="9" width="12.28515625" bestFit="1" customWidth="1"/>
    <col min="10" max="10" width="12" style="9" bestFit="1" customWidth="1"/>
    <col min="19" max="19" width="8.85546875" style="11"/>
  </cols>
  <sheetData>
    <row r="1" spans="1:19" ht="75" x14ac:dyDescent="0.25">
      <c r="A1" s="7"/>
      <c r="B1" s="15" t="s">
        <v>178</v>
      </c>
      <c r="C1" s="15"/>
      <c r="D1" s="15"/>
      <c r="E1" s="15"/>
      <c r="F1" s="8" t="s">
        <v>179</v>
      </c>
      <c r="G1" s="8" t="s">
        <v>177</v>
      </c>
      <c r="H1" s="7" t="s">
        <v>193</v>
      </c>
      <c r="I1" s="8" t="s">
        <v>161</v>
      </c>
      <c r="J1" s="8" t="s">
        <v>173</v>
      </c>
      <c r="K1" s="8" t="s">
        <v>172</v>
      </c>
      <c r="L1" s="8" t="s">
        <v>171</v>
      </c>
      <c r="M1" s="8" t="s">
        <v>180</v>
      </c>
      <c r="N1" s="8" t="s">
        <v>181</v>
      </c>
      <c r="O1" s="8" t="s">
        <v>182</v>
      </c>
      <c r="P1" s="8" t="s">
        <v>183</v>
      </c>
      <c r="Q1" s="8" t="s">
        <v>184</v>
      </c>
      <c r="R1" s="8" t="s">
        <v>185</v>
      </c>
      <c r="S1" s="8" t="s">
        <v>192</v>
      </c>
    </row>
    <row r="2" spans="1:19" x14ac:dyDescent="0.25">
      <c r="A2" s="5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164</v>
      </c>
      <c r="G2" s="10" t="s">
        <v>165</v>
      </c>
      <c r="H2" s="5" t="s">
        <v>174</v>
      </c>
      <c r="I2" s="6" t="s">
        <v>159</v>
      </c>
      <c r="J2" s="6" t="s">
        <v>166</v>
      </c>
      <c r="K2" s="6" t="s">
        <v>167</v>
      </c>
      <c r="L2" s="6" t="s">
        <v>168</v>
      </c>
      <c r="M2" s="6" t="s">
        <v>186</v>
      </c>
      <c r="N2" s="6" t="s">
        <v>187</v>
      </c>
      <c r="O2" s="6" t="s">
        <v>188</v>
      </c>
      <c r="P2" s="6" t="s">
        <v>189</v>
      </c>
      <c r="Q2" s="6" t="s">
        <v>190</v>
      </c>
      <c r="R2" s="6" t="s">
        <v>191</v>
      </c>
      <c r="S2" s="6" t="s">
        <v>169</v>
      </c>
    </row>
    <row r="3" spans="1:19" x14ac:dyDescent="0.25">
      <c r="A3" t="s">
        <v>5</v>
      </c>
      <c r="B3" s="9">
        <f>ROUND(('[11]0202_Weibull_Frequency_analysis'!F2-MIN('[11]0202_Weibull_Frequency_analysis'!F$2:F$151))/((MAX('[11]0202_Weibull_Frequency_analysis'!F$2:F$151)-MIN('[11]0202_Weibull_Frequency_analysis'!F$2:F$151))),2)</f>
        <v>1</v>
      </c>
      <c r="C3" s="9">
        <f>ROUND(('[11]0202_Weibull_Frequency_analysis'!G2-MIN('[11]0202_Weibull_Frequency_analysis'!G$2:G$151))/((MAX('[11]0202_Weibull_Frequency_analysis'!G$2:G$151)-MIN('[11]0202_Weibull_Frequency_analysis'!G$2:G$151))),2)</f>
        <v>1</v>
      </c>
      <c r="D3" s="9">
        <f>ROUND(('[11]0202_Weibull_Frequency_analysis'!H2-MIN('[11]0202_Weibull_Frequency_analysis'!H$2:H$151))/((MAX('[11]0202_Weibull_Frequency_analysis'!H$2:H$151)-MIN('[11]0202_Weibull_Frequency_analysis'!H$2:H$151))),2)</f>
        <v>1</v>
      </c>
      <c r="E3" s="9">
        <f>ROUND(('[11]0202_Weibull_Frequency_analysis'!I2-MIN('[11]0202_Weibull_Frequency_analysis'!I$2:I$151))/((MAX('[11]0202_Weibull_Frequency_analysis'!I$2:I$151)-MIN('[11]0202_Weibull_Frequency_analysis'!I$2:I$151))),2)</f>
        <v>1</v>
      </c>
      <c r="F3" s="9">
        <f>ROUND(([2]Sheet2!$M4-MIN([2]Sheet2!$M$4:$M$153))/(MAX([2]Sheet2!$M$4:$M$153)-MIN([2]Sheet2!$M$4:$M$153)),2)</f>
        <v>1</v>
      </c>
      <c r="G3" s="9">
        <f>ROUND(([2]Sheet2!$P4-MIN([2]Sheet2!$P$4:$P$153))/(MAX([2]Sheet2!$P$4:$P$153)-MIN([2]Sheet2!$P$4:$P$153)),2)</f>
        <v>1</v>
      </c>
      <c r="H3" s="9">
        <f>1 - ROUND((Sheet1!$H3-MIN(Sheet1!$H$3:$H$152))/(MAX(Sheet1!$H$3:$H$152)-MIN(Sheet1!$H$3:$H$152)),2)</f>
        <v>0</v>
      </c>
      <c r="I3" s="9">
        <f>ROUND((Sheet1!$J3-MIN(Sheet1!$J$3:$J$152))/(MAX(Sheet1!$J$3:$J$152)-MIN(Sheet1!$J$3:$J$152)),2)</f>
        <v>0</v>
      </c>
      <c r="J3" s="9">
        <f>ROUND((Sheet1!$K3-MIN(Sheet1!$K$3:$K$152))/(MAX(Sheet1!$K$3:$K$152)-MIN(Sheet1!$K$3:$K$152)),2)</f>
        <v>0</v>
      </c>
      <c r="K3" s="9">
        <f>ROUND((Sheet1!$L3-MIN(Sheet1!$L$3:$L$152))/(MAX(Sheet1!$L$3:$L$152)-MIN(Sheet1!$L$3:$L$152)),2)</f>
        <v>0</v>
      </c>
      <c r="L3" s="9">
        <f>ROUND((Sheet1!$M3-MIN(Sheet1!$M$3:$M$152))/(MAX(Sheet1!$M$3:$M$152)-MIN(Sheet1!$M$3:$M$152)),2)</f>
        <v>0</v>
      </c>
      <c r="M3" s="9">
        <f>ROUND((Sheet1!$P3-MIN(Sheet1!$P$3:$P$152))/(MAX(Sheet1!$P$3:$P$152)-MIN(Sheet1!$P$3:$P$152)),2)</f>
        <v>0.22</v>
      </c>
      <c r="N3" s="9">
        <f>ROUND((Sheet1!$Q3-MIN(Sheet1!$Q$3:$Q$152))/(MAX(Sheet1!$Q$3:$Q$152)-MIN(Sheet1!$Q$3:$Q$152)),2)</f>
        <v>0.22</v>
      </c>
      <c r="O3" s="9">
        <f>ROUND((Sheet1!$R3-MIN(Sheet1!$R$3:$R$152))/(MAX(Sheet1!$R$3:$R$152)-MIN(Sheet1!$R$3:$R$152)),2)</f>
        <v>0.22</v>
      </c>
      <c r="P3" s="9">
        <f>ROUND((Sheet1!$S3-MIN(Sheet1!$S$3:$S$152))/(MAX(Sheet1!$S$3:$S$152)-MIN(Sheet1!$S$3:$S$152)),2)</f>
        <v>0.22</v>
      </c>
      <c r="Q3" s="9">
        <f>ROUND((Sheet1!$T3-MIN(Sheet1!$T$3:$T$152))/(MAX(Sheet1!$T$3:$T$152)-MIN(Sheet1!$T$3:$T$152)),2)</f>
        <v>0.22</v>
      </c>
      <c r="R3" s="9">
        <f>ROUND((Sheet1!$U3-MIN(Sheet1!$U$3:$U$152))/(MAX(Sheet1!$U$3:$U$152)-MIN(Sheet1!$U$3:$U$152)),2)</f>
        <v>0.22</v>
      </c>
      <c r="S3" s="9">
        <f>ROUND((Sheet1!$N3-MIN(Sheet1!$N$3:$N$152))/(MAX(Sheet1!$N$3:$N$152)-MIN(Sheet1!$N$3:$N$152)),2)</f>
        <v>0</v>
      </c>
    </row>
    <row r="4" spans="1:19" x14ac:dyDescent="0.25">
      <c r="A4" t="s">
        <v>6</v>
      </c>
      <c r="B4" s="9">
        <f>ROUND(('[11]0202_Weibull_Frequency_analysis'!F3-MIN('[11]0202_Weibull_Frequency_analysis'!F$2:F$151))/((MAX('[11]0202_Weibull_Frequency_analysis'!F$2:F$151)-MIN('[11]0202_Weibull_Frequency_analysis'!F$2:F$151))),2)</f>
        <v>0.28000000000000003</v>
      </c>
      <c r="C4" s="9">
        <f>ROUND(('[11]0202_Weibull_Frequency_analysis'!G3-MIN('[11]0202_Weibull_Frequency_analysis'!G$2:G$151))/((MAX('[11]0202_Weibull_Frequency_analysis'!G$2:G$151)-MIN('[11]0202_Weibull_Frequency_analysis'!G$2:G$151))),2)</f>
        <v>0.3</v>
      </c>
      <c r="D4" s="9">
        <f>ROUND(('[11]0202_Weibull_Frequency_analysis'!H3-MIN('[11]0202_Weibull_Frequency_analysis'!H$2:H$151))/((MAX('[11]0202_Weibull_Frequency_analysis'!H$2:H$151)-MIN('[11]0202_Weibull_Frequency_analysis'!H$2:H$151))),2)</f>
        <v>0.32</v>
      </c>
      <c r="E4" s="9">
        <f>ROUND(('[11]0202_Weibull_Frequency_analysis'!I3-MIN('[11]0202_Weibull_Frequency_analysis'!I$2:I$151))/((MAX('[11]0202_Weibull_Frequency_analysis'!I$2:I$151)-MIN('[11]0202_Weibull_Frequency_analysis'!I$2:I$151))),2)</f>
        <v>0.26</v>
      </c>
      <c r="F4" s="9">
        <f>ROUND(([2]Sheet2!$M5-MIN([2]Sheet2!$M$4:$M$153))/(MAX([2]Sheet2!$M$4:$M$153)-MIN([2]Sheet2!$M$4:$M$153)),2)</f>
        <v>0.18</v>
      </c>
      <c r="G4" s="9">
        <f>ROUND(([2]Sheet2!$P5-MIN([2]Sheet2!$P$4:$P$153))/(MAX([2]Sheet2!$P$4:$P$153)-MIN([2]Sheet2!$P$4:$P$153)),2)</f>
        <v>0.14000000000000001</v>
      </c>
      <c r="H4" s="9">
        <f>1 - ROUND((Sheet1!$H4-MIN(Sheet1!$H$3:$H$152))/(MAX(Sheet1!$H$3:$H$152)-MIN(Sheet1!$H$3:$H$152)),2)</f>
        <v>0.56000000000000005</v>
      </c>
      <c r="I4" s="9">
        <f>ROUND((Sheet1!$J4-MIN(Sheet1!$J$3:$J$152))/(MAX(Sheet1!$J$3:$J$152)-MIN(Sheet1!$J$3:$J$152)),2)</f>
        <v>0.63</v>
      </c>
      <c r="J4" s="9">
        <f>ROUND((Sheet1!$K4-MIN(Sheet1!$K$3:$K$152))/(MAX(Sheet1!$K$3:$K$152)-MIN(Sheet1!$K$3:$K$152)),2)</f>
        <v>0.56000000000000005</v>
      </c>
      <c r="K4" s="9">
        <f>ROUND((Sheet1!$L4-MIN(Sheet1!$L$3:$L$152))/(MAX(Sheet1!$L$3:$L$152)-MIN(Sheet1!$L$3:$L$152)),2)</f>
        <v>0.52</v>
      </c>
      <c r="L4" s="9">
        <f>ROUND((Sheet1!$M4-MIN(Sheet1!$M$3:$M$152))/(MAX(Sheet1!$M$3:$M$152)-MIN(Sheet1!$M$3:$M$152)),2)</f>
        <v>0.93</v>
      </c>
      <c r="M4" s="9">
        <f>ROUND((Sheet1!$P4-MIN(Sheet1!$P$3:$P$152))/(MAX(Sheet1!$P$3:$P$152)-MIN(Sheet1!$P$3:$P$152)),2)</f>
        <v>0.04</v>
      </c>
      <c r="N4" s="9">
        <f>ROUND((Sheet1!$Q4-MIN(Sheet1!$Q$3:$Q$152))/(MAX(Sheet1!$Q$3:$Q$152)-MIN(Sheet1!$Q$3:$Q$152)),2)</f>
        <v>0.05</v>
      </c>
      <c r="O4" s="9">
        <f>ROUND((Sheet1!$R4-MIN(Sheet1!$R$3:$R$152))/(MAX(Sheet1!$R$3:$R$152)-MIN(Sheet1!$R$3:$R$152)),2)</f>
        <v>0.04</v>
      </c>
      <c r="P4" s="9">
        <f>ROUND((Sheet1!$S4-MIN(Sheet1!$S$3:$S$152))/(MAX(Sheet1!$S$3:$S$152)-MIN(Sheet1!$S$3:$S$152)),2)</f>
        <v>0.04</v>
      </c>
      <c r="Q4" s="9">
        <f>ROUND((Sheet1!$T4-MIN(Sheet1!$T$3:$T$152))/(MAX(Sheet1!$T$3:$T$152)-MIN(Sheet1!$T$3:$T$152)),2)</f>
        <v>0.04</v>
      </c>
      <c r="R4" s="9">
        <f>ROUND((Sheet1!$U4-MIN(Sheet1!$U$3:$U$152))/(MAX(Sheet1!$U$3:$U$152)-MIN(Sheet1!$U$3:$U$152)),2)</f>
        <v>0.04</v>
      </c>
      <c r="S4" s="9">
        <f>ROUND((Sheet1!$N4-MIN(Sheet1!$N$3:$N$152))/(MAX(Sheet1!$N$3:$N$152)-MIN(Sheet1!$N$3:$N$152)),2)</f>
        <v>0.54</v>
      </c>
    </row>
    <row r="5" spans="1:19" x14ac:dyDescent="0.25">
      <c r="A5" t="s">
        <v>7</v>
      </c>
      <c r="B5" s="9">
        <f>ROUND(('[11]0202_Weibull_Frequency_analysis'!F4-MIN('[11]0202_Weibull_Frequency_analysis'!F$2:F$151))/((MAX('[11]0202_Weibull_Frequency_analysis'!F$2:F$151)-MIN('[11]0202_Weibull_Frequency_analysis'!F$2:F$151))),2)</f>
        <v>0.68</v>
      </c>
      <c r="C5" s="9">
        <f>ROUND(('[11]0202_Weibull_Frequency_analysis'!G4-MIN('[11]0202_Weibull_Frequency_analysis'!G$2:G$151))/((MAX('[11]0202_Weibull_Frequency_analysis'!G$2:G$151)-MIN('[11]0202_Weibull_Frequency_analysis'!G$2:G$151))),2)</f>
        <v>0.7</v>
      </c>
      <c r="D5" s="9">
        <f>ROUND(('[11]0202_Weibull_Frequency_analysis'!H4-MIN('[11]0202_Weibull_Frequency_analysis'!H$2:H$151))/((MAX('[11]0202_Weibull_Frequency_analysis'!H$2:H$151)-MIN('[11]0202_Weibull_Frequency_analysis'!H$2:H$151))),2)</f>
        <v>0.66</v>
      </c>
      <c r="E5" s="9">
        <f>ROUND(('[11]0202_Weibull_Frequency_analysis'!I4-MIN('[11]0202_Weibull_Frequency_analysis'!I$2:I$151))/((MAX('[11]0202_Weibull_Frequency_analysis'!I$2:I$151)-MIN('[11]0202_Weibull_Frequency_analysis'!I$2:I$151))),2)</f>
        <v>0.67</v>
      </c>
      <c r="F5" s="9">
        <f>ROUND(([2]Sheet2!$M6-MIN([2]Sheet2!$M$4:$M$153))/(MAX([2]Sheet2!$M$4:$M$153)-MIN([2]Sheet2!$M$4:$M$153)),2)</f>
        <v>0.5</v>
      </c>
      <c r="G5" s="9">
        <f>ROUND(([2]Sheet2!$P6-MIN([2]Sheet2!$P$4:$P$153))/(MAX([2]Sheet2!$P$4:$P$153)-MIN([2]Sheet2!$P$4:$P$153)),2)</f>
        <v>0.47</v>
      </c>
      <c r="H5" s="9">
        <f>1 - ROUND((Sheet1!$H5-MIN(Sheet1!$H$3:$H$152))/(MAX(Sheet1!$H$3:$H$152)-MIN(Sheet1!$H$3:$H$152)),2)</f>
        <v>0.32999999999999996</v>
      </c>
      <c r="I5" s="9">
        <f>ROUND((Sheet1!$J5-MIN(Sheet1!$J$3:$J$152))/(MAX(Sheet1!$J$3:$J$152)-MIN(Sheet1!$J$3:$J$152)),2)</f>
        <v>0.3</v>
      </c>
      <c r="J5" s="9">
        <f>ROUND((Sheet1!$K5-MIN(Sheet1!$K$3:$K$152))/(MAX(Sheet1!$K$3:$K$152)-MIN(Sheet1!$K$3:$K$152)),2)</f>
        <v>0.34</v>
      </c>
      <c r="K5" s="9">
        <f>ROUND((Sheet1!$L5-MIN(Sheet1!$L$3:$L$152))/(MAX(Sheet1!$L$3:$L$152)-MIN(Sheet1!$L$3:$L$152)),2)</f>
        <v>0.33</v>
      </c>
      <c r="L5" s="9">
        <f>ROUND((Sheet1!$M5-MIN(Sheet1!$M$3:$M$152))/(MAX(Sheet1!$M$3:$M$152)-MIN(Sheet1!$M$3:$M$152)),2)</f>
        <v>0.73</v>
      </c>
      <c r="M5" s="9">
        <f>ROUND((Sheet1!$P5-MIN(Sheet1!$P$3:$P$152))/(MAX(Sheet1!$P$3:$P$152)-MIN(Sheet1!$P$3:$P$152)),2)</f>
        <v>0.06</v>
      </c>
      <c r="N5" s="9">
        <f>ROUND((Sheet1!$Q5-MIN(Sheet1!$Q$3:$Q$152))/(MAX(Sheet1!$Q$3:$Q$152)-MIN(Sheet1!$Q$3:$Q$152)),2)</f>
        <v>0.06</v>
      </c>
      <c r="O5" s="9">
        <f>ROUND((Sheet1!$R5-MIN(Sheet1!$R$3:$R$152))/(MAX(Sheet1!$R$3:$R$152)-MIN(Sheet1!$R$3:$R$152)),2)</f>
        <v>0.06</v>
      </c>
      <c r="P5" s="9">
        <f>ROUND((Sheet1!$S5-MIN(Sheet1!$S$3:$S$152))/(MAX(Sheet1!$S$3:$S$152)-MIN(Sheet1!$S$3:$S$152)),2)</f>
        <v>0.06</v>
      </c>
      <c r="Q5" s="9">
        <f>ROUND((Sheet1!$T5-MIN(Sheet1!$T$3:$T$152))/(MAX(Sheet1!$T$3:$T$152)-MIN(Sheet1!$T$3:$T$152)),2)</f>
        <v>0.06</v>
      </c>
      <c r="R5" s="9">
        <f>ROUND((Sheet1!$U5-MIN(Sheet1!$U$3:$U$152))/(MAX(Sheet1!$U$3:$U$152)-MIN(Sheet1!$U$3:$U$152)),2)</f>
        <v>0.06</v>
      </c>
      <c r="S5" s="9">
        <f>ROUND((Sheet1!$N5-MIN(Sheet1!$N$3:$N$152))/(MAX(Sheet1!$N$3:$N$152)-MIN(Sheet1!$N$3:$N$152)),2)</f>
        <v>0.35</v>
      </c>
    </row>
    <row r="6" spans="1:19" x14ac:dyDescent="0.25">
      <c r="A6" t="s">
        <v>8</v>
      </c>
      <c r="B6" s="9">
        <f>ROUND(('[11]0202_Weibull_Frequency_analysis'!F5-MIN('[11]0202_Weibull_Frequency_analysis'!F$2:F$151))/((MAX('[11]0202_Weibull_Frequency_analysis'!F$2:F$151)-MIN('[11]0202_Weibull_Frequency_analysis'!F$2:F$151))),2)</f>
        <v>0.4</v>
      </c>
      <c r="C6" s="9">
        <f>ROUND(('[11]0202_Weibull_Frequency_analysis'!G5-MIN('[11]0202_Weibull_Frequency_analysis'!G$2:G$151))/((MAX('[11]0202_Weibull_Frequency_analysis'!G$2:G$151)-MIN('[11]0202_Weibull_Frequency_analysis'!G$2:G$151))),2)</f>
        <v>0.45</v>
      </c>
      <c r="D6" s="9">
        <f>ROUND(('[11]0202_Weibull_Frequency_analysis'!H5-MIN('[11]0202_Weibull_Frequency_analysis'!H$2:H$151))/((MAX('[11]0202_Weibull_Frequency_analysis'!H$2:H$151)-MIN('[11]0202_Weibull_Frequency_analysis'!H$2:H$151))),2)</f>
        <v>0.47</v>
      </c>
      <c r="E6" s="9">
        <f>ROUND(('[11]0202_Weibull_Frequency_analysis'!I5-MIN('[11]0202_Weibull_Frequency_analysis'!I$2:I$151))/((MAX('[11]0202_Weibull_Frequency_analysis'!I$2:I$151)-MIN('[11]0202_Weibull_Frequency_analysis'!I$2:I$151))),2)</f>
        <v>0.4</v>
      </c>
      <c r="F6" s="9">
        <f>ROUND(([2]Sheet2!$M7-MIN([2]Sheet2!$M$4:$M$153))/(MAX([2]Sheet2!$M$4:$M$153)-MIN([2]Sheet2!$M$4:$M$153)),2)</f>
        <v>0.39</v>
      </c>
      <c r="G6" s="9">
        <f>ROUND(([2]Sheet2!$P7-MIN([2]Sheet2!$P$4:$P$153))/(MAX([2]Sheet2!$P$4:$P$153)-MIN([2]Sheet2!$P$4:$P$153)),2)</f>
        <v>0.36</v>
      </c>
      <c r="H6" s="9">
        <f>1 - ROUND((Sheet1!$H6-MIN(Sheet1!$H$3:$H$152))/(MAX(Sheet1!$H$3:$H$152)-MIN(Sheet1!$H$3:$H$152)),2)</f>
        <v>0.43999999999999995</v>
      </c>
      <c r="I6" s="9">
        <f>ROUND((Sheet1!$J6-MIN(Sheet1!$J$3:$J$152))/(MAX(Sheet1!$J$3:$J$152)-MIN(Sheet1!$J$3:$J$152)),2)</f>
        <v>0.33</v>
      </c>
      <c r="J6" s="9">
        <f>ROUND((Sheet1!$K6-MIN(Sheet1!$K$3:$K$152))/(MAX(Sheet1!$K$3:$K$152)-MIN(Sheet1!$K$3:$K$152)),2)</f>
        <v>0.5</v>
      </c>
      <c r="K6" s="9">
        <f>ROUND((Sheet1!$L6-MIN(Sheet1!$L$3:$L$152))/(MAX(Sheet1!$L$3:$L$152)-MIN(Sheet1!$L$3:$L$152)),2)</f>
        <v>0.5</v>
      </c>
      <c r="L6" s="9">
        <f>ROUND((Sheet1!$M6-MIN(Sheet1!$M$3:$M$152))/(MAX(Sheet1!$M$3:$M$152)-MIN(Sheet1!$M$3:$M$152)),2)</f>
        <v>0.64</v>
      </c>
      <c r="M6" s="9">
        <f>ROUND((Sheet1!$P6-MIN(Sheet1!$P$3:$P$152))/(MAX(Sheet1!$P$3:$P$152)-MIN(Sheet1!$P$3:$P$152)),2)</f>
        <v>0.12</v>
      </c>
      <c r="N6" s="9">
        <f>ROUND((Sheet1!$Q6-MIN(Sheet1!$Q$3:$Q$152))/(MAX(Sheet1!$Q$3:$Q$152)-MIN(Sheet1!$Q$3:$Q$152)),2)</f>
        <v>0.13</v>
      </c>
      <c r="O6" s="9">
        <f>ROUND((Sheet1!$R6-MIN(Sheet1!$R$3:$R$152))/(MAX(Sheet1!$R$3:$R$152)-MIN(Sheet1!$R$3:$R$152)),2)</f>
        <v>0.13</v>
      </c>
      <c r="P6" s="9">
        <f>ROUND((Sheet1!$S6-MIN(Sheet1!$S$3:$S$152))/(MAX(Sheet1!$S$3:$S$152)-MIN(Sheet1!$S$3:$S$152)),2)</f>
        <v>0.13</v>
      </c>
      <c r="Q6" s="9">
        <f>ROUND((Sheet1!$T6-MIN(Sheet1!$T$3:$T$152))/(MAX(Sheet1!$T$3:$T$152)-MIN(Sheet1!$T$3:$T$152)),2)</f>
        <v>0.12</v>
      </c>
      <c r="R6" s="9">
        <f>ROUND((Sheet1!$U6-MIN(Sheet1!$U$3:$U$152))/(MAX(Sheet1!$U$3:$U$152)-MIN(Sheet1!$U$3:$U$152)),2)</f>
        <v>0.12</v>
      </c>
      <c r="S6" s="9">
        <f>ROUND((Sheet1!$N6-MIN(Sheet1!$N$3:$N$152))/(MAX(Sheet1!$N$3:$N$152)-MIN(Sheet1!$N$3:$N$152)),2)</f>
        <v>0.52</v>
      </c>
    </row>
    <row r="7" spans="1:19" x14ac:dyDescent="0.25">
      <c r="A7" t="s">
        <v>9</v>
      </c>
      <c r="B7" s="9">
        <f>ROUND(('[11]0202_Weibull_Frequency_analysis'!F6-MIN('[11]0202_Weibull_Frequency_analysis'!F$2:F$151))/((MAX('[11]0202_Weibull_Frequency_analysis'!F$2:F$151)-MIN('[11]0202_Weibull_Frequency_analysis'!F$2:F$151))),2)</f>
        <v>0.49</v>
      </c>
      <c r="C7" s="9">
        <f>ROUND(('[11]0202_Weibull_Frequency_analysis'!G6-MIN('[11]0202_Weibull_Frequency_analysis'!G$2:G$151))/((MAX('[11]0202_Weibull_Frequency_analysis'!G$2:G$151)-MIN('[11]0202_Weibull_Frequency_analysis'!G$2:G$151))),2)</f>
        <v>0.45</v>
      </c>
      <c r="D7" s="9">
        <f>ROUND(('[11]0202_Weibull_Frequency_analysis'!H6-MIN('[11]0202_Weibull_Frequency_analysis'!H$2:H$151))/((MAX('[11]0202_Weibull_Frequency_analysis'!H$2:H$151)-MIN('[11]0202_Weibull_Frequency_analysis'!H$2:H$151))),2)</f>
        <v>0.42</v>
      </c>
      <c r="E7" s="9">
        <f>ROUND(('[11]0202_Weibull_Frequency_analysis'!I6-MIN('[11]0202_Weibull_Frequency_analysis'!I$2:I$151))/((MAX('[11]0202_Weibull_Frequency_analysis'!I$2:I$151)-MIN('[11]0202_Weibull_Frequency_analysis'!I$2:I$151))),2)</f>
        <v>0.45</v>
      </c>
      <c r="F7" s="9">
        <f>ROUND(([2]Sheet2!$M8-MIN([2]Sheet2!$M$4:$M$153))/(MAX([2]Sheet2!$M$4:$M$153)-MIN([2]Sheet2!$M$4:$M$153)),2)</f>
        <v>0.45</v>
      </c>
      <c r="G7" s="9">
        <f>ROUND(([2]Sheet2!$P8-MIN([2]Sheet2!$P$4:$P$153))/(MAX([2]Sheet2!$P$4:$P$153)-MIN([2]Sheet2!$P$4:$P$153)),2)</f>
        <v>0.44</v>
      </c>
      <c r="H7" s="9">
        <f>1 - ROUND((Sheet1!$H7-MIN(Sheet1!$H$3:$H$152))/(MAX(Sheet1!$H$3:$H$152)-MIN(Sheet1!$H$3:$H$152)),2)</f>
        <v>0.66999999999999993</v>
      </c>
      <c r="I7" s="9">
        <f>ROUND((Sheet1!$J7-MIN(Sheet1!$J$3:$J$152))/(MAX(Sheet1!$J$3:$J$152)-MIN(Sheet1!$J$3:$J$152)),2)</f>
        <v>0.57999999999999996</v>
      </c>
      <c r="J7" s="9">
        <f>ROUND((Sheet1!$K7-MIN(Sheet1!$K$3:$K$152))/(MAX(Sheet1!$K$3:$K$152)-MIN(Sheet1!$K$3:$K$152)),2)</f>
        <v>0.52</v>
      </c>
      <c r="K7" s="9">
        <f>ROUND((Sheet1!$L7-MIN(Sheet1!$L$3:$L$152))/(MAX(Sheet1!$L$3:$L$152)-MIN(Sheet1!$L$3:$L$152)),2)</f>
        <v>0.51</v>
      </c>
      <c r="L7" s="9">
        <f>ROUND((Sheet1!$M7-MIN(Sheet1!$M$3:$M$152))/(MAX(Sheet1!$M$3:$M$152)-MIN(Sheet1!$M$3:$M$152)),2)</f>
        <v>0.87</v>
      </c>
      <c r="M7" s="9">
        <f>ROUND((Sheet1!$P7-MIN(Sheet1!$P$3:$P$152))/(MAX(Sheet1!$P$3:$P$152)-MIN(Sheet1!$P$3:$P$152)),2)</f>
        <v>0.01</v>
      </c>
      <c r="N7" s="9">
        <f>ROUND((Sheet1!$Q7-MIN(Sheet1!$Q$3:$Q$152))/(MAX(Sheet1!$Q$3:$Q$152)-MIN(Sheet1!$Q$3:$Q$152)),2)</f>
        <v>0.02</v>
      </c>
      <c r="O7" s="9">
        <f>ROUND((Sheet1!$R7-MIN(Sheet1!$R$3:$R$152))/(MAX(Sheet1!$R$3:$R$152)-MIN(Sheet1!$R$3:$R$152)),2)</f>
        <v>0.01</v>
      </c>
      <c r="P7" s="9">
        <f>ROUND((Sheet1!$S7-MIN(Sheet1!$S$3:$S$152))/(MAX(Sheet1!$S$3:$S$152)-MIN(Sheet1!$S$3:$S$152)),2)</f>
        <v>0.01</v>
      </c>
      <c r="Q7" s="9">
        <f>ROUND((Sheet1!$T7-MIN(Sheet1!$T$3:$T$152))/(MAX(Sheet1!$T$3:$T$152)-MIN(Sheet1!$T$3:$T$152)),2)</f>
        <v>0.01</v>
      </c>
      <c r="R7" s="9">
        <f>ROUND((Sheet1!$U7-MIN(Sheet1!$U$3:$U$152))/(MAX(Sheet1!$U$3:$U$152)-MIN(Sheet1!$U$3:$U$152)),2)</f>
        <v>0.01</v>
      </c>
      <c r="S7" s="9">
        <f>ROUND((Sheet1!$N7-MIN(Sheet1!$N$3:$N$152))/(MAX(Sheet1!$N$3:$N$152)-MIN(Sheet1!$N$3:$N$152)),2)</f>
        <v>0.52</v>
      </c>
    </row>
    <row r="8" spans="1:19" x14ac:dyDescent="0.25">
      <c r="A8" t="s">
        <v>10</v>
      </c>
      <c r="B8" s="9">
        <f>ROUND(('[11]0202_Weibull_Frequency_analysis'!F7-MIN('[11]0202_Weibull_Frequency_analysis'!F$2:F$151))/((MAX('[11]0202_Weibull_Frequency_analysis'!F$2:F$151)-MIN('[11]0202_Weibull_Frequency_analysis'!F$2:F$151))),2)</f>
        <v>0.26</v>
      </c>
      <c r="C8" s="9">
        <f>ROUND(('[11]0202_Weibull_Frequency_analysis'!G7-MIN('[11]0202_Weibull_Frequency_analysis'!G$2:G$151))/((MAX('[11]0202_Weibull_Frequency_analysis'!G$2:G$151)-MIN('[11]0202_Weibull_Frequency_analysis'!G$2:G$151))),2)</f>
        <v>0.32</v>
      </c>
      <c r="D8" s="9">
        <f>ROUND(('[11]0202_Weibull_Frequency_analysis'!H7-MIN('[11]0202_Weibull_Frequency_analysis'!H$2:H$151))/((MAX('[11]0202_Weibull_Frequency_analysis'!H$2:H$151)-MIN('[11]0202_Weibull_Frequency_analysis'!H$2:H$151))),2)</f>
        <v>0.24</v>
      </c>
      <c r="E8" s="9">
        <f>ROUND(('[11]0202_Weibull_Frequency_analysis'!I7-MIN('[11]0202_Weibull_Frequency_analysis'!I$2:I$151))/((MAX('[11]0202_Weibull_Frequency_analysis'!I$2:I$151)-MIN('[11]0202_Weibull_Frequency_analysis'!I$2:I$151))),2)</f>
        <v>0.23</v>
      </c>
      <c r="F8" s="9">
        <f>ROUND(([2]Sheet2!$M9-MIN([2]Sheet2!$M$4:$M$153))/(MAX([2]Sheet2!$M$4:$M$153)-MIN([2]Sheet2!$M$4:$M$153)),2)</f>
        <v>0.19</v>
      </c>
      <c r="G8" s="9">
        <f>ROUND(([2]Sheet2!$P9-MIN([2]Sheet2!$P$4:$P$153))/(MAX([2]Sheet2!$P$4:$P$153)-MIN([2]Sheet2!$P$4:$P$153)),2)</f>
        <v>0.25</v>
      </c>
      <c r="H8" s="9">
        <f>1 - ROUND((Sheet1!$H8-MIN(Sheet1!$H$3:$H$152))/(MAX(Sheet1!$H$3:$H$152)-MIN(Sheet1!$H$3:$H$152)),2)</f>
        <v>0.56000000000000005</v>
      </c>
      <c r="I8" s="9">
        <f>ROUND((Sheet1!$J8-MIN(Sheet1!$J$3:$J$152))/(MAX(Sheet1!$J$3:$J$152)-MIN(Sheet1!$J$3:$J$152)),2)</f>
        <v>0.42</v>
      </c>
      <c r="J8" s="9">
        <f>ROUND((Sheet1!$K8-MIN(Sheet1!$K$3:$K$152))/(MAX(Sheet1!$K$3:$K$152)-MIN(Sheet1!$K$3:$K$152)),2)</f>
        <v>0.33</v>
      </c>
      <c r="K8" s="9">
        <f>ROUND((Sheet1!$L8-MIN(Sheet1!$L$3:$L$152))/(MAX(Sheet1!$L$3:$L$152)-MIN(Sheet1!$L$3:$L$152)),2)</f>
        <v>0.32</v>
      </c>
      <c r="L8" s="9">
        <f>ROUND((Sheet1!$M8-MIN(Sheet1!$M$3:$M$152))/(MAX(Sheet1!$M$3:$M$152)-MIN(Sheet1!$M$3:$M$152)),2)</f>
        <v>0.94</v>
      </c>
      <c r="M8" s="9">
        <f>ROUND((Sheet1!$P8-MIN(Sheet1!$P$3:$P$152))/(MAX(Sheet1!$P$3:$P$152)-MIN(Sheet1!$P$3:$P$152)),2)</f>
        <v>7.0000000000000007E-2</v>
      </c>
      <c r="N8" s="9">
        <f>ROUND((Sheet1!$Q8-MIN(Sheet1!$Q$3:$Q$152))/(MAX(Sheet1!$Q$3:$Q$152)-MIN(Sheet1!$Q$3:$Q$152)),2)</f>
        <v>7.0000000000000007E-2</v>
      </c>
      <c r="O8" s="9">
        <f>ROUND((Sheet1!$R8-MIN(Sheet1!$R$3:$R$152))/(MAX(Sheet1!$R$3:$R$152)-MIN(Sheet1!$R$3:$R$152)),2)</f>
        <v>7.0000000000000007E-2</v>
      </c>
      <c r="P8" s="9">
        <f>ROUND((Sheet1!$S8-MIN(Sheet1!$S$3:$S$152))/(MAX(Sheet1!$S$3:$S$152)-MIN(Sheet1!$S$3:$S$152)),2)</f>
        <v>7.0000000000000007E-2</v>
      </c>
      <c r="Q8" s="9">
        <f>ROUND((Sheet1!$T8-MIN(Sheet1!$T$3:$T$152))/(MAX(Sheet1!$T$3:$T$152)-MIN(Sheet1!$T$3:$T$152)),2)</f>
        <v>7.0000000000000007E-2</v>
      </c>
      <c r="R8" s="9">
        <f>ROUND((Sheet1!$U8-MIN(Sheet1!$U$3:$U$152))/(MAX(Sheet1!$U$3:$U$152)-MIN(Sheet1!$U$3:$U$152)),2)</f>
        <v>7.0000000000000007E-2</v>
      </c>
      <c r="S8" s="9">
        <f>ROUND((Sheet1!$N8-MIN(Sheet1!$N$3:$N$152))/(MAX(Sheet1!$N$3:$N$152)-MIN(Sheet1!$N$3:$N$152)),2)</f>
        <v>0.37</v>
      </c>
    </row>
    <row r="9" spans="1:19" x14ac:dyDescent="0.25">
      <c r="A9" t="s">
        <v>11</v>
      </c>
      <c r="B9" s="9">
        <f>ROUND(('[11]0202_Weibull_Frequency_analysis'!F8-MIN('[11]0202_Weibull_Frequency_analysis'!F$2:F$151))/((MAX('[11]0202_Weibull_Frequency_analysis'!F$2:F$151)-MIN('[11]0202_Weibull_Frequency_analysis'!F$2:F$151))),2)</f>
        <v>0.66</v>
      </c>
      <c r="C9" s="9">
        <f>ROUND(('[11]0202_Weibull_Frequency_analysis'!G8-MIN('[11]0202_Weibull_Frequency_analysis'!G$2:G$151))/((MAX('[11]0202_Weibull_Frequency_analysis'!G$2:G$151)-MIN('[11]0202_Weibull_Frequency_analysis'!G$2:G$151))),2)</f>
        <v>0.65</v>
      </c>
      <c r="D9" s="9">
        <f>ROUND(('[11]0202_Weibull_Frequency_analysis'!H8-MIN('[11]0202_Weibull_Frequency_analysis'!H$2:H$151))/((MAX('[11]0202_Weibull_Frequency_analysis'!H$2:H$151)-MIN('[11]0202_Weibull_Frequency_analysis'!H$2:H$151))),2)</f>
        <v>0.59</v>
      </c>
      <c r="E9" s="9">
        <f>ROUND(('[11]0202_Weibull_Frequency_analysis'!I8-MIN('[11]0202_Weibull_Frequency_analysis'!I$2:I$151))/((MAX('[11]0202_Weibull_Frequency_analysis'!I$2:I$151)-MIN('[11]0202_Weibull_Frequency_analysis'!I$2:I$151))),2)</f>
        <v>0.63</v>
      </c>
      <c r="F9" s="9">
        <f>ROUND(([2]Sheet2!$M10-MIN([2]Sheet2!$M$4:$M$153))/(MAX([2]Sheet2!$M$4:$M$153)-MIN([2]Sheet2!$M$4:$M$153)),2)</f>
        <v>0.6</v>
      </c>
      <c r="G9" s="9">
        <f>ROUND(([2]Sheet2!$P10-MIN([2]Sheet2!$P$4:$P$153))/(MAX([2]Sheet2!$P$4:$P$153)-MIN([2]Sheet2!$P$4:$P$153)),2)</f>
        <v>0.64</v>
      </c>
      <c r="H9" s="9">
        <f>1 - ROUND((Sheet1!$H9-MIN(Sheet1!$H$3:$H$152))/(MAX(Sheet1!$H$3:$H$152)-MIN(Sheet1!$H$3:$H$152)),2)</f>
        <v>0.43999999999999995</v>
      </c>
      <c r="I9" s="9">
        <f>ROUND((Sheet1!$J9-MIN(Sheet1!$J$3:$J$152))/(MAX(Sheet1!$J$3:$J$152)-MIN(Sheet1!$J$3:$J$152)),2)</f>
        <v>0.34</v>
      </c>
      <c r="J9" s="9">
        <f>ROUND((Sheet1!$K9-MIN(Sheet1!$K$3:$K$152))/(MAX(Sheet1!$K$3:$K$152)-MIN(Sheet1!$K$3:$K$152)),2)</f>
        <v>0.34</v>
      </c>
      <c r="K9" s="9">
        <f>ROUND((Sheet1!$L9-MIN(Sheet1!$L$3:$L$152))/(MAX(Sheet1!$L$3:$L$152)-MIN(Sheet1!$L$3:$L$152)),2)</f>
        <v>0.33</v>
      </c>
      <c r="L9" s="9">
        <f>ROUND((Sheet1!$M9-MIN(Sheet1!$M$3:$M$152))/(MAX(Sheet1!$M$3:$M$152)-MIN(Sheet1!$M$3:$M$152)),2)</f>
        <v>0.69</v>
      </c>
      <c r="M9" s="9">
        <f>ROUND((Sheet1!$P9-MIN(Sheet1!$P$3:$P$152))/(MAX(Sheet1!$P$3:$P$152)-MIN(Sheet1!$P$3:$P$152)),2)</f>
        <v>0.06</v>
      </c>
      <c r="N9" s="9">
        <f>ROUND((Sheet1!$Q9-MIN(Sheet1!$Q$3:$Q$152))/(MAX(Sheet1!$Q$3:$Q$152)-MIN(Sheet1!$Q$3:$Q$152)),2)</f>
        <v>0.08</v>
      </c>
      <c r="O9" s="9">
        <f>ROUND((Sheet1!$R9-MIN(Sheet1!$R$3:$R$152))/(MAX(Sheet1!$R$3:$R$152)-MIN(Sheet1!$R$3:$R$152)),2)</f>
        <v>7.0000000000000007E-2</v>
      </c>
      <c r="P9" s="9">
        <f>ROUND((Sheet1!$S9-MIN(Sheet1!$S$3:$S$152))/(MAX(Sheet1!$S$3:$S$152)-MIN(Sheet1!$S$3:$S$152)),2)</f>
        <v>7.0000000000000007E-2</v>
      </c>
      <c r="Q9" s="9">
        <f>ROUND((Sheet1!$T9-MIN(Sheet1!$T$3:$T$152))/(MAX(Sheet1!$T$3:$T$152)-MIN(Sheet1!$T$3:$T$152)),2)</f>
        <v>0.06</v>
      </c>
      <c r="R9" s="9">
        <f>ROUND((Sheet1!$U9-MIN(Sheet1!$U$3:$U$152))/(MAX(Sheet1!$U$3:$U$152)-MIN(Sheet1!$U$3:$U$152)),2)</f>
        <v>0.06</v>
      </c>
      <c r="S9" s="9">
        <f>ROUND((Sheet1!$N9-MIN(Sheet1!$N$3:$N$152))/(MAX(Sheet1!$N$3:$N$152)-MIN(Sheet1!$N$3:$N$152)),2)</f>
        <v>0.36</v>
      </c>
    </row>
    <row r="10" spans="1:19" x14ac:dyDescent="0.25">
      <c r="A10" t="s">
        <v>12</v>
      </c>
      <c r="B10" s="9">
        <f>ROUND(('[11]0202_Weibull_Frequency_analysis'!F9-MIN('[11]0202_Weibull_Frequency_analysis'!F$2:F$151))/((MAX('[11]0202_Weibull_Frequency_analysis'!F$2:F$151)-MIN('[11]0202_Weibull_Frequency_analysis'!F$2:F$151))),2)</f>
        <v>0.38</v>
      </c>
      <c r="C10" s="9">
        <f>ROUND(('[11]0202_Weibull_Frequency_analysis'!G9-MIN('[11]0202_Weibull_Frequency_analysis'!G$2:G$151))/((MAX('[11]0202_Weibull_Frequency_analysis'!G$2:G$151)-MIN('[11]0202_Weibull_Frequency_analysis'!G$2:G$151))),2)</f>
        <v>0.32</v>
      </c>
      <c r="D10" s="9">
        <f>ROUND(('[11]0202_Weibull_Frequency_analysis'!H9-MIN('[11]0202_Weibull_Frequency_analysis'!H$2:H$151))/((MAX('[11]0202_Weibull_Frequency_analysis'!H$2:H$151)-MIN('[11]0202_Weibull_Frequency_analysis'!H$2:H$151))),2)</f>
        <v>0.3</v>
      </c>
      <c r="E10" s="9">
        <f>ROUND(('[11]0202_Weibull_Frequency_analysis'!I9-MIN('[11]0202_Weibull_Frequency_analysis'!I$2:I$151))/((MAX('[11]0202_Weibull_Frequency_analysis'!I$2:I$151)-MIN('[11]0202_Weibull_Frequency_analysis'!I$2:I$151))),2)</f>
        <v>0.31</v>
      </c>
      <c r="F10" s="9">
        <f>ROUND(([2]Sheet2!$M11-MIN([2]Sheet2!$M$4:$M$153))/(MAX([2]Sheet2!$M$4:$M$153)-MIN([2]Sheet2!$M$4:$M$153)),2)</f>
        <v>0.3</v>
      </c>
      <c r="G10" s="9">
        <f>ROUND(([2]Sheet2!$P11-MIN([2]Sheet2!$P$4:$P$153))/(MAX([2]Sheet2!$P$4:$P$153)-MIN([2]Sheet2!$P$4:$P$153)),2)</f>
        <v>0.31</v>
      </c>
      <c r="H10" s="9">
        <f>1 - ROUND((Sheet1!$H10-MIN(Sheet1!$H$3:$H$152))/(MAX(Sheet1!$H$3:$H$152)-MIN(Sheet1!$H$3:$H$152)),2)</f>
        <v>0.89</v>
      </c>
      <c r="I10" s="9">
        <f>ROUND((Sheet1!$J10-MIN(Sheet1!$J$3:$J$152))/(MAX(Sheet1!$J$3:$J$152)-MIN(Sheet1!$J$3:$J$152)),2)</f>
        <v>0.82</v>
      </c>
      <c r="J10" s="9">
        <f>ROUND((Sheet1!$K10-MIN(Sheet1!$K$3:$K$152))/(MAX(Sheet1!$K$3:$K$152)-MIN(Sheet1!$K$3:$K$152)),2)</f>
        <v>0.8</v>
      </c>
      <c r="K10" s="9">
        <f>ROUND((Sheet1!$L10-MIN(Sheet1!$L$3:$L$152))/(MAX(Sheet1!$L$3:$L$152)-MIN(Sheet1!$L$3:$L$152)),2)</f>
        <v>0.81</v>
      </c>
      <c r="L10" s="9">
        <f>ROUND((Sheet1!$M10-MIN(Sheet1!$M$3:$M$152))/(MAX(Sheet1!$M$3:$M$152)-MIN(Sheet1!$M$3:$M$152)),2)</f>
        <v>0.95</v>
      </c>
      <c r="M10" s="9">
        <f>ROUND((Sheet1!$P10-MIN(Sheet1!$P$3:$P$152))/(MAX(Sheet1!$P$3:$P$152)-MIN(Sheet1!$P$3:$P$152)),2)</f>
        <v>0.08</v>
      </c>
      <c r="N10" s="9">
        <f>ROUND((Sheet1!$Q10-MIN(Sheet1!$Q$3:$Q$152))/(MAX(Sheet1!$Q$3:$Q$152)-MIN(Sheet1!$Q$3:$Q$152)),2)</f>
        <v>0.08</v>
      </c>
      <c r="O10" s="9">
        <f>ROUND((Sheet1!$R10-MIN(Sheet1!$R$3:$R$152))/(MAX(Sheet1!$R$3:$R$152)-MIN(Sheet1!$R$3:$R$152)),2)</f>
        <v>0.08</v>
      </c>
      <c r="P10" s="9">
        <f>ROUND((Sheet1!$S10-MIN(Sheet1!$S$3:$S$152))/(MAX(Sheet1!$S$3:$S$152)-MIN(Sheet1!$S$3:$S$152)),2)</f>
        <v>0.08</v>
      </c>
      <c r="Q10" s="9">
        <f>ROUND((Sheet1!$T10-MIN(Sheet1!$T$3:$T$152))/(MAX(Sheet1!$T$3:$T$152)-MIN(Sheet1!$T$3:$T$152)),2)</f>
        <v>0.08</v>
      </c>
      <c r="R10" s="9">
        <f>ROUND((Sheet1!$U10-MIN(Sheet1!$U$3:$U$152))/(MAX(Sheet1!$U$3:$U$152)-MIN(Sheet1!$U$3:$U$152)),2)</f>
        <v>0.08</v>
      </c>
      <c r="S10" s="9">
        <f>ROUND((Sheet1!$N10-MIN(Sheet1!$N$3:$N$152))/(MAX(Sheet1!$N$3:$N$152)-MIN(Sheet1!$N$3:$N$152)),2)</f>
        <v>0.85</v>
      </c>
    </row>
    <row r="11" spans="1:19" x14ac:dyDescent="0.25">
      <c r="A11" t="s">
        <v>13</v>
      </c>
      <c r="B11" s="9">
        <f>ROUND(('[11]0202_Weibull_Frequency_analysis'!F10-MIN('[11]0202_Weibull_Frequency_analysis'!F$2:F$151))/((MAX('[11]0202_Weibull_Frequency_analysis'!F$2:F$151)-MIN('[11]0202_Weibull_Frequency_analysis'!F$2:F$151))),2)</f>
        <v>0.43</v>
      </c>
      <c r="C11" s="9">
        <f>ROUND(('[11]0202_Weibull_Frequency_analysis'!G10-MIN('[11]0202_Weibull_Frequency_analysis'!G$2:G$151))/((MAX('[11]0202_Weibull_Frequency_analysis'!G$2:G$151)-MIN('[11]0202_Weibull_Frequency_analysis'!G$2:G$151))),2)</f>
        <v>0.43</v>
      </c>
      <c r="D11" s="9">
        <f>ROUND(('[11]0202_Weibull_Frequency_analysis'!H10-MIN('[11]0202_Weibull_Frequency_analysis'!H$2:H$151))/((MAX('[11]0202_Weibull_Frequency_analysis'!H$2:H$151)-MIN('[11]0202_Weibull_Frequency_analysis'!H$2:H$151))),2)</f>
        <v>0.42</v>
      </c>
      <c r="E11" s="9">
        <f>ROUND(('[11]0202_Weibull_Frequency_analysis'!I10-MIN('[11]0202_Weibull_Frequency_analysis'!I$2:I$151))/((MAX('[11]0202_Weibull_Frequency_analysis'!I$2:I$151)-MIN('[11]0202_Weibull_Frequency_analysis'!I$2:I$151))),2)</f>
        <v>0.45</v>
      </c>
      <c r="F11" s="9">
        <f>ROUND(([2]Sheet2!$M12-MIN([2]Sheet2!$M$4:$M$153))/(MAX([2]Sheet2!$M$4:$M$153)-MIN([2]Sheet2!$M$4:$M$153)),2)</f>
        <v>0.43</v>
      </c>
      <c r="G11" s="9">
        <f>ROUND(([2]Sheet2!$P12-MIN([2]Sheet2!$P$4:$P$153))/(MAX([2]Sheet2!$P$4:$P$153)-MIN([2]Sheet2!$P$4:$P$153)),2)</f>
        <v>0.44</v>
      </c>
      <c r="H11" s="9">
        <f>1 - ROUND((Sheet1!$H11-MIN(Sheet1!$H$3:$H$152))/(MAX(Sheet1!$H$3:$H$152)-MIN(Sheet1!$H$3:$H$152)),2)</f>
        <v>0.66999999999999993</v>
      </c>
      <c r="I11" s="9">
        <f>ROUND((Sheet1!$J11-MIN(Sheet1!$J$3:$J$152))/(MAX(Sheet1!$J$3:$J$152)-MIN(Sheet1!$J$3:$J$152)),2)</f>
        <v>0.51</v>
      </c>
      <c r="J11" s="9">
        <f>ROUND((Sheet1!$K11-MIN(Sheet1!$K$3:$K$152))/(MAX(Sheet1!$K$3:$K$152)-MIN(Sheet1!$K$3:$K$152)),2)</f>
        <v>0.69</v>
      </c>
      <c r="K11" s="9">
        <f>ROUND((Sheet1!$L11-MIN(Sheet1!$L$3:$L$152))/(MAX(Sheet1!$L$3:$L$152)-MIN(Sheet1!$L$3:$L$152)),2)</f>
        <v>0.68</v>
      </c>
      <c r="L11" s="9">
        <f>ROUND((Sheet1!$M11-MIN(Sheet1!$M$3:$M$152))/(MAX(Sheet1!$M$3:$M$152)-MIN(Sheet1!$M$3:$M$152)),2)</f>
        <v>0.96</v>
      </c>
      <c r="M11" s="9">
        <f>ROUND((Sheet1!$P11-MIN(Sheet1!$P$3:$P$152))/(MAX(Sheet1!$P$3:$P$152)-MIN(Sheet1!$P$3:$P$152)),2)</f>
        <v>0.03</v>
      </c>
      <c r="N11" s="9">
        <f>ROUND((Sheet1!$Q11-MIN(Sheet1!$Q$3:$Q$152))/(MAX(Sheet1!$Q$3:$Q$152)-MIN(Sheet1!$Q$3:$Q$152)),2)</f>
        <v>0.04</v>
      </c>
      <c r="O11" s="9">
        <f>ROUND((Sheet1!$R11-MIN(Sheet1!$R$3:$R$152))/(MAX(Sheet1!$R$3:$R$152)-MIN(Sheet1!$R$3:$R$152)),2)</f>
        <v>0.03</v>
      </c>
      <c r="P11" s="9">
        <f>ROUND((Sheet1!$S11-MIN(Sheet1!$S$3:$S$152))/(MAX(Sheet1!$S$3:$S$152)-MIN(Sheet1!$S$3:$S$152)),2)</f>
        <v>0.03</v>
      </c>
      <c r="Q11" s="9">
        <f>ROUND((Sheet1!$T11-MIN(Sheet1!$T$3:$T$152))/(MAX(Sheet1!$T$3:$T$152)-MIN(Sheet1!$T$3:$T$152)),2)</f>
        <v>0.03</v>
      </c>
      <c r="R11" s="9">
        <f>ROUND((Sheet1!$U11-MIN(Sheet1!$U$3:$U$152))/(MAX(Sheet1!$U$3:$U$152)-MIN(Sheet1!$U$3:$U$152)),2)</f>
        <v>0.03</v>
      </c>
      <c r="S11" s="9">
        <f>ROUND((Sheet1!$N11-MIN(Sheet1!$N$3:$N$152))/(MAX(Sheet1!$N$3:$N$152)-MIN(Sheet1!$N$3:$N$152)),2)</f>
        <v>0.7</v>
      </c>
    </row>
    <row r="12" spans="1:19" x14ac:dyDescent="0.25">
      <c r="A12" t="s">
        <v>14</v>
      </c>
      <c r="B12" s="9">
        <f>ROUND(('[11]0202_Weibull_Frequency_analysis'!F11-MIN('[11]0202_Weibull_Frequency_analysis'!F$2:F$151))/((MAX('[11]0202_Weibull_Frequency_analysis'!F$2:F$151)-MIN('[11]0202_Weibull_Frequency_analysis'!F$2:F$151))),2)</f>
        <v>0.7</v>
      </c>
      <c r="C12" s="9">
        <f>ROUND(('[11]0202_Weibull_Frequency_analysis'!G11-MIN('[11]0202_Weibull_Frequency_analysis'!G$2:G$151))/((MAX('[11]0202_Weibull_Frequency_analysis'!G$2:G$151)-MIN('[11]0202_Weibull_Frequency_analysis'!G$2:G$151))),2)</f>
        <v>0.88</v>
      </c>
      <c r="D12" s="9">
        <f>ROUND(('[11]0202_Weibull_Frequency_analysis'!H11-MIN('[11]0202_Weibull_Frequency_analysis'!H$2:H$151))/((MAX('[11]0202_Weibull_Frequency_analysis'!H$2:H$151)-MIN('[11]0202_Weibull_Frequency_analysis'!H$2:H$151))),2)</f>
        <v>0.78</v>
      </c>
      <c r="E12" s="9">
        <f>ROUND(('[11]0202_Weibull_Frequency_analysis'!I11-MIN('[11]0202_Weibull_Frequency_analysis'!I$2:I$151))/((MAX('[11]0202_Weibull_Frequency_analysis'!I$2:I$151)-MIN('[11]0202_Weibull_Frequency_analysis'!I$2:I$151))),2)</f>
        <v>0.82</v>
      </c>
      <c r="F12" s="9">
        <f>ROUND(([2]Sheet2!$M13-MIN([2]Sheet2!$M$4:$M$153))/(MAX([2]Sheet2!$M$4:$M$153)-MIN([2]Sheet2!$M$4:$M$153)),2)</f>
        <v>0.5</v>
      </c>
      <c r="G12" s="9">
        <f>ROUND(([2]Sheet2!$P13-MIN([2]Sheet2!$P$4:$P$153))/(MAX([2]Sheet2!$P$4:$P$153)-MIN([2]Sheet2!$P$4:$P$153)),2)</f>
        <v>0.47</v>
      </c>
      <c r="H12" s="9">
        <f>1 - ROUND((Sheet1!$H12-MIN(Sheet1!$H$3:$H$152))/(MAX(Sheet1!$H$3:$H$152)-MIN(Sheet1!$H$3:$H$152)),2)</f>
        <v>0.56000000000000005</v>
      </c>
      <c r="I12" s="9">
        <f>ROUND((Sheet1!$J12-MIN(Sheet1!$J$3:$J$152))/(MAX(Sheet1!$J$3:$J$152)-MIN(Sheet1!$J$3:$J$152)),2)</f>
        <v>0.55000000000000004</v>
      </c>
      <c r="J12" s="9">
        <f>ROUND((Sheet1!$K12-MIN(Sheet1!$K$3:$K$152))/(MAX(Sheet1!$K$3:$K$152)-MIN(Sheet1!$K$3:$K$152)),2)</f>
        <v>0.52</v>
      </c>
      <c r="K12" s="9">
        <f>ROUND((Sheet1!$L12-MIN(Sheet1!$L$3:$L$152))/(MAX(Sheet1!$L$3:$L$152)-MIN(Sheet1!$L$3:$L$152)),2)</f>
        <v>0.5</v>
      </c>
      <c r="L12" s="9">
        <f>ROUND((Sheet1!$M12-MIN(Sheet1!$M$3:$M$152))/(MAX(Sheet1!$M$3:$M$152)-MIN(Sheet1!$M$3:$M$152)),2)</f>
        <v>0.66</v>
      </c>
      <c r="M12" s="9">
        <f>ROUND((Sheet1!$P12-MIN(Sheet1!$P$3:$P$152))/(MAX(Sheet1!$P$3:$P$152)-MIN(Sheet1!$P$3:$P$152)),2)</f>
        <v>0.02</v>
      </c>
      <c r="N12" s="9">
        <f>ROUND((Sheet1!$Q12-MIN(Sheet1!$Q$3:$Q$152))/(MAX(Sheet1!$Q$3:$Q$152)-MIN(Sheet1!$Q$3:$Q$152)),2)</f>
        <v>0.04</v>
      </c>
      <c r="O12" s="9">
        <f>ROUND((Sheet1!$R12-MIN(Sheet1!$R$3:$R$152))/(MAX(Sheet1!$R$3:$R$152)-MIN(Sheet1!$R$3:$R$152)),2)</f>
        <v>0.03</v>
      </c>
      <c r="P12" s="9">
        <f>ROUND((Sheet1!$S12-MIN(Sheet1!$S$3:$S$152))/(MAX(Sheet1!$S$3:$S$152)-MIN(Sheet1!$S$3:$S$152)),2)</f>
        <v>0.03</v>
      </c>
      <c r="Q12" s="9">
        <f>ROUND((Sheet1!$T12-MIN(Sheet1!$T$3:$T$152))/(MAX(Sheet1!$T$3:$T$152)-MIN(Sheet1!$T$3:$T$152)),2)</f>
        <v>0.02</v>
      </c>
      <c r="R12" s="9">
        <f>ROUND((Sheet1!$U12-MIN(Sheet1!$U$3:$U$152))/(MAX(Sheet1!$U$3:$U$152)-MIN(Sheet1!$U$3:$U$152)),2)</f>
        <v>0.02</v>
      </c>
      <c r="S12" s="9">
        <f>ROUND((Sheet1!$N12-MIN(Sheet1!$N$3:$N$152))/(MAX(Sheet1!$N$3:$N$152)-MIN(Sheet1!$N$3:$N$152)),2)</f>
        <v>0.52</v>
      </c>
    </row>
    <row r="13" spans="1:19" x14ac:dyDescent="0.25">
      <c r="A13" t="s">
        <v>15</v>
      </c>
      <c r="B13" s="9">
        <f>ROUND(('[11]0202_Weibull_Frequency_analysis'!F12-MIN('[11]0202_Weibull_Frequency_analysis'!F$2:F$151))/((MAX('[11]0202_Weibull_Frequency_analysis'!F$2:F$151)-MIN('[11]0202_Weibull_Frequency_analysis'!F$2:F$151))),2)</f>
        <v>0.47</v>
      </c>
      <c r="C13" s="9">
        <f>ROUND(('[11]0202_Weibull_Frequency_analysis'!G12-MIN('[11]0202_Weibull_Frequency_analysis'!G$2:G$151))/((MAX('[11]0202_Weibull_Frequency_analysis'!G$2:G$151)-MIN('[11]0202_Weibull_Frequency_analysis'!G$2:G$151))),2)</f>
        <v>0.47</v>
      </c>
      <c r="D13" s="9">
        <f>ROUND(('[11]0202_Weibull_Frequency_analysis'!H12-MIN('[11]0202_Weibull_Frequency_analysis'!H$2:H$151))/((MAX('[11]0202_Weibull_Frequency_analysis'!H$2:H$151)-MIN('[11]0202_Weibull_Frequency_analysis'!H$2:H$151))),2)</f>
        <v>0.45</v>
      </c>
      <c r="E13" s="9">
        <f>ROUND(('[11]0202_Weibull_Frequency_analysis'!I12-MIN('[11]0202_Weibull_Frequency_analysis'!I$2:I$151))/((MAX('[11]0202_Weibull_Frequency_analysis'!I$2:I$151)-MIN('[11]0202_Weibull_Frequency_analysis'!I$2:I$151))),2)</f>
        <v>0.42</v>
      </c>
      <c r="F13" s="9">
        <f>ROUND(([2]Sheet2!$M14-MIN([2]Sheet2!$M$4:$M$153))/(MAX([2]Sheet2!$M$4:$M$153)-MIN([2]Sheet2!$M$4:$M$153)),2)</f>
        <v>0.32</v>
      </c>
      <c r="G13" s="9">
        <f>ROUND(([2]Sheet2!$P14-MIN([2]Sheet2!$P$4:$P$153))/(MAX([2]Sheet2!$P$4:$P$153)-MIN([2]Sheet2!$P$4:$P$153)),2)</f>
        <v>0.33</v>
      </c>
      <c r="H13" s="9">
        <f>1 - ROUND((Sheet1!$H13-MIN(Sheet1!$H$3:$H$152))/(MAX(Sheet1!$H$3:$H$152)-MIN(Sheet1!$H$3:$H$152)),2)</f>
        <v>0.32999999999999996</v>
      </c>
      <c r="I13" s="9">
        <f>ROUND((Sheet1!$J13-MIN(Sheet1!$J$3:$J$152))/(MAX(Sheet1!$J$3:$J$152)-MIN(Sheet1!$J$3:$J$152)),2)</f>
        <v>0.28999999999999998</v>
      </c>
      <c r="J13" s="9">
        <f>ROUND((Sheet1!$K13-MIN(Sheet1!$K$3:$K$152))/(MAX(Sheet1!$K$3:$K$152)-MIN(Sheet1!$K$3:$K$152)),2)</f>
        <v>0.35</v>
      </c>
      <c r="K13" s="9">
        <f>ROUND((Sheet1!$L13-MIN(Sheet1!$L$3:$L$152))/(MAX(Sheet1!$L$3:$L$152)-MIN(Sheet1!$L$3:$L$152)),2)</f>
        <v>0.33</v>
      </c>
      <c r="L13" s="9">
        <f>ROUND((Sheet1!$M13-MIN(Sheet1!$M$3:$M$152))/(MAX(Sheet1!$M$3:$M$152)-MIN(Sheet1!$M$3:$M$152)),2)</f>
        <v>0.79</v>
      </c>
      <c r="M13" s="9">
        <f>ROUND((Sheet1!$P13-MIN(Sheet1!$P$3:$P$152))/(MAX(Sheet1!$P$3:$P$152)-MIN(Sheet1!$P$3:$P$152)),2)</f>
        <v>0.18</v>
      </c>
      <c r="N13" s="9">
        <f>ROUND((Sheet1!$Q13-MIN(Sheet1!$Q$3:$Q$152))/(MAX(Sheet1!$Q$3:$Q$152)-MIN(Sheet1!$Q$3:$Q$152)),2)</f>
        <v>0.19</v>
      </c>
      <c r="O13" s="9">
        <f>ROUND((Sheet1!$R13-MIN(Sheet1!$R$3:$R$152))/(MAX(Sheet1!$R$3:$R$152)-MIN(Sheet1!$R$3:$R$152)),2)</f>
        <v>0.18</v>
      </c>
      <c r="P13" s="9">
        <f>ROUND((Sheet1!$S13-MIN(Sheet1!$S$3:$S$152))/(MAX(Sheet1!$S$3:$S$152)-MIN(Sheet1!$S$3:$S$152)),2)</f>
        <v>0.18</v>
      </c>
      <c r="Q13" s="9">
        <f>ROUND((Sheet1!$T13-MIN(Sheet1!$T$3:$T$152))/(MAX(Sheet1!$T$3:$T$152)-MIN(Sheet1!$T$3:$T$152)),2)</f>
        <v>0.18</v>
      </c>
      <c r="R13" s="9">
        <f>ROUND((Sheet1!$U13-MIN(Sheet1!$U$3:$U$152))/(MAX(Sheet1!$U$3:$U$152)-MIN(Sheet1!$U$3:$U$152)),2)</f>
        <v>0.18</v>
      </c>
      <c r="S13" s="9">
        <f>ROUND((Sheet1!$N13-MIN(Sheet1!$N$3:$N$152))/(MAX(Sheet1!$N$3:$N$152)-MIN(Sheet1!$N$3:$N$152)),2)</f>
        <v>0.36</v>
      </c>
    </row>
    <row r="14" spans="1:19" x14ac:dyDescent="0.25">
      <c r="A14" t="s">
        <v>16</v>
      </c>
      <c r="B14" s="9">
        <f>ROUND(('[11]0202_Weibull_Frequency_analysis'!F13-MIN('[11]0202_Weibull_Frequency_analysis'!F$2:F$151))/((MAX('[11]0202_Weibull_Frequency_analysis'!F$2:F$151)-MIN('[11]0202_Weibull_Frequency_analysis'!F$2:F$151))),2)</f>
        <v>0.62</v>
      </c>
      <c r="C14" s="9">
        <f>ROUND(('[11]0202_Weibull_Frequency_analysis'!G13-MIN('[11]0202_Weibull_Frequency_analysis'!G$2:G$151))/((MAX('[11]0202_Weibull_Frequency_analysis'!G$2:G$151)-MIN('[11]0202_Weibull_Frequency_analysis'!G$2:G$151))),2)</f>
        <v>0.65</v>
      </c>
      <c r="D14" s="9">
        <f>ROUND(('[11]0202_Weibull_Frequency_analysis'!H13-MIN('[11]0202_Weibull_Frequency_analysis'!H$2:H$151))/((MAX('[11]0202_Weibull_Frequency_analysis'!H$2:H$151)-MIN('[11]0202_Weibull_Frequency_analysis'!H$2:H$151))),2)</f>
        <v>0.68</v>
      </c>
      <c r="E14" s="9">
        <f>ROUND(('[11]0202_Weibull_Frequency_analysis'!I13-MIN('[11]0202_Weibull_Frequency_analysis'!I$2:I$151))/((MAX('[11]0202_Weibull_Frequency_analysis'!I$2:I$151)-MIN('[11]0202_Weibull_Frequency_analysis'!I$2:I$151))),2)</f>
        <v>0.64</v>
      </c>
      <c r="F14" s="9">
        <f>ROUND(([2]Sheet2!$M15-MIN([2]Sheet2!$M$4:$M$153))/(MAX([2]Sheet2!$M$4:$M$153)-MIN([2]Sheet2!$M$4:$M$153)),2)</f>
        <v>0.45</v>
      </c>
      <c r="G14" s="9">
        <f>ROUND(([2]Sheet2!$P15-MIN([2]Sheet2!$P$4:$P$153))/(MAX([2]Sheet2!$P$4:$P$153)-MIN([2]Sheet2!$P$4:$P$153)),2)</f>
        <v>0.42</v>
      </c>
      <c r="H14" s="9">
        <f>1 - ROUND((Sheet1!$H14-MIN(Sheet1!$H$3:$H$152))/(MAX(Sheet1!$H$3:$H$152)-MIN(Sheet1!$H$3:$H$152)),2)</f>
        <v>0.43999999999999995</v>
      </c>
      <c r="I14" s="9">
        <f>ROUND((Sheet1!$J14-MIN(Sheet1!$J$3:$J$152))/(MAX(Sheet1!$J$3:$J$152)-MIN(Sheet1!$J$3:$J$152)),2)</f>
        <v>0.43</v>
      </c>
      <c r="J14" s="9">
        <f>ROUND((Sheet1!$K14-MIN(Sheet1!$K$3:$K$152))/(MAX(Sheet1!$K$3:$K$152)-MIN(Sheet1!$K$3:$K$152)),2)</f>
        <v>0.54</v>
      </c>
      <c r="K14" s="9">
        <f>ROUND((Sheet1!$L14-MIN(Sheet1!$L$3:$L$152))/(MAX(Sheet1!$L$3:$L$152)-MIN(Sheet1!$L$3:$L$152)),2)</f>
        <v>0.51</v>
      </c>
      <c r="L14" s="9">
        <f>ROUND((Sheet1!$M14-MIN(Sheet1!$M$3:$M$152))/(MAX(Sheet1!$M$3:$M$152)-MIN(Sheet1!$M$3:$M$152)),2)</f>
        <v>0.87</v>
      </c>
      <c r="M14" s="9">
        <f>ROUND((Sheet1!$P14-MIN(Sheet1!$P$3:$P$152))/(MAX(Sheet1!$P$3:$P$152)-MIN(Sheet1!$P$3:$P$152)),2)</f>
        <v>0.02</v>
      </c>
      <c r="N14" s="9">
        <f>ROUND((Sheet1!$Q14-MIN(Sheet1!$Q$3:$Q$152))/(MAX(Sheet1!$Q$3:$Q$152)-MIN(Sheet1!$Q$3:$Q$152)),2)</f>
        <v>0.03</v>
      </c>
      <c r="O14" s="9">
        <f>ROUND((Sheet1!$R14-MIN(Sheet1!$R$3:$R$152))/(MAX(Sheet1!$R$3:$R$152)-MIN(Sheet1!$R$3:$R$152)),2)</f>
        <v>0.02</v>
      </c>
      <c r="P14" s="9">
        <f>ROUND((Sheet1!$S14-MIN(Sheet1!$S$3:$S$152))/(MAX(Sheet1!$S$3:$S$152)-MIN(Sheet1!$S$3:$S$152)),2)</f>
        <v>0.02</v>
      </c>
      <c r="Q14" s="9">
        <f>ROUND((Sheet1!$T14-MIN(Sheet1!$T$3:$T$152))/(MAX(Sheet1!$T$3:$T$152)-MIN(Sheet1!$T$3:$T$152)),2)</f>
        <v>0.02</v>
      </c>
      <c r="R14" s="9">
        <f>ROUND((Sheet1!$U14-MIN(Sheet1!$U$3:$U$152))/(MAX(Sheet1!$U$3:$U$152)-MIN(Sheet1!$U$3:$U$152)),2)</f>
        <v>0.02</v>
      </c>
      <c r="S14" s="9">
        <f>ROUND((Sheet1!$N14-MIN(Sheet1!$N$3:$N$152))/(MAX(Sheet1!$N$3:$N$152)-MIN(Sheet1!$N$3:$N$152)),2)</f>
        <v>0.53</v>
      </c>
    </row>
    <row r="15" spans="1:19" x14ac:dyDescent="0.25">
      <c r="A15" t="s">
        <v>17</v>
      </c>
      <c r="B15" s="9">
        <f>ROUND(('[11]0202_Weibull_Frequency_analysis'!F14-MIN('[11]0202_Weibull_Frequency_analysis'!F$2:F$151))/((MAX('[11]0202_Weibull_Frequency_analysis'!F$2:F$151)-MIN('[11]0202_Weibull_Frequency_analysis'!F$2:F$151))),2)</f>
        <v>0.74</v>
      </c>
      <c r="C15" s="9">
        <f>ROUND(('[11]0202_Weibull_Frequency_analysis'!G14-MIN('[11]0202_Weibull_Frequency_analysis'!G$2:G$151))/((MAX('[11]0202_Weibull_Frequency_analysis'!G$2:G$151)-MIN('[11]0202_Weibull_Frequency_analysis'!G$2:G$151))),2)</f>
        <v>0.8</v>
      </c>
      <c r="D15" s="9">
        <f>ROUND(('[11]0202_Weibull_Frequency_analysis'!H14-MIN('[11]0202_Weibull_Frequency_analysis'!H$2:H$151))/((MAX('[11]0202_Weibull_Frequency_analysis'!H$2:H$151)-MIN('[11]0202_Weibull_Frequency_analysis'!H$2:H$151))),2)</f>
        <v>0.77</v>
      </c>
      <c r="E15" s="9">
        <f>ROUND(('[11]0202_Weibull_Frequency_analysis'!I14-MIN('[11]0202_Weibull_Frequency_analysis'!I$2:I$151))/((MAX('[11]0202_Weibull_Frequency_analysis'!I$2:I$151)-MIN('[11]0202_Weibull_Frequency_analysis'!I$2:I$151))),2)</f>
        <v>0.78</v>
      </c>
      <c r="F15" s="9">
        <f>ROUND(([2]Sheet2!$M16-MIN([2]Sheet2!$M$4:$M$153))/(MAX([2]Sheet2!$M$4:$M$153)-MIN([2]Sheet2!$M$4:$M$153)),2)</f>
        <v>0.63</v>
      </c>
      <c r="G15" s="9">
        <f>ROUND(([2]Sheet2!$P16-MIN([2]Sheet2!$P$4:$P$153))/(MAX([2]Sheet2!$P$4:$P$153)-MIN([2]Sheet2!$P$4:$P$153)),2)</f>
        <v>0.61</v>
      </c>
      <c r="H15" s="9">
        <f>1 - ROUND((Sheet1!$H15-MIN(Sheet1!$H$3:$H$152))/(MAX(Sheet1!$H$3:$H$152)-MIN(Sheet1!$H$3:$H$152)),2)</f>
        <v>0.78</v>
      </c>
      <c r="I15" s="9">
        <f>ROUND((Sheet1!$J15-MIN(Sheet1!$J$3:$J$152))/(MAX(Sheet1!$J$3:$J$152)-MIN(Sheet1!$J$3:$J$152)),2)</f>
        <v>0.84</v>
      </c>
      <c r="J15" s="9">
        <f>ROUND((Sheet1!$K15-MIN(Sheet1!$K$3:$K$152))/(MAX(Sheet1!$K$3:$K$152)-MIN(Sheet1!$K$3:$K$152)),2)</f>
        <v>0.83</v>
      </c>
      <c r="K15" s="9">
        <f>ROUND((Sheet1!$L15-MIN(Sheet1!$L$3:$L$152))/(MAX(Sheet1!$L$3:$L$152)-MIN(Sheet1!$L$3:$L$152)),2)</f>
        <v>0.82</v>
      </c>
      <c r="L15" s="9">
        <f>ROUND((Sheet1!$M15-MIN(Sheet1!$M$3:$M$152))/(MAX(Sheet1!$M$3:$M$152)-MIN(Sheet1!$M$3:$M$152)),2)</f>
        <v>0.98</v>
      </c>
      <c r="M15" s="9">
        <f>ROUND((Sheet1!$P15-MIN(Sheet1!$P$3:$P$152))/(MAX(Sheet1!$P$3:$P$152)-MIN(Sheet1!$P$3:$P$152)),2)</f>
        <v>0.04</v>
      </c>
      <c r="N15" s="9">
        <f>ROUND((Sheet1!$Q15-MIN(Sheet1!$Q$3:$Q$152))/(MAX(Sheet1!$Q$3:$Q$152)-MIN(Sheet1!$Q$3:$Q$152)),2)</f>
        <v>0.05</v>
      </c>
      <c r="O15" s="9">
        <f>ROUND((Sheet1!$R15-MIN(Sheet1!$R$3:$R$152))/(MAX(Sheet1!$R$3:$R$152)-MIN(Sheet1!$R$3:$R$152)),2)</f>
        <v>0.05</v>
      </c>
      <c r="P15" s="9">
        <f>ROUND((Sheet1!$S15-MIN(Sheet1!$S$3:$S$152))/(MAX(Sheet1!$S$3:$S$152)-MIN(Sheet1!$S$3:$S$152)),2)</f>
        <v>0.04</v>
      </c>
      <c r="Q15" s="9">
        <f>ROUND((Sheet1!$T15-MIN(Sheet1!$T$3:$T$152))/(MAX(Sheet1!$T$3:$T$152)-MIN(Sheet1!$T$3:$T$152)),2)</f>
        <v>0.04</v>
      </c>
      <c r="R15" s="9">
        <f>ROUND((Sheet1!$U15-MIN(Sheet1!$U$3:$U$152))/(MAX(Sheet1!$U$3:$U$152)-MIN(Sheet1!$U$3:$U$152)),2)</f>
        <v>0.04</v>
      </c>
      <c r="S15" s="9">
        <f>ROUND((Sheet1!$N15-MIN(Sheet1!$N$3:$N$152))/(MAX(Sheet1!$N$3:$N$152)-MIN(Sheet1!$N$3:$N$152)),2)</f>
        <v>0.85</v>
      </c>
    </row>
    <row r="16" spans="1:19" x14ac:dyDescent="0.25">
      <c r="A16" t="s">
        <v>18</v>
      </c>
      <c r="B16" s="9">
        <f>ROUND(('[11]0202_Weibull_Frequency_analysis'!F15-MIN('[11]0202_Weibull_Frequency_analysis'!F$2:F$151))/((MAX('[11]0202_Weibull_Frequency_analysis'!F$2:F$151)-MIN('[11]0202_Weibull_Frequency_analysis'!F$2:F$151))),2)</f>
        <v>0.26</v>
      </c>
      <c r="C16" s="9">
        <f>ROUND(('[11]0202_Weibull_Frequency_analysis'!G15-MIN('[11]0202_Weibull_Frequency_analysis'!G$2:G$151))/((MAX('[11]0202_Weibull_Frequency_analysis'!G$2:G$151)-MIN('[11]0202_Weibull_Frequency_analysis'!G$2:G$151))),2)</f>
        <v>0.38</v>
      </c>
      <c r="D16" s="9">
        <f>ROUND(('[11]0202_Weibull_Frequency_analysis'!H15-MIN('[11]0202_Weibull_Frequency_analysis'!H$2:H$151))/((MAX('[11]0202_Weibull_Frequency_analysis'!H$2:H$151)-MIN('[11]0202_Weibull_Frequency_analysis'!H$2:H$151))),2)</f>
        <v>0.41</v>
      </c>
      <c r="E16" s="9">
        <f>ROUND(('[11]0202_Weibull_Frequency_analysis'!I15-MIN('[11]0202_Weibull_Frequency_analysis'!I$2:I$151))/((MAX('[11]0202_Weibull_Frequency_analysis'!I$2:I$151)-MIN('[11]0202_Weibull_Frequency_analysis'!I$2:I$151))),2)</f>
        <v>0.39</v>
      </c>
      <c r="F16" s="9">
        <f>ROUND(([2]Sheet2!$M17-MIN([2]Sheet2!$M$4:$M$153))/(MAX([2]Sheet2!$M$4:$M$153)-MIN([2]Sheet2!$M$4:$M$153)),2)</f>
        <v>0.27</v>
      </c>
      <c r="G16" s="9">
        <f>ROUND(([2]Sheet2!$P17-MIN([2]Sheet2!$P$4:$P$153))/(MAX([2]Sheet2!$P$4:$P$153)-MIN([2]Sheet2!$P$4:$P$153)),2)</f>
        <v>0.19</v>
      </c>
      <c r="H16" s="9">
        <f>1 - ROUND((Sheet1!$H16-MIN(Sheet1!$H$3:$H$152))/(MAX(Sheet1!$H$3:$H$152)-MIN(Sheet1!$H$3:$H$152)),2)</f>
        <v>0.56000000000000005</v>
      </c>
      <c r="I16" s="9">
        <f>ROUND((Sheet1!$J16-MIN(Sheet1!$J$3:$J$152))/(MAX(Sheet1!$J$3:$J$152)-MIN(Sheet1!$J$3:$J$152)),2)</f>
        <v>0.43</v>
      </c>
      <c r="J16" s="9">
        <f>ROUND((Sheet1!$K16-MIN(Sheet1!$K$3:$K$152))/(MAX(Sheet1!$K$3:$K$152)-MIN(Sheet1!$K$3:$K$152)),2)</f>
        <v>0.39</v>
      </c>
      <c r="K16" s="9">
        <f>ROUND((Sheet1!$L16-MIN(Sheet1!$L$3:$L$152))/(MAX(Sheet1!$L$3:$L$152)-MIN(Sheet1!$L$3:$L$152)),2)</f>
        <v>0.36</v>
      </c>
      <c r="L16" s="9">
        <f>ROUND((Sheet1!$M16-MIN(Sheet1!$M$3:$M$152))/(MAX(Sheet1!$M$3:$M$152)-MIN(Sheet1!$M$3:$M$152)),2)</f>
        <v>0.66</v>
      </c>
      <c r="M16" s="9">
        <f>ROUND((Sheet1!$P16-MIN(Sheet1!$P$3:$P$152))/(MAX(Sheet1!$P$3:$P$152)-MIN(Sheet1!$P$3:$P$152)),2)</f>
        <v>0.02</v>
      </c>
      <c r="N16" s="9">
        <f>ROUND((Sheet1!$Q16-MIN(Sheet1!$Q$3:$Q$152))/(MAX(Sheet1!$Q$3:$Q$152)-MIN(Sheet1!$Q$3:$Q$152)),2)</f>
        <v>0.04</v>
      </c>
      <c r="O16" s="9">
        <f>ROUND((Sheet1!$R16-MIN(Sheet1!$R$3:$R$152))/(MAX(Sheet1!$R$3:$R$152)-MIN(Sheet1!$R$3:$R$152)),2)</f>
        <v>0.03</v>
      </c>
      <c r="P16" s="9">
        <f>ROUND((Sheet1!$S16-MIN(Sheet1!$S$3:$S$152))/(MAX(Sheet1!$S$3:$S$152)-MIN(Sheet1!$S$3:$S$152)),2)</f>
        <v>0.03</v>
      </c>
      <c r="Q16" s="9">
        <f>ROUND((Sheet1!$T16-MIN(Sheet1!$T$3:$T$152))/(MAX(Sheet1!$T$3:$T$152)-MIN(Sheet1!$T$3:$T$152)),2)</f>
        <v>0.02</v>
      </c>
      <c r="R16" s="9">
        <f>ROUND((Sheet1!$U16-MIN(Sheet1!$U$3:$U$152))/(MAX(Sheet1!$U$3:$U$152)-MIN(Sheet1!$U$3:$U$152)),2)</f>
        <v>0.02</v>
      </c>
      <c r="S16" s="9">
        <f>ROUND((Sheet1!$N16-MIN(Sheet1!$N$3:$N$152))/(MAX(Sheet1!$N$3:$N$152)-MIN(Sheet1!$N$3:$N$152)),2)</f>
        <v>0.37</v>
      </c>
    </row>
    <row r="17" spans="1:19" x14ac:dyDescent="0.25">
      <c r="A17" t="s">
        <v>19</v>
      </c>
      <c r="B17" s="9">
        <f>ROUND(('[11]0202_Weibull_Frequency_analysis'!F16-MIN('[11]0202_Weibull_Frequency_analysis'!F$2:F$151))/((MAX('[11]0202_Weibull_Frequency_analysis'!F$2:F$151)-MIN('[11]0202_Weibull_Frequency_analysis'!F$2:F$151))),2)</f>
        <v>0.23</v>
      </c>
      <c r="C17" s="9">
        <f>ROUND(('[11]0202_Weibull_Frequency_analysis'!G16-MIN('[11]0202_Weibull_Frequency_analysis'!G$2:G$151))/((MAX('[11]0202_Weibull_Frequency_analysis'!G$2:G$151)-MIN('[11]0202_Weibull_Frequency_analysis'!G$2:G$151))),2)</f>
        <v>0.3</v>
      </c>
      <c r="D17" s="9">
        <f>ROUND(('[11]0202_Weibull_Frequency_analysis'!H16-MIN('[11]0202_Weibull_Frequency_analysis'!H$2:H$151))/((MAX('[11]0202_Weibull_Frequency_analysis'!H$2:H$151)-MIN('[11]0202_Weibull_Frequency_analysis'!H$2:H$151))),2)</f>
        <v>0.26</v>
      </c>
      <c r="E17" s="9">
        <f>ROUND(('[11]0202_Weibull_Frequency_analysis'!I16-MIN('[11]0202_Weibull_Frequency_analysis'!I$2:I$151))/((MAX('[11]0202_Weibull_Frequency_analysis'!I$2:I$151)-MIN('[11]0202_Weibull_Frequency_analysis'!I$2:I$151))),2)</f>
        <v>0.28000000000000003</v>
      </c>
      <c r="F17" s="9">
        <f>ROUND(([2]Sheet2!$M18-MIN([2]Sheet2!$M$4:$M$153))/(MAX([2]Sheet2!$M$4:$M$153)-MIN([2]Sheet2!$M$4:$M$153)),2)</f>
        <v>0.1</v>
      </c>
      <c r="G17" s="9">
        <f>ROUND(([2]Sheet2!$P18-MIN([2]Sheet2!$P$4:$P$153))/(MAX([2]Sheet2!$P$4:$P$153)-MIN([2]Sheet2!$P$4:$P$153)),2)</f>
        <v>0.06</v>
      </c>
      <c r="H17" s="9">
        <f>1 - ROUND((Sheet1!$H17-MIN(Sheet1!$H$3:$H$152))/(MAX(Sheet1!$H$3:$H$152)-MIN(Sheet1!$H$3:$H$152)),2)</f>
        <v>0.32999999999999996</v>
      </c>
      <c r="I17" s="9">
        <f>ROUND((Sheet1!$J17-MIN(Sheet1!$J$3:$J$152))/(MAX(Sheet1!$J$3:$J$152)-MIN(Sheet1!$J$3:$J$152)),2)</f>
        <v>0.2</v>
      </c>
      <c r="J17" s="9">
        <f>ROUND((Sheet1!$K17-MIN(Sheet1!$K$3:$K$152))/(MAX(Sheet1!$K$3:$K$152)-MIN(Sheet1!$K$3:$K$152)),2)</f>
        <v>0.19</v>
      </c>
      <c r="K17" s="9">
        <f>ROUND((Sheet1!$L17-MIN(Sheet1!$L$3:$L$152))/(MAX(Sheet1!$L$3:$L$152)-MIN(Sheet1!$L$3:$L$152)),2)</f>
        <v>0.18</v>
      </c>
      <c r="L17" s="9">
        <f>ROUND((Sheet1!$M17-MIN(Sheet1!$M$3:$M$152))/(MAX(Sheet1!$M$3:$M$152)-MIN(Sheet1!$M$3:$M$152)),2)</f>
        <v>0.35</v>
      </c>
      <c r="M17" s="9">
        <f>ROUND((Sheet1!$P17-MIN(Sheet1!$P$3:$P$152))/(MAX(Sheet1!$P$3:$P$152)-MIN(Sheet1!$P$3:$P$152)),2)</f>
        <v>0.15</v>
      </c>
      <c r="N17" s="9">
        <f>ROUND((Sheet1!$Q17-MIN(Sheet1!$Q$3:$Q$152))/(MAX(Sheet1!$Q$3:$Q$152)-MIN(Sheet1!$Q$3:$Q$152)),2)</f>
        <v>0.17</v>
      </c>
      <c r="O17" s="9">
        <f>ROUND((Sheet1!$R17-MIN(Sheet1!$R$3:$R$152))/(MAX(Sheet1!$R$3:$R$152)-MIN(Sheet1!$R$3:$R$152)),2)</f>
        <v>0.16</v>
      </c>
      <c r="P17" s="9">
        <f>ROUND((Sheet1!$S17-MIN(Sheet1!$S$3:$S$152))/(MAX(Sheet1!$S$3:$S$152)-MIN(Sheet1!$S$3:$S$152)),2)</f>
        <v>0.16</v>
      </c>
      <c r="Q17" s="9">
        <f>ROUND((Sheet1!$T17-MIN(Sheet1!$T$3:$T$152))/(MAX(Sheet1!$T$3:$T$152)-MIN(Sheet1!$T$3:$T$152)),2)</f>
        <v>0.15</v>
      </c>
      <c r="R17" s="9">
        <f>ROUND((Sheet1!$U17-MIN(Sheet1!$U$3:$U$152))/(MAX(Sheet1!$U$3:$U$152)-MIN(Sheet1!$U$3:$U$152)),2)</f>
        <v>0.15</v>
      </c>
      <c r="S17" s="9">
        <f>ROUND((Sheet1!$N17-MIN(Sheet1!$N$3:$N$152))/(MAX(Sheet1!$N$3:$N$152)-MIN(Sheet1!$N$3:$N$152)),2)</f>
        <v>0.18</v>
      </c>
    </row>
    <row r="18" spans="1:19" x14ac:dyDescent="0.25">
      <c r="A18" t="s">
        <v>20</v>
      </c>
      <c r="B18" s="9">
        <f>ROUND(('[11]0202_Weibull_Frequency_analysis'!F17-MIN('[11]0202_Weibull_Frequency_analysis'!F$2:F$151))/((MAX('[11]0202_Weibull_Frequency_analysis'!F$2:F$151)-MIN('[11]0202_Weibull_Frequency_analysis'!F$2:F$151))),2)</f>
        <v>0.21</v>
      </c>
      <c r="C18" s="9">
        <f>ROUND(('[11]0202_Weibull_Frequency_analysis'!G17-MIN('[11]0202_Weibull_Frequency_analysis'!G$2:G$151))/((MAX('[11]0202_Weibull_Frequency_analysis'!G$2:G$151)-MIN('[11]0202_Weibull_Frequency_analysis'!G$2:G$151))),2)</f>
        <v>0.4</v>
      </c>
      <c r="D18" s="9">
        <f>ROUND(('[11]0202_Weibull_Frequency_analysis'!H17-MIN('[11]0202_Weibull_Frequency_analysis'!H$2:H$151))/((MAX('[11]0202_Weibull_Frequency_analysis'!H$2:H$151)-MIN('[11]0202_Weibull_Frequency_analysis'!H$2:H$151))),2)</f>
        <v>0.41</v>
      </c>
      <c r="E18" s="9">
        <f>ROUND(('[11]0202_Weibull_Frequency_analysis'!I17-MIN('[11]0202_Weibull_Frequency_analysis'!I$2:I$151))/((MAX('[11]0202_Weibull_Frequency_analysis'!I$2:I$151)-MIN('[11]0202_Weibull_Frequency_analysis'!I$2:I$151))),2)</f>
        <v>0.39</v>
      </c>
      <c r="F18" s="9">
        <f>ROUND(([2]Sheet2!$M19-MIN([2]Sheet2!$M$4:$M$153))/(MAX([2]Sheet2!$M$4:$M$153)-MIN([2]Sheet2!$M$4:$M$153)),2)</f>
        <v>0.27</v>
      </c>
      <c r="G18" s="9">
        <f>ROUND(([2]Sheet2!$P19-MIN([2]Sheet2!$P$4:$P$153))/(MAX([2]Sheet2!$P$4:$P$153)-MIN([2]Sheet2!$P$4:$P$153)),2)</f>
        <v>0.22</v>
      </c>
      <c r="H18" s="9">
        <f>1 - ROUND((Sheet1!$H18-MIN(Sheet1!$H$3:$H$152))/(MAX(Sheet1!$H$3:$H$152)-MIN(Sheet1!$H$3:$H$152)),2)</f>
        <v>0.32999999999999996</v>
      </c>
      <c r="I18" s="9">
        <f>ROUND((Sheet1!$J18-MIN(Sheet1!$J$3:$J$152))/(MAX(Sheet1!$J$3:$J$152)-MIN(Sheet1!$J$3:$J$152)),2)</f>
        <v>0.3</v>
      </c>
      <c r="J18" s="9">
        <f>ROUND((Sheet1!$K18-MIN(Sheet1!$K$3:$K$152))/(MAX(Sheet1!$K$3:$K$152)-MIN(Sheet1!$K$3:$K$152)),2)</f>
        <v>0.22</v>
      </c>
      <c r="K18" s="9">
        <f>ROUND((Sheet1!$L18-MIN(Sheet1!$L$3:$L$152))/(MAX(Sheet1!$L$3:$L$152)-MIN(Sheet1!$L$3:$L$152)),2)</f>
        <v>0.19</v>
      </c>
      <c r="L18" s="9">
        <f>ROUND((Sheet1!$M18-MIN(Sheet1!$M$3:$M$152))/(MAX(Sheet1!$M$3:$M$152)-MIN(Sheet1!$M$3:$M$152)),2)</f>
        <v>0.81</v>
      </c>
      <c r="M18" s="9">
        <f>ROUND((Sheet1!$P18-MIN(Sheet1!$P$3:$P$152))/(MAX(Sheet1!$P$3:$P$152)-MIN(Sheet1!$P$3:$P$152)),2)</f>
        <v>0.02</v>
      </c>
      <c r="N18" s="9">
        <f>ROUND((Sheet1!$Q18-MIN(Sheet1!$Q$3:$Q$152))/(MAX(Sheet1!$Q$3:$Q$152)-MIN(Sheet1!$Q$3:$Q$152)),2)</f>
        <v>0.03</v>
      </c>
      <c r="O18" s="9">
        <f>ROUND((Sheet1!$R18-MIN(Sheet1!$R$3:$R$152))/(MAX(Sheet1!$R$3:$R$152)-MIN(Sheet1!$R$3:$R$152)),2)</f>
        <v>0.03</v>
      </c>
      <c r="P18" s="9">
        <f>ROUND((Sheet1!$S18-MIN(Sheet1!$S$3:$S$152))/(MAX(Sheet1!$S$3:$S$152)-MIN(Sheet1!$S$3:$S$152)),2)</f>
        <v>0.03</v>
      </c>
      <c r="Q18" s="9">
        <f>ROUND((Sheet1!$T18-MIN(Sheet1!$T$3:$T$152))/(MAX(Sheet1!$T$3:$T$152)-MIN(Sheet1!$T$3:$T$152)),2)</f>
        <v>0.02</v>
      </c>
      <c r="R18" s="9">
        <f>ROUND((Sheet1!$U18-MIN(Sheet1!$U$3:$U$152))/(MAX(Sheet1!$U$3:$U$152)-MIN(Sheet1!$U$3:$U$152)),2)</f>
        <v>0.02</v>
      </c>
      <c r="S18" s="9">
        <f>ROUND((Sheet1!$N18-MIN(Sheet1!$N$3:$N$152))/(MAX(Sheet1!$N$3:$N$152)-MIN(Sheet1!$N$3:$N$152)),2)</f>
        <v>0.21</v>
      </c>
    </row>
    <row r="19" spans="1:19" x14ac:dyDescent="0.25">
      <c r="A19" t="s">
        <v>21</v>
      </c>
      <c r="B19" s="9">
        <f>ROUND(('[11]0202_Weibull_Frequency_analysis'!F18-MIN('[11]0202_Weibull_Frequency_analysis'!F$2:F$151))/((MAX('[11]0202_Weibull_Frequency_analysis'!F$2:F$151)-MIN('[11]0202_Weibull_Frequency_analysis'!F$2:F$151))),2)</f>
        <v>0.83</v>
      </c>
      <c r="C19" s="9">
        <f>ROUND(('[11]0202_Weibull_Frequency_analysis'!G18-MIN('[11]0202_Weibull_Frequency_analysis'!G$2:G$151))/((MAX('[11]0202_Weibull_Frequency_analysis'!G$2:G$151)-MIN('[11]0202_Weibull_Frequency_analysis'!G$2:G$151))),2)</f>
        <v>0.98</v>
      </c>
      <c r="D19" s="9">
        <f>ROUND(('[11]0202_Weibull_Frequency_analysis'!H18-MIN('[11]0202_Weibull_Frequency_analysis'!H$2:H$151))/((MAX('[11]0202_Weibull_Frequency_analysis'!H$2:H$151)-MIN('[11]0202_Weibull_Frequency_analysis'!H$2:H$151))),2)</f>
        <v>0.96</v>
      </c>
      <c r="E19" s="9">
        <f>ROUND(('[11]0202_Weibull_Frequency_analysis'!I18-MIN('[11]0202_Weibull_Frequency_analysis'!I$2:I$151))/((MAX('[11]0202_Weibull_Frequency_analysis'!I$2:I$151)-MIN('[11]0202_Weibull_Frequency_analysis'!I$2:I$151))),2)</f>
        <v>0.93</v>
      </c>
      <c r="F19" s="9">
        <f>ROUND(([2]Sheet2!$M20-MIN([2]Sheet2!$M$4:$M$153))/(MAX([2]Sheet2!$M$4:$M$153)-MIN([2]Sheet2!$M$4:$M$153)),2)</f>
        <v>0.8</v>
      </c>
      <c r="G19" s="9">
        <f>ROUND(([2]Sheet2!$P20-MIN([2]Sheet2!$P$4:$P$153))/(MAX([2]Sheet2!$P$4:$P$153)-MIN([2]Sheet2!$P$4:$P$153)),2)</f>
        <v>0.78</v>
      </c>
      <c r="H19" s="9">
        <f>1 - ROUND((Sheet1!$H19-MIN(Sheet1!$H$3:$H$152))/(MAX(Sheet1!$H$3:$H$152)-MIN(Sheet1!$H$3:$H$152)),2)</f>
        <v>0.43999999999999995</v>
      </c>
      <c r="I19" s="9">
        <f>ROUND((Sheet1!$J19-MIN(Sheet1!$J$3:$J$152))/(MAX(Sheet1!$J$3:$J$152)-MIN(Sheet1!$J$3:$J$152)),2)</f>
        <v>0.38</v>
      </c>
      <c r="J19" s="9">
        <f>ROUND((Sheet1!$K19-MIN(Sheet1!$K$3:$K$152))/(MAX(Sheet1!$K$3:$K$152)-MIN(Sheet1!$K$3:$K$152)),2)</f>
        <v>0.52</v>
      </c>
      <c r="K19" s="9">
        <f>ROUND((Sheet1!$L19-MIN(Sheet1!$L$3:$L$152))/(MAX(Sheet1!$L$3:$L$152)-MIN(Sheet1!$L$3:$L$152)),2)</f>
        <v>0.5</v>
      </c>
      <c r="L19" s="9">
        <f>ROUND((Sheet1!$M19-MIN(Sheet1!$M$3:$M$152))/(MAX(Sheet1!$M$3:$M$152)-MIN(Sheet1!$M$3:$M$152)),2)</f>
        <v>0.65</v>
      </c>
      <c r="M19" s="9">
        <f>ROUND((Sheet1!$P19-MIN(Sheet1!$P$3:$P$152))/(MAX(Sheet1!$P$3:$P$152)-MIN(Sheet1!$P$3:$P$152)),2)</f>
        <v>0.05</v>
      </c>
      <c r="N19" s="9">
        <f>ROUND((Sheet1!$Q19-MIN(Sheet1!$Q$3:$Q$152))/(MAX(Sheet1!$Q$3:$Q$152)-MIN(Sheet1!$Q$3:$Q$152)),2)</f>
        <v>0.06</v>
      </c>
      <c r="O19" s="9">
        <f>ROUND((Sheet1!$R19-MIN(Sheet1!$R$3:$R$152))/(MAX(Sheet1!$R$3:$R$152)-MIN(Sheet1!$R$3:$R$152)),2)</f>
        <v>0.06</v>
      </c>
      <c r="P19" s="9">
        <f>ROUND((Sheet1!$S19-MIN(Sheet1!$S$3:$S$152))/(MAX(Sheet1!$S$3:$S$152)-MIN(Sheet1!$S$3:$S$152)),2)</f>
        <v>0.06</v>
      </c>
      <c r="Q19" s="9">
        <f>ROUND((Sheet1!$T19-MIN(Sheet1!$T$3:$T$152))/(MAX(Sheet1!$T$3:$T$152)-MIN(Sheet1!$T$3:$T$152)),2)</f>
        <v>0.05</v>
      </c>
      <c r="R19" s="9">
        <f>ROUND((Sheet1!$U19-MIN(Sheet1!$U$3:$U$152))/(MAX(Sheet1!$U$3:$U$152)-MIN(Sheet1!$U$3:$U$152)),2)</f>
        <v>0.05</v>
      </c>
      <c r="S19" s="9">
        <f>ROUND((Sheet1!$N19-MIN(Sheet1!$N$3:$N$152))/(MAX(Sheet1!$N$3:$N$152)-MIN(Sheet1!$N$3:$N$152)),2)</f>
        <v>0.51</v>
      </c>
    </row>
    <row r="20" spans="1:19" x14ac:dyDescent="0.25">
      <c r="A20" t="s">
        <v>22</v>
      </c>
      <c r="B20" s="9">
        <f>ROUND(('[11]0202_Weibull_Frequency_analysis'!F19-MIN('[11]0202_Weibull_Frequency_analysis'!F$2:F$151))/((MAX('[11]0202_Weibull_Frequency_analysis'!F$2:F$151)-MIN('[11]0202_Weibull_Frequency_analysis'!F$2:F$151))),2)</f>
        <v>0.36</v>
      </c>
      <c r="C20" s="9">
        <f>ROUND(('[11]0202_Weibull_Frequency_analysis'!G19-MIN('[11]0202_Weibull_Frequency_analysis'!G$2:G$151))/((MAX('[11]0202_Weibull_Frequency_analysis'!G$2:G$151)-MIN('[11]0202_Weibull_Frequency_analysis'!G$2:G$151))),2)</f>
        <v>0.37</v>
      </c>
      <c r="D20" s="9">
        <f>ROUND(('[11]0202_Weibull_Frequency_analysis'!H19-MIN('[11]0202_Weibull_Frequency_analysis'!H$2:H$151))/((MAX('[11]0202_Weibull_Frequency_analysis'!H$2:H$151)-MIN('[11]0202_Weibull_Frequency_analysis'!H$2:H$151))),2)</f>
        <v>0.35</v>
      </c>
      <c r="E20" s="9">
        <f>ROUND(('[11]0202_Weibull_Frequency_analysis'!I19-MIN('[11]0202_Weibull_Frequency_analysis'!I$2:I$151))/((MAX('[11]0202_Weibull_Frequency_analysis'!I$2:I$151)-MIN('[11]0202_Weibull_Frequency_analysis'!I$2:I$151))),2)</f>
        <v>0.32</v>
      </c>
      <c r="F20" s="9">
        <f>ROUND(([2]Sheet2!$M21-MIN([2]Sheet2!$M$4:$M$153))/(MAX([2]Sheet2!$M$4:$M$153)-MIN([2]Sheet2!$M$4:$M$153)),2)</f>
        <v>0.41</v>
      </c>
      <c r="G20" s="9">
        <f>ROUND(([2]Sheet2!$P21-MIN([2]Sheet2!$P$4:$P$153))/(MAX([2]Sheet2!$P$4:$P$153)-MIN([2]Sheet2!$P$4:$P$153)),2)</f>
        <v>0.33</v>
      </c>
      <c r="H20" s="9">
        <f>1 - ROUND((Sheet1!$H20-MIN(Sheet1!$H$3:$H$152))/(MAX(Sheet1!$H$3:$H$152)-MIN(Sheet1!$H$3:$H$152)),2)</f>
        <v>0.56000000000000005</v>
      </c>
      <c r="I20" s="9">
        <f>ROUND((Sheet1!$J20-MIN(Sheet1!$J$3:$J$152))/(MAX(Sheet1!$J$3:$J$152)-MIN(Sheet1!$J$3:$J$152)),2)</f>
        <v>0.5</v>
      </c>
      <c r="J20" s="9">
        <f>ROUND((Sheet1!$K20-MIN(Sheet1!$K$3:$K$152))/(MAX(Sheet1!$K$3:$K$152)-MIN(Sheet1!$K$3:$K$152)),2)</f>
        <v>0.8</v>
      </c>
      <c r="K20" s="9">
        <f>ROUND((Sheet1!$L20-MIN(Sheet1!$L$3:$L$152))/(MAX(Sheet1!$L$3:$L$152)-MIN(Sheet1!$L$3:$L$152)),2)</f>
        <v>0.81</v>
      </c>
      <c r="L20" s="9">
        <f>ROUND((Sheet1!$M20-MIN(Sheet1!$M$3:$M$152))/(MAX(Sheet1!$M$3:$M$152)-MIN(Sheet1!$M$3:$M$152)),2)</f>
        <v>0.56999999999999995</v>
      </c>
      <c r="M20" s="9">
        <f>ROUND((Sheet1!$P20-MIN(Sheet1!$P$3:$P$152))/(MAX(Sheet1!$P$3:$P$152)-MIN(Sheet1!$P$3:$P$152)),2)</f>
        <v>0.12</v>
      </c>
      <c r="N20" s="9">
        <f>ROUND((Sheet1!$Q20-MIN(Sheet1!$Q$3:$Q$152))/(MAX(Sheet1!$Q$3:$Q$152)-MIN(Sheet1!$Q$3:$Q$152)),2)</f>
        <v>0.12</v>
      </c>
      <c r="O20" s="9">
        <f>ROUND((Sheet1!$R20-MIN(Sheet1!$R$3:$R$152))/(MAX(Sheet1!$R$3:$R$152)-MIN(Sheet1!$R$3:$R$152)),2)</f>
        <v>0.12</v>
      </c>
      <c r="P20" s="9">
        <f>ROUND((Sheet1!$S20-MIN(Sheet1!$S$3:$S$152))/(MAX(Sheet1!$S$3:$S$152)-MIN(Sheet1!$S$3:$S$152)),2)</f>
        <v>0.12</v>
      </c>
      <c r="Q20" s="9">
        <f>ROUND((Sheet1!$T20-MIN(Sheet1!$T$3:$T$152))/(MAX(Sheet1!$T$3:$T$152)-MIN(Sheet1!$T$3:$T$152)),2)</f>
        <v>0.12</v>
      </c>
      <c r="R20" s="9">
        <f>ROUND((Sheet1!$U20-MIN(Sheet1!$U$3:$U$152))/(MAX(Sheet1!$U$3:$U$152)-MIN(Sheet1!$U$3:$U$152)),2)</f>
        <v>0.12</v>
      </c>
      <c r="S20" s="9">
        <f>ROUND((Sheet1!$N20-MIN(Sheet1!$N$3:$N$152))/(MAX(Sheet1!$N$3:$N$152)-MIN(Sheet1!$N$3:$N$152)),2)</f>
        <v>0.82</v>
      </c>
    </row>
    <row r="21" spans="1:19" x14ac:dyDescent="0.25">
      <c r="A21" t="s">
        <v>23</v>
      </c>
      <c r="B21" s="9">
        <f>ROUND(('[11]0202_Weibull_Frequency_analysis'!F20-MIN('[11]0202_Weibull_Frequency_analysis'!F$2:F$151))/((MAX('[11]0202_Weibull_Frequency_analysis'!F$2:F$151)-MIN('[11]0202_Weibull_Frequency_analysis'!F$2:F$151))),2)</f>
        <v>0.38</v>
      </c>
      <c r="C21" s="9">
        <f>ROUND(('[11]0202_Weibull_Frequency_analysis'!G20-MIN('[11]0202_Weibull_Frequency_analysis'!G$2:G$151))/((MAX('[11]0202_Weibull_Frequency_analysis'!G$2:G$151)-MIN('[11]0202_Weibull_Frequency_analysis'!G$2:G$151))),2)</f>
        <v>0.43</v>
      </c>
      <c r="D21" s="9">
        <f>ROUND(('[11]0202_Weibull_Frequency_analysis'!H20-MIN('[11]0202_Weibull_Frequency_analysis'!H$2:H$151))/((MAX('[11]0202_Weibull_Frequency_analysis'!H$2:H$151)-MIN('[11]0202_Weibull_Frequency_analysis'!H$2:H$151))),2)</f>
        <v>0.42</v>
      </c>
      <c r="E21" s="9">
        <f>ROUND(('[11]0202_Weibull_Frequency_analysis'!I20-MIN('[11]0202_Weibull_Frequency_analysis'!I$2:I$151))/((MAX('[11]0202_Weibull_Frequency_analysis'!I$2:I$151)-MIN('[11]0202_Weibull_Frequency_analysis'!I$2:I$151))),2)</f>
        <v>0.39</v>
      </c>
      <c r="F21" s="9">
        <f>ROUND(([2]Sheet2!$M22-MIN([2]Sheet2!$M$4:$M$153))/(MAX([2]Sheet2!$M$4:$M$153)-MIN([2]Sheet2!$M$4:$M$153)),2)</f>
        <v>0.22</v>
      </c>
      <c r="G21" s="9">
        <f>ROUND(([2]Sheet2!$P22-MIN([2]Sheet2!$P$4:$P$153))/(MAX([2]Sheet2!$P$4:$P$153)-MIN([2]Sheet2!$P$4:$P$153)),2)</f>
        <v>0.22</v>
      </c>
      <c r="H21" s="9">
        <f>1 - ROUND((Sheet1!$H21-MIN(Sheet1!$H$3:$H$152))/(MAX(Sheet1!$H$3:$H$152)-MIN(Sheet1!$H$3:$H$152)),2)</f>
        <v>0.89</v>
      </c>
      <c r="I21" s="9">
        <f>ROUND((Sheet1!$J21-MIN(Sheet1!$J$3:$J$152))/(MAX(Sheet1!$J$3:$J$152)-MIN(Sheet1!$J$3:$J$152)),2)</f>
        <v>0.98</v>
      </c>
      <c r="J21" s="9">
        <f>ROUND((Sheet1!$K21-MIN(Sheet1!$K$3:$K$152))/(MAX(Sheet1!$K$3:$K$152)-MIN(Sheet1!$K$3:$K$152)),2)</f>
        <v>0.97</v>
      </c>
      <c r="K21" s="9">
        <f>ROUND((Sheet1!$L21-MIN(Sheet1!$L$3:$L$152))/(MAX(Sheet1!$L$3:$L$152)-MIN(Sheet1!$L$3:$L$152)),2)</f>
        <v>0.99</v>
      </c>
      <c r="L21" s="9">
        <f>ROUND((Sheet1!$M21-MIN(Sheet1!$M$3:$M$152))/(MAX(Sheet1!$M$3:$M$152)-MIN(Sheet1!$M$3:$M$152)),2)</f>
        <v>0.7</v>
      </c>
      <c r="M21" s="9">
        <f>ROUND((Sheet1!$P21-MIN(Sheet1!$P$3:$P$152))/(MAX(Sheet1!$P$3:$P$152)-MIN(Sheet1!$P$3:$P$152)),2)</f>
        <v>0.02</v>
      </c>
      <c r="N21" s="9">
        <f>ROUND((Sheet1!$Q21-MIN(Sheet1!$Q$3:$Q$152))/(MAX(Sheet1!$Q$3:$Q$152)-MIN(Sheet1!$Q$3:$Q$152)),2)</f>
        <v>0.02</v>
      </c>
      <c r="O21" s="9">
        <f>ROUND((Sheet1!$R21-MIN(Sheet1!$R$3:$R$152))/(MAX(Sheet1!$R$3:$R$152)-MIN(Sheet1!$R$3:$R$152)),2)</f>
        <v>0.02</v>
      </c>
      <c r="P21" s="9">
        <f>ROUND((Sheet1!$S21-MIN(Sheet1!$S$3:$S$152))/(MAX(Sheet1!$S$3:$S$152)-MIN(Sheet1!$S$3:$S$152)),2)</f>
        <v>0.02</v>
      </c>
      <c r="Q21" s="9">
        <f>ROUND((Sheet1!$T21-MIN(Sheet1!$T$3:$T$152))/(MAX(Sheet1!$T$3:$T$152)-MIN(Sheet1!$T$3:$T$152)),2)</f>
        <v>0.02</v>
      </c>
      <c r="R21" s="9">
        <f>ROUND((Sheet1!$U21-MIN(Sheet1!$U$3:$U$152))/(MAX(Sheet1!$U$3:$U$152)-MIN(Sheet1!$U$3:$U$152)),2)</f>
        <v>0.02</v>
      </c>
      <c r="S21" s="9">
        <f>ROUND((Sheet1!$N21-MIN(Sheet1!$N$3:$N$152))/(MAX(Sheet1!$N$3:$N$152)-MIN(Sheet1!$N$3:$N$152)),2)</f>
        <v>1</v>
      </c>
    </row>
    <row r="22" spans="1:19" x14ac:dyDescent="0.25">
      <c r="A22" t="s">
        <v>24</v>
      </c>
      <c r="B22" s="9">
        <f>ROUND(('[11]0202_Weibull_Frequency_analysis'!F21-MIN('[11]0202_Weibull_Frequency_analysis'!F$2:F$151))/((MAX('[11]0202_Weibull_Frequency_analysis'!F$2:F$151)-MIN('[11]0202_Weibull_Frequency_analysis'!F$2:F$151))),2)</f>
        <v>0.34</v>
      </c>
      <c r="C22" s="9">
        <f>ROUND(('[11]0202_Weibull_Frequency_analysis'!G21-MIN('[11]0202_Weibull_Frequency_analysis'!G$2:G$151))/((MAX('[11]0202_Weibull_Frequency_analysis'!G$2:G$151)-MIN('[11]0202_Weibull_Frequency_analysis'!G$2:G$151))),2)</f>
        <v>0.5</v>
      </c>
      <c r="D22" s="9">
        <f>ROUND(('[11]0202_Weibull_Frequency_analysis'!H21-MIN('[11]0202_Weibull_Frequency_analysis'!H$2:H$151))/((MAX('[11]0202_Weibull_Frequency_analysis'!H$2:H$151)-MIN('[11]0202_Weibull_Frequency_analysis'!H$2:H$151))),2)</f>
        <v>0.49</v>
      </c>
      <c r="E22" s="9">
        <f>ROUND(('[11]0202_Weibull_Frequency_analysis'!I21-MIN('[11]0202_Weibull_Frequency_analysis'!I$2:I$151))/((MAX('[11]0202_Weibull_Frequency_analysis'!I$2:I$151)-MIN('[11]0202_Weibull_Frequency_analysis'!I$2:I$151))),2)</f>
        <v>0.43</v>
      </c>
      <c r="F22" s="9">
        <f>ROUND(([2]Sheet2!$M23-MIN([2]Sheet2!$M$4:$M$153))/(MAX([2]Sheet2!$M$4:$M$153)-MIN([2]Sheet2!$M$4:$M$153)),2)</f>
        <v>0.35</v>
      </c>
      <c r="G22" s="9">
        <f>ROUND(([2]Sheet2!$P23-MIN([2]Sheet2!$P$4:$P$153))/(MAX([2]Sheet2!$P$4:$P$153)-MIN([2]Sheet2!$P$4:$P$153)),2)</f>
        <v>0.28000000000000003</v>
      </c>
      <c r="H22" s="9">
        <f>1 - ROUND((Sheet1!$H22-MIN(Sheet1!$H$3:$H$152))/(MAX(Sheet1!$H$3:$H$152)-MIN(Sheet1!$H$3:$H$152)),2)</f>
        <v>0.89</v>
      </c>
      <c r="I22" s="9">
        <f>ROUND((Sheet1!$J22-MIN(Sheet1!$J$3:$J$152))/(MAX(Sheet1!$J$3:$J$152)-MIN(Sheet1!$J$3:$J$152)),2)</f>
        <v>1</v>
      </c>
      <c r="J22" s="9">
        <f>ROUND((Sheet1!$K22-MIN(Sheet1!$K$3:$K$152))/(MAX(Sheet1!$K$3:$K$152)-MIN(Sheet1!$K$3:$K$152)),2)</f>
        <v>1</v>
      </c>
      <c r="K22" s="9">
        <f>ROUND((Sheet1!$L22-MIN(Sheet1!$L$3:$L$152))/(MAX(Sheet1!$L$3:$L$152)-MIN(Sheet1!$L$3:$L$152)),2)</f>
        <v>1</v>
      </c>
      <c r="L22" s="9">
        <f>ROUND((Sheet1!$M22-MIN(Sheet1!$M$3:$M$152))/(MAX(Sheet1!$M$3:$M$152)-MIN(Sheet1!$M$3:$M$152)),2)</f>
        <v>0.72</v>
      </c>
      <c r="M22" s="9">
        <f>ROUND((Sheet1!$P22-MIN(Sheet1!$P$3:$P$152))/(MAX(Sheet1!$P$3:$P$152)-MIN(Sheet1!$P$3:$P$152)),2)</f>
        <v>0.04</v>
      </c>
      <c r="N22" s="9">
        <f>ROUND((Sheet1!$Q22-MIN(Sheet1!$Q$3:$Q$152))/(MAX(Sheet1!$Q$3:$Q$152)-MIN(Sheet1!$Q$3:$Q$152)),2)</f>
        <v>0.04</v>
      </c>
      <c r="O22" s="9">
        <f>ROUND((Sheet1!$R22-MIN(Sheet1!$R$3:$R$152))/(MAX(Sheet1!$R$3:$R$152)-MIN(Sheet1!$R$3:$R$152)),2)</f>
        <v>0.04</v>
      </c>
      <c r="P22" s="9">
        <f>ROUND((Sheet1!$S22-MIN(Sheet1!$S$3:$S$152))/(MAX(Sheet1!$S$3:$S$152)-MIN(Sheet1!$S$3:$S$152)),2)</f>
        <v>0.04</v>
      </c>
      <c r="Q22" s="9">
        <f>ROUND((Sheet1!$T22-MIN(Sheet1!$T$3:$T$152))/(MAX(Sheet1!$T$3:$T$152)-MIN(Sheet1!$T$3:$T$152)),2)</f>
        <v>0.04</v>
      </c>
      <c r="R22" s="9">
        <f>ROUND((Sheet1!$U22-MIN(Sheet1!$U$3:$U$152))/(MAX(Sheet1!$U$3:$U$152)-MIN(Sheet1!$U$3:$U$152)),2)</f>
        <v>0.04</v>
      </c>
      <c r="S22" s="9">
        <f>ROUND((Sheet1!$N22-MIN(Sheet1!$N$3:$N$152))/(MAX(Sheet1!$N$3:$N$152)-MIN(Sheet1!$N$3:$N$152)),2)</f>
        <v>0.99</v>
      </c>
    </row>
    <row r="23" spans="1:19" x14ac:dyDescent="0.25">
      <c r="A23" t="s">
        <v>25</v>
      </c>
      <c r="B23" s="9">
        <f>ROUND(('[11]0202_Weibull_Frequency_analysis'!F22-MIN('[11]0202_Weibull_Frequency_analysis'!F$2:F$151))/((MAX('[11]0202_Weibull_Frequency_analysis'!F$2:F$151)-MIN('[11]0202_Weibull_Frequency_analysis'!F$2:F$151))),2)</f>
        <v>0.3</v>
      </c>
      <c r="C23" s="9">
        <f>ROUND(('[11]0202_Weibull_Frequency_analysis'!G22-MIN('[11]0202_Weibull_Frequency_analysis'!G$2:G$151))/((MAX('[11]0202_Weibull_Frequency_analysis'!G$2:G$151)-MIN('[11]0202_Weibull_Frequency_analysis'!G$2:G$151))),2)</f>
        <v>0.3</v>
      </c>
      <c r="D23" s="9">
        <f>ROUND(('[11]0202_Weibull_Frequency_analysis'!H22-MIN('[11]0202_Weibull_Frequency_analysis'!H$2:H$151))/((MAX('[11]0202_Weibull_Frequency_analysis'!H$2:H$151)-MIN('[11]0202_Weibull_Frequency_analysis'!H$2:H$151))),2)</f>
        <v>0.24</v>
      </c>
      <c r="E23" s="9">
        <f>ROUND(('[11]0202_Weibull_Frequency_analysis'!I22-MIN('[11]0202_Weibull_Frequency_analysis'!I$2:I$151))/((MAX('[11]0202_Weibull_Frequency_analysis'!I$2:I$151)-MIN('[11]0202_Weibull_Frequency_analysis'!I$2:I$151))),2)</f>
        <v>0.26</v>
      </c>
      <c r="F23" s="9">
        <f>ROUND(([2]Sheet2!$M24-MIN([2]Sheet2!$M$4:$M$153))/(MAX([2]Sheet2!$M$4:$M$153)-MIN([2]Sheet2!$M$4:$M$153)),2)</f>
        <v>0.11</v>
      </c>
      <c r="G23" s="9">
        <f>ROUND(([2]Sheet2!$P24-MIN([2]Sheet2!$P$4:$P$153))/(MAX([2]Sheet2!$P$4:$P$153)-MIN([2]Sheet2!$P$4:$P$153)),2)</f>
        <v>0.08</v>
      </c>
      <c r="H23" s="9">
        <f>1 - ROUND((Sheet1!$H23-MIN(Sheet1!$H$3:$H$152))/(MAX(Sheet1!$H$3:$H$152)-MIN(Sheet1!$H$3:$H$152)),2)</f>
        <v>0.56000000000000005</v>
      </c>
      <c r="I23" s="9">
        <f>ROUND((Sheet1!$J23-MIN(Sheet1!$J$3:$J$152))/(MAX(Sheet1!$J$3:$J$152)-MIN(Sheet1!$J$3:$J$152)),2)</f>
        <v>0.39</v>
      </c>
      <c r="J23" s="9">
        <f>ROUND((Sheet1!$K23-MIN(Sheet1!$K$3:$K$152))/(MAX(Sheet1!$K$3:$K$152)-MIN(Sheet1!$K$3:$K$152)),2)</f>
        <v>0.37</v>
      </c>
      <c r="K23" s="9">
        <f>ROUND((Sheet1!$L23-MIN(Sheet1!$L$3:$L$152))/(MAX(Sheet1!$L$3:$L$152)-MIN(Sheet1!$L$3:$L$152)),2)</f>
        <v>0.35</v>
      </c>
      <c r="L23" s="9">
        <f>ROUND((Sheet1!$M23-MIN(Sheet1!$M$3:$M$152))/(MAX(Sheet1!$M$3:$M$152)-MIN(Sheet1!$M$3:$M$152)),2)</f>
        <v>0.72</v>
      </c>
      <c r="M23" s="9">
        <f>ROUND((Sheet1!$P23-MIN(Sheet1!$P$3:$P$152))/(MAX(Sheet1!$P$3:$P$152)-MIN(Sheet1!$P$3:$P$152)),2)</f>
        <v>0.15</v>
      </c>
      <c r="N23" s="9">
        <f>ROUND((Sheet1!$Q23-MIN(Sheet1!$Q$3:$Q$152))/(MAX(Sheet1!$Q$3:$Q$152)-MIN(Sheet1!$Q$3:$Q$152)),2)</f>
        <v>0.17</v>
      </c>
      <c r="O23" s="9">
        <f>ROUND((Sheet1!$R23-MIN(Sheet1!$R$3:$R$152))/(MAX(Sheet1!$R$3:$R$152)-MIN(Sheet1!$R$3:$R$152)),2)</f>
        <v>0.16</v>
      </c>
      <c r="P23" s="9">
        <f>ROUND((Sheet1!$S23-MIN(Sheet1!$S$3:$S$152))/(MAX(Sheet1!$S$3:$S$152)-MIN(Sheet1!$S$3:$S$152)),2)</f>
        <v>0.16</v>
      </c>
      <c r="Q23" s="9">
        <f>ROUND((Sheet1!$T23-MIN(Sheet1!$T$3:$T$152))/(MAX(Sheet1!$T$3:$T$152)-MIN(Sheet1!$T$3:$T$152)),2)</f>
        <v>0.15</v>
      </c>
      <c r="R23" s="9">
        <f>ROUND((Sheet1!$U23-MIN(Sheet1!$U$3:$U$152))/(MAX(Sheet1!$U$3:$U$152)-MIN(Sheet1!$U$3:$U$152)),2)</f>
        <v>0.15</v>
      </c>
      <c r="S23" s="9">
        <f>ROUND((Sheet1!$N23-MIN(Sheet1!$N$3:$N$152))/(MAX(Sheet1!$N$3:$N$152)-MIN(Sheet1!$N$3:$N$152)),2)</f>
        <v>0.38</v>
      </c>
    </row>
    <row r="24" spans="1:19" x14ac:dyDescent="0.25">
      <c r="A24" t="s">
        <v>26</v>
      </c>
      <c r="B24" s="9">
        <f>ROUND(('[11]0202_Weibull_Frequency_analysis'!F23-MIN('[11]0202_Weibull_Frequency_analysis'!F$2:F$151))/((MAX('[11]0202_Weibull_Frequency_analysis'!F$2:F$151)-MIN('[11]0202_Weibull_Frequency_analysis'!F$2:F$151))),2)</f>
        <v>0.32</v>
      </c>
      <c r="C24" s="9">
        <f>ROUND(('[11]0202_Weibull_Frequency_analysis'!G23-MIN('[11]0202_Weibull_Frequency_analysis'!G$2:G$151))/((MAX('[11]0202_Weibull_Frequency_analysis'!G$2:G$151)-MIN('[11]0202_Weibull_Frequency_analysis'!G$2:G$151))),2)</f>
        <v>0.28000000000000003</v>
      </c>
      <c r="D24" s="9">
        <f>ROUND(('[11]0202_Weibull_Frequency_analysis'!H23-MIN('[11]0202_Weibull_Frequency_analysis'!H$2:H$151))/((MAX('[11]0202_Weibull_Frequency_analysis'!H$2:H$151)-MIN('[11]0202_Weibull_Frequency_analysis'!H$2:H$151))),2)</f>
        <v>0.28000000000000003</v>
      </c>
      <c r="E24" s="9">
        <f>ROUND(('[11]0202_Weibull_Frequency_analysis'!I23-MIN('[11]0202_Weibull_Frequency_analysis'!I$2:I$151))/((MAX('[11]0202_Weibull_Frequency_analysis'!I$2:I$151)-MIN('[11]0202_Weibull_Frequency_analysis'!I$2:I$151))),2)</f>
        <v>0.24</v>
      </c>
      <c r="F24" s="9">
        <f>ROUND(([2]Sheet2!$M25-MIN([2]Sheet2!$M$4:$M$153))/(MAX([2]Sheet2!$M$4:$M$153)-MIN([2]Sheet2!$M$4:$M$153)),2)</f>
        <v>0.24</v>
      </c>
      <c r="G24" s="9">
        <f>ROUND(([2]Sheet2!$P25-MIN([2]Sheet2!$P$4:$P$153))/(MAX([2]Sheet2!$P$4:$P$153)-MIN([2]Sheet2!$P$4:$P$153)),2)</f>
        <v>0.31</v>
      </c>
      <c r="H24" s="9">
        <f>1 - ROUND((Sheet1!$H24-MIN(Sheet1!$H$3:$H$152))/(MAX(Sheet1!$H$3:$H$152)-MIN(Sheet1!$H$3:$H$152)),2)</f>
        <v>0.66999999999999993</v>
      </c>
      <c r="I24" s="9">
        <f>ROUND((Sheet1!$J24-MIN(Sheet1!$J$3:$J$152))/(MAX(Sheet1!$J$3:$J$152)-MIN(Sheet1!$J$3:$J$152)),2)</f>
        <v>0.41</v>
      </c>
      <c r="J24" s="9">
        <f>ROUND((Sheet1!$K24-MIN(Sheet1!$K$3:$K$152))/(MAX(Sheet1!$K$3:$K$152)-MIN(Sheet1!$K$3:$K$152)),2)</f>
        <v>0.5</v>
      </c>
      <c r="K24" s="9">
        <f>ROUND((Sheet1!$L24-MIN(Sheet1!$L$3:$L$152))/(MAX(Sheet1!$L$3:$L$152)-MIN(Sheet1!$L$3:$L$152)),2)</f>
        <v>0.5</v>
      </c>
      <c r="L24" s="9">
        <f>ROUND((Sheet1!$M24-MIN(Sheet1!$M$3:$M$152))/(MAX(Sheet1!$M$3:$M$152)-MIN(Sheet1!$M$3:$M$152)),2)</f>
        <v>0.87</v>
      </c>
      <c r="M24" s="9">
        <f>ROUND((Sheet1!$P24-MIN(Sheet1!$P$3:$P$152))/(MAX(Sheet1!$P$3:$P$152)-MIN(Sheet1!$P$3:$P$152)),2)</f>
        <v>0.01</v>
      </c>
      <c r="N24" s="9">
        <f>ROUND((Sheet1!$Q24-MIN(Sheet1!$Q$3:$Q$152))/(MAX(Sheet1!$Q$3:$Q$152)-MIN(Sheet1!$Q$3:$Q$152)),2)</f>
        <v>0.01</v>
      </c>
      <c r="O24" s="9">
        <f>ROUND((Sheet1!$R24-MIN(Sheet1!$R$3:$R$152))/(MAX(Sheet1!$R$3:$R$152)-MIN(Sheet1!$R$3:$R$152)),2)</f>
        <v>0.02</v>
      </c>
      <c r="P24" s="9">
        <f>ROUND((Sheet1!$S24-MIN(Sheet1!$S$3:$S$152))/(MAX(Sheet1!$S$3:$S$152)-MIN(Sheet1!$S$3:$S$152)),2)</f>
        <v>0.01</v>
      </c>
      <c r="Q24" s="9">
        <f>ROUND((Sheet1!$T24-MIN(Sheet1!$T$3:$T$152))/(MAX(Sheet1!$T$3:$T$152)-MIN(Sheet1!$T$3:$T$152)),2)</f>
        <v>0.01</v>
      </c>
      <c r="R24" s="9">
        <f>ROUND((Sheet1!$U24-MIN(Sheet1!$U$3:$U$152))/(MAX(Sheet1!$U$3:$U$152)-MIN(Sheet1!$U$3:$U$152)),2)</f>
        <v>0.01</v>
      </c>
      <c r="S24" s="9">
        <f>ROUND((Sheet1!$N24-MIN(Sheet1!$N$3:$N$152))/(MAX(Sheet1!$N$3:$N$152)-MIN(Sheet1!$N$3:$N$152)),2)</f>
        <v>0.53</v>
      </c>
    </row>
    <row r="25" spans="1:19" x14ac:dyDescent="0.25">
      <c r="A25" t="s">
        <v>27</v>
      </c>
      <c r="B25" s="9">
        <f>ROUND(('[11]0202_Weibull_Frequency_analysis'!F24-MIN('[11]0202_Weibull_Frequency_analysis'!F$2:F$151))/((MAX('[11]0202_Weibull_Frequency_analysis'!F$2:F$151)-MIN('[11]0202_Weibull_Frequency_analysis'!F$2:F$151))),2)</f>
        <v>0.6</v>
      </c>
      <c r="C25" s="9">
        <f>ROUND(('[11]0202_Weibull_Frequency_analysis'!G24-MIN('[11]0202_Weibull_Frequency_analysis'!G$2:G$151))/((MAX('[11]0202_Weibull_Frequency_analysis'!G$2:G$151)-MIN('[11]0202_Weibull_Frequency_analysis'!G$2:G$151))),2)</f>
        <v>0.65</v>
      </c>
      <c r="D25" s="9">
        <f>ROUND(('[11]0202_Weibull_Frequency_analysis'!H24-MIN('[11]0202_Weibull_Frequency_analysis'!H$2:H$151))/((MAX('[11]0202_Weibull_Frequency_analysis'!H$2:H$151)-MIN('[11]0202_Weibull_Frequency_analysis'!H$2:H$151))),2)</f>
        <v>0.59</v>
      </c>
      <c r="E25" s="9">
        <f>ROUND(('[11]0202_Weibull_Frequency_analysis'!I24-MIN('[11]0202_Weibull_Frequency_analysis'!I$2:I$151))/((MAX('[11]0202_Weibull_Frequency_analysis'!I$2:I$151)-MIN('[11]0202_Weibull_Frequency_analysis'!I$2:I$151))),2)</f>
        <v>0.65</v>
      </c>
      <c r="F25" s="9">
        <f>ROUND(([2]Sheet2!$M26-MIN([2]Sheet2!$M$4:$M$153))/(MAX([2]Sheet2!$M$4:$M$153)-MIN([2]Sheet2!$M$4:$M$153)),2)</f>
        <v>0.6</v>
      </c>
      <c r="G25" s="9">
        <f>ROUND(([2]Sheet2!$P26-MIN([2]Sheet2!$P$4:$P$153))/(MAX([2]Sheet2!$P$4:$P$153)-MIN([2]Sheet2!$P$4:$P$153)),2)</f>
        <v>0.57999999999999996</v>
      </c>
      <c r="H25" s="9">
        <f>1 - ROUND((Sheet1!$H25-MIN(Sheet1!$H$3:$H$152))/(MAX(Sheet1!$H$3:$H$152)-MIN(Sheet1!$H$3:$H$152)),2)</f>
        <v>0.89</v>
      </c>
      <c r="I25" s="9">
        <f>ROUND((Sheet1!$J25-MIN(Sheet1!$J$3:$J$152))/(MAX(Sheet1!$J$3:$J$152)-MIN(Sheet1!$J$3:$J$152)),2)</f>
        <v>0.79</v>
      </c>
      <c r="J25" s="9">
        <f>ROUND((Sheet1!$K25-MIN(Sheet1!$K$3:$K$152))/(MAX(Sheet1!$K$3:$K$152)-MIN(Sheet1!$K$3:$K$152)),2)</f>
        <v>0.79</v>
      </c>
      <c r="K25" s="9">
        <f>ROUND((Sheet1!$L25-MIN(Sheet1!$L$3:$L$152))/(MAX(Sheet1!$L$3:$L$152)-MIN(Sheet1!$L$3:$L$152)),2)</f>
        <v>0.81</v>
      </c>
      <c r="L25" s="9">
        <f>ROUND((Sheet1!$M25-MIN(Sheet1!$M$3:$M$152))/(MAX(Sheet1!$M$3:$M$152)-MIN(Sheet1!$M$3:$M$152)),2)</f>
        <v>0.72</v>
      </c>
      <c r="M25" s="9">
        <f>ROUND((Sheet1!$P25-MIN(Sheet1!$P$3:$P$152))/(MAX(Sheet1!$P$3:$P$152)-MIN(Sheet1!$P$3:$P$152)),2)</f>
        <v>0.02</v>
      </c>
      <c r="N25" s="9">
        <f>ROUND((Sheet1!$Q25-MIN(Sheet1!$Q$3:$Q$152))/(MAX(Sheet1!$Q$3:$Q$152)-MIN(Sheet1!$Q$3:$Q$152)),2)</f>
        <v>0.02</v>
      </c>
      <c r="O25" s="9">
        <f>ROUND((Sheet1!$R25-MIN(Sheet1!$R$3:$R$152))/(MAX(Sheet1!$R$3:$R$152)-MIN(Sheet1!$R$3:$R$152)),2)</f>
        <v>0.02</v>
      </c>
      <c r="P25" s="9">
        <f>ROUND((Sheet1!$S25-MIN(Sheet1!$S$3:$S$152))/(MAX(Sheet1!$S$3:$S$152)-MIN(Sheet1!$S$3:$S$152)),2)</f>
        <v>0.02</v>
      </c>
      <c r="Q25" s="9">
        <f>ROUND((Sheet1!$T25-MIN(Sheet1!$T$3:$T$152))/(MAX(Sheet1!$T$3:$T$152)-MIN(Sheet1!$T$3:$T$152)),2)</f>
        <v>0.02</v>
      </c>
      <c r="R25" s="9">
        <f>ROUND((Sheet1!$U25-MIN(Sheet1!$U$3:$U$152))/(MAX(Sheet1!$U$3:$U$152)-MIN(Sheet1!$U$3:$U$152)),2)</f>
        <v>0.02</v>
      </c>
      <c r="S25" s="9">
        <f>ROUND((Sheet1!$N25-MIN(Sheet1!$N$3:$N$152))/(MAX(Sheet1!$N$3:$N$152)-MIN(Sheet1!$N$3:$N$152)),2)</f>
        <v>0.83</v>
      </c>
    </row>
    <row r="26" spans="1:19" x14ac:dyDescent="0.25">
      <c r="A26" t="s">
        <v>28</v>
      </c>
      <c r="B26" s="9">
        <f>ROUND(('[11]0202_Weibull_Frequency_analysis'!F25-MIN('[11]0202_Weibull_Frequency_analysis'!F$2:F$151))/((MAX('[11]0202_Weibull_Frequency_analysis'!F$2:F$151)-MIN('[11]0202_Weibull_Frequency_analysis'!F$2:F$151))),2)</f>
        <v>0.56999999999999995</v>
      </c>
      <c r="C26" s="9">
        <f>ROUND(('[11]0202_Weibull_Frequency_analysis'!G25-MIN('[11]0202_Weibull_Frequency_analysis'!G$2:G$151))/((MAX('[11]0202_Weibull_Frequency_analysis'!G$2:G$151)-MIN('[11]0202_Weibull_Frequency_analysis'!G$2:G$151))),2)</f>
        <v>0.65</v>
      </c>
      <c r="D26" s="9">
        <f>ROUND(('[11]0202_Weibull_Frequency_analysis'!H25-MIN('[11]0202_Weibull_Frequency_analysis'!H$2:H$151))/((MAX('[11]0202_Weibull_Frequency_analysis'!H$2:H$151)-MIN('[11]0202_Weibull_Frequency_analysis'!H$2:H$151))),2)</f>
        <v>0.66</v>
      </c>
      <c r="E26" s="9">
        <f>ROUND(('[11]0202_Weibull_Frequency_analysis'!I25-MIN('[11]0202_Weibull_Frequency_analysis'!I$2:I$151))/((MAX('[11]0202_Weibull_Frequency_analysis'!I$2:I$151)-MIN('[11]0202_Weibull_Frequency_analysis'!I$2:I$151))),2)</f>
        <v>0.63</v>
      </c>
      <c r="F26" s="9">
        <f>ROUND(([2]Sheet2!$M27-MIN([2]Sheet2!$M$4:$M$153))/(MAX([2]Sheet2!$M$4:$M$153)-MIN([2]Sheet2!$M$4:$M$153)),2)</f>
        <v>0.43</v>
      </c>
      <c r="G26" s="9">
        <f>ROUND(([2]Sheet2!$P27-MIN([2]Sheet2!$P$4:$P$153))/(MAX([2]Sheet2!$P$4:$P$153)-MIN([2]Sheet2!$P$4:$P$153)),2)</f>
        <v>0.39</v>
      </c>
      <c r="H26" s="9">
        <f>1 - ROUND((Sheet1!$H26-MIN(Sheet1!$H$3:$H$152))/(MAX(Sheet1!$H$3:$H$152)-MIN(Sheet1!$H$3:$H$152)),2)</f>
        <v>0.56000000000000005</v>
      </c>
      <c r="I26" s="9">
        <f>ROUND((Sheet1!$J26-MIN(Sheet1!$J$3:$J$152))/(MAX(Sheet1!$J$3:$J$152)-MIN(Sheet1!$J$3:$J$152)),2)</f>
        <v>0.5</v>
      </c>
      <c r="J26" s="9">
        <f>ROUND((Sheet1!$K26-MIN(Sheet1!$K$3:$K$152))/(MAX(Sheet1!$K$3:$K$152)-MIN(Sheet1!$K$3:$K$152)),2)</f>
        <v>0.5</v>
      </c>
      <c r="K26" s="9">
        <f>ROUND((Sheet1!$L26-MIN(Sheet1!$L$3:$L$152))/(MAX(Sheet1!$L$3:$L$152)-MIN(Sheet1!$L$3:$L$152)),2)</f>
        <v>0.5</v>
      </c>
      <c r="L26" s="9">
        <f>ROUND((Sheet1!$M26-MIN(Sheet1!$M$3:$M$152))/(MAX(Sheet1!$M$3:$M$152)-MIN(Sheet1!$M$3:$M$152)),2)</f>
        <v>0.5</v>
      </c>
      <c r="M26" s="9">
        <f>ROUND((Sheet1!$P26-MIN(Sheet1!$P$3:$P$152))/(MAX(Sheet1!$P$3:$P$152)-MIN(Sheet1!$P$3:$P$152)),2)</f>
        <v>0.13</v>
      </c>
      <c r="N26" s="9">
        <f>ROUND((Sheet1!$Q26-MIN(Sheet1!$Q$3:$Q$152))/(MAX(Sheet1!$Q$3:$Q$152)-MIN(Sheet1!$Q$3:$Q$152)),2)</f>
        <v>0.13</v>
      </c>
      <c r="O26" s="9">
        <f>ROUND((Sheet1!$R26-MIN(Sheet1!$R$3:$R$152))/(MAX(Sheet1!$R$3:$R$152)-MIN(Sheet1!$R$3:$R$152)),2)</f>
        <v>0.13</v>
      </c>
      <c r="P26" s="9">
        <f>ROUND((Sheet1!$S26-MIN(Sheet1!$S$3:$S$152))/(MAX(Sheet1!$S$3:$S$152)-MIN(Sheet1!$S$3:$S$152)),2)</f>
        <v>0.13</v>
      </c>
      <c r="Q26" s="9">
        <f>ROUND((Sheet1!$T26-MIN(Sheet1!$T$3:$T$152))/(MAX(Sheet1!$T$3:$T$152)-MIN(Sheet1!$T$3:$T$152)),2)</f>
        <v>0.13</v>
      </c>
      <c r="R26" s="9">
        <f>ROUND((Sheet1!$U26-MIN(Sheet1!$U$3:$U$152))/(MAX(Sheet1!$U$3:$U$152)-MIN(Sheet1!$U$3:$U$152)),2)</f>
        <v>0.13</v>
      </c>
      <c r="S26" s="9">
        <f>ROUND((Sheet1!$N26-MIN(Sheet1!$N$3:$N$152))/(MAX(Sheet1!$N$3:$N$152)-MIN(Sheet1!$N$3:$N$152)),2)</f>
        <v>0.5</v>
      </c>
    </row>
    <row r="27" spans="1:19" x14ac:dyDescent="0.25">
      <c r="A27" t="s">
        <v>29</v>
      </c>
      <c r="B27" s="9">
        <f>ROUND(('[11]0202_Weibull_Frequency_analysis'!F26-MIN('[11]0202_Weibull_Frequency_analysis'!F$2:F$151))/((MAX('[11]0202_Weibull_Frequency_analysis'!F$2:F$151)-MIN('[11]0202_Weibull_Frequency_analysis'!F$2:F$151))),2)</f>
        <v>0.34</v>
      </c>
      <c r="C27" s="9">
        <f>ROUND(('[11]0202_Weibull_Frequency_analysis'!G26-MIN('[11]0202_Weibull_Frequency_analysis'!G$2:G$151))/((MAX('[11]0202_Weibull_Frequency_analysis'!G$2:G$151)-MIN('[11]0202_Weibull_Frequency_analysis'!G$2:G$151))),2)</f>
        <v>0.3</v>
      </c>
      <c r="D27" s="9">
        <f>ROUND(('[11]0202_Weibull_Frequency_analysis'!H26-MIN('[11]0202_Weibull_Frequency_analysis'!H$2:H$151))/((MAX('[11]0202_Weibull_Frequency_analysis'!H$2:H$151)-MIN('[11]0202_Weibull_Frequency_analysis'!H$2:H$151))),2)</f>
        <v>0.26</v>
      </c>
      <c r="E27" s="9">
        <f>ROUND(('[11]0202_Weibull_Frequency_analysis'!I26-MIN('[11]0202_Weibull_Frequency_analysis'!I$2:I$151))/((MAX('[11]0202_Weibull_Frequency_analysis'!I$2:I$151)-MIN('[11]0202_Weibull_Frequency_analysis'!I$2:I$151))),2)</f>
        <v>0.35</v>
      </c>
      <c r="F27" s="9">
        <f>ROUND(([2]Sheet2!$M28-MIN([2]Sheet2!$M$4:$M$153))/(MAX([2]Sheet2!$M$4:$M$153)-MIN([2]Sheet2!$M$4:$M$153)),2)</f>
        <v>0.13</v>
      </c>
      <c r="G27" s="9">
        <f>ROUND(([2]Sheet2!$P28-MIN([2]Sheet2!$P$4:$P$153))/(MAX([2]Sheet2!$P$4:$P$153)-MIN([2]Sheet2!$P$4:$P$153)),2)</f>
        <v>0.11</v>
      </c>
      <c r="H27" s="9">
        <f>1 - ROUND((Sheet1!$H27-MIN(Sheet1!$H$3:$H$152))/(MAX(Sheet1!$H$3:$H$152)-MIN(Sheet1!$H$3:$H$152)),2)</f>
        <v>0.56000000000000005</v>
      </c>
      <c r="I27" s="9">
        <f>ROUND((Sheet1!$J27-MIN(Sheet1!$J$3:$J$152))/(MAX(Sheet1!$J$3:$J$152)-MIN(Sheet1!$J$3:$J$152)),2)</f>
        <v>0.57999999999999996</v>
      </c>
      <c r="J27" s="9">
        <f>ROUND((Sheet1!$K27-MIN(Sheet1!$K$3:$K$152))/(MAX(Sheet1!$K$3:$K$152)-MIN(Sheet1!$K$3:$K$152)),2)</f>
        <v>0.62</v>
      </c>
      <c r="K27" s="9">
        <f>ROUND((Sheet1!$L27-MIN(Sheet1!$L$3:$L$152))/(MAX(Sheet1!$L$3:$L$152)-MIN(Sheet1!$L$3:$L$152)),2)</f>
        <v>0.64</v>
      </c>
      <c r="L27" s="9">
        <f>ROUND((Sheet1!$M27-MIN(Sheet1!$M$3:$M$152))/(MAX(Sheet1!$M$3:$M$152)-MIN(Sheet1!$M$3:$M$152)),2)</f>
        <v>0.57999999999999996</v>
      </c>
      <c r="M27" s="9">
        <f>ROUND((Sheet1!$P27-MIN(Sheet1!$P$3:$P$152))/(MAX(Sheet1!$P$3:$P$152)-MIN(Sheet1!$P$3:$P$152)),2)</f>
        <v>0.04</v>
      </c>
      <c r="N27" s="9">
        <f>ROUND((Sheet1!$Q27-MIN(Sheet1!$Q$3:$Q$152))/(MAX(Sheet1!$Q$3:$Q$152)-MIN(Sheet1!$Q$3:$Q$152)),2)</f>
        <v>0.04</v>
      </c>
      <c r="O27" s="9">
        <f>ROUND((Sheet1!$R27-MIN(Sheet1!$R$3:$R$152))/(MAX(Sheet1!$R$3:$R$152)-MIN(Sheet1!$R$3:$R$152)),2)</f>
        <v>0.04</v>
      </c>
      <c r="P27" s="9">
        <f>ROUND((Sheet1!$S27-MIN(Sheet1!$S$3:$S$152))/(MAX(Sheet1!$S$3:$S$152)-MIN(Sheet1!$S$3:$S$152)),2)</f>
        <v>0.04</v>
      </c>
      <c r="Q27" s="9">
        <f>ROUND((Sheet1!$T27-MIN(Sheet1!$T$3:$T$152))/(MAX(Sheet1!$T$3:$T$152)-MIN(Sheet1!$T$3:$T$152)),2)</f>
        <v>0.04</v>
      </c>
      <c r="R27" s="9">
        <f>ROUND((Sheet1!$U27-MIN(Sheet1!$U$3:$U$152))/(MAX(Sheet1!$U$3:$U$152)-MIN(Sheet1!$U$3:$U$152)),2)</f>
        <v>0.04</v>
      </c>
      <c r="S27" s="9">
        <f>ROUND((Sheet1!$N27-MIN(Sheet1!$N$3:$N$152))/(MAX(Sheet1!$N$3:$N$152)-MIN(Sheet1!$N$3:$N$152)),2)</f>
        <v>0.65</v>
      </c>
    </row>
    <row r="28" spans="1:19" x14ac:dyDescent="0.25">
      <c r="A28" t="s">
        <v>30</v>
      </c>
      <c r="B28" s="9">
        <f>ROUND(('[11]0202_Weibull_Frequency_analysis'!F27-MIN('[11]0202_Weibull_Frequency_analysis'!F$2:F$151))/((MAX('[11]0202_Weibull_Frequency_analysis'!F$2:F$151)-MIN('[11]0202_Weibull_Frequency_analysis'!F$2:F$151))),2)</f>
        <v>0.43</v>
      </c>
      <c r="C28" s="9">
        <f>ROUND(('[11]0202_Weibull_Frequency_analysis'!G27-MIN('[11]0202_Weibull_Frequency_analysis'!G$2:G$151))/((MAX('[11]0202_Weibull_Frequency_analysis'!G$2:G$151)-MIN('[11]0202_Weibull_Frequency_analysis'!G$2:G$151))),2)</f>
        <v>0.37</v>
      </c>
      <c r="D28" s="9">
        <f>ROUND(('[11]0202_Weibull_Frequency_analysis'!H27-MIN('[11]0202_Weibull_Frequency_analysis'!H$2:H$151))/((MAX('[11]0202_Weibull_Frequency_analysis'!H$2:H$151)-MIN('[11]0202_Weibull_Frequency_analysis'!H$2:H$151))),2)</f>
        <v>0.3</v>
      </c>
      <c r="E28" s="9">
        <f>ROUND(('[11]0202_Weibull_Frequency_analysis'!I27-MIN('[11]0202_Weibull_Frequency_analysis'!I$2:I$151))/((MAX('[11]0202_Weibull_Frequency_analysis'!I$2:I$151)-MIN('[11]0202_Weibull_Frequency_analysis'!I$2:I$151))),2)</f>
        <v>0.42</v>
      </c>
      <c r="F28" s="9">
        <f>ROUND(([2]Sheet2!$M29-MIN([2]Sheet2!$M$4:$M$153))/(MAX([2]Sheet2!$M$4:$M$153)-MIN([2]Sheet2!$M$4:$M$153)),2)</f>
        <v>0.27</v>
      </c>
      <c r="G28" s="9">
        <f>ROUND(([2]Sheet2!$P29-MIN([2]Sheet2!$P$4:$P$153))/(MAX([2]Sheet2!$P$4:$P$153)-MIN([2]Sheet2!$P$4:$P$153)),2)</f>
        <v>0.19</v>
      </c>
      <c r="H28" s="9">
        <f>1 - ROUND((Sheet1!$H28-MIN(Sheet1!$H$3:$H$152))/(MAX(Sheet1!$H$3:$H$152)-MIN(Sheet1!$H$3:$H$152)),2)</f>
        <v>0.43999999999999995</v>
      </c>
      <c r="I28" s="9">
        <f>ROUND((Sheet1!$J28-MIN(Sheet1!$J$3:$J$152))/(MAX(Sheet1!$J$3:$J$152)-MIN(Sheet1!$J$3:$J$152)),2)</f>
        <v>0.33</v>
      </c>
      <c r="J28" s="9">
        <f>ROUND((Sheet1!$K28-MIN(Sheet1!$K$3:$K$152))/(MAX(Sheet1!$K$3:$K$152)-MIN(Sheet1!$K$3:$K$152)),2)</f>
        <v>0.51</v>
      </c>
      <c r="K28" s="9">
        <f>ROUND((Sheet1!$L28-MIN(Sheet1!$L$3:$L$152))/(MAX(Sheet1!$L$3:$L$152)-MIN(Sheet1!$L$3:$L$152)),2)</f>
        <v>0.5</v>
      </c>
      <c r="L28" s="9">
        <f>ROUND((Sheet1!$M28-MIN(Sheet1!$M$3:$M$152))/(MAX(Sheet1!$M$3:$M$152)-MIN(Sheet1!$M$3:$M$152)),2)</f>
        <v>0.72</v>
      </c>
      <c r="M28" s="9">
        <f>ROUND((Sheet1!$P28-MIN(Sheet1!$P$3:$P$152))/(MAX(Sheet1!$P$3:$P$152)-MIN(Sheet1!$P$3:$P$152)),2)</f>
        <v>0.17</v>
      </c>
      <c r="N28" s="9">
        <f>ROUND((Sheet1!$Q28-MIN(Sheet1!$Q$3:$Q$152))/(MAX(Sheet1!$Q$3:$Q$152)-MIN(Sheet1!$Q$3:$Q$152)),2)</f>
        <v>0.17</v>
      </c>
      <c r="O28" s="9">
        <f>ROUND((Sheet1!$R28-MIN(Sheet1!$R$3:$R$152))/(MAX(Sheet1!$R$3:$R$152)-MIN(Sheet1!$R$3:$R$152)),2)</f>
        <v>0.17</v>
      </c>
      <c r="P28" s="9">
        <f>ROUND((Sheet1!$S28-MIN(Sheet1!$S$3:$S$152))/(MAX(Sheet1!$S$3:$S$152)-MIN(Sheet1!$S$3:$S$152)),2)</f>
        <v>0.17</v>
      </c>
      <c r="Q28" s="9">
        <f>ROUND((Sheet1!$T28-MIN(Sheet1!$T$3:$T$152))/(MAX(Sheet1!$T$3:$T$152)-MIN(Sheet1!$T$3:$T$152)),2)</f>
        <v>0.17</v>
      </c>
      <c r="R28" s="9">
        <f>ROUND((Sheet1!$U28-MIN(Sheet1!$U$3:$U$152))/(MAX(Sheet1!$U$3:$U$152)-MIN(Sheet1!$U$3:$U$152)),2)</f>
        <v>0.17</v>
      </c>
      <c r="S28" s="9">
        <f>ROUND((Sheet1!$N28-MIN(Sheet1!$N$3:$N$152))/(MAX(Sheet1!$N$3:$N$152)-MIN(Sheet1!$N$3:$N$152)),2)</f>
        <v>0.52</v>
      </c>
    </row>
    <row r="29" spans="1:19" x14ac:dyDescent="0.25">
      <c r="A29" t="s">
        <v>31</v>
      </c>
      <c r="B29" s="9">
        <f>ROUND(('[11]0202_Weibull_Frequency_analysis'!F28-MIN('[11]0202_Weibull_Frequency_analysis'!F$2:F$151))/((MAX('[11]0202_Weibull_Frequency_analysis'!F$2:F$151)-MIN('[11]0202_Weibull_Frequency_analysis'!F$2:F$151))),2)</f>
        <v>0.74</v>
      </c>
      <c r="C29" s="9">
        <f>ROUND(('[11]0202_Weibull_Frequency_analysis'!G28-MIN('[11]0202_Weibull_Frequency_analysis'!G$2:G$151))/((MAX('[11]0202_Weibull_Frequency_analysis'!G$2:G$151)-MIN('[11]0202_Weibull_Frequency_analysis'!G$2:G$151))),2)</f>
        <v>0.75</v>
      </c>
      <c r="D29" s="9">
        <f>ROUND(('[11]0202_Weibull_Frequency_analysis'!H28-MIN('[11]0202_Weibull_Frequency_analysis'!H$2:H$151))/((MAX('[11]0202_Weibull_Frequency_analysis'!H$2:H$151)-MIN('[11]0202_Weibull_Frequency_analysis'!H$2:H$151))),2)</f>
        <v>0.73</v>
      </c>
      <c r="E29" s="9">
        <f>ROUND(('[11]0202_Weibull_Frequency_analysis'!I28-MIN('[11]0202_Weibull_Frequency_analysis'!I$2:I$151))/((MAX('[11]0202_Weibull_Frequency_analysis'!I$2:I$151)-MIN('[11]0202_Weibull_Frequency_analysis'!I$2:I$151))),2)</f>
        <v>0.7</v>
      </c>
      <c r="F29" s="9">
        <f>ROUND(([2]Sheet2!$M30-MIN([2]Sheet2!$M$4:$M$153))/(MAX([2]Sheet2!$M$4:$M$153)-MIN([2]Sheet2!$M$4:$M$153)),2)</f>
        <v>0.72</v>
      </c>
      <c r="G29" s="9">
        <f>ROUND(([2]Sheet2!$P30-MIN([2]Sheet2!$P$4:$P$153))/(MAX([2]Sheet2!$P$4:$P$153)-MIN([2]Sheet2!$P$4:$P$153)),2)</f>
        <v>0.72</v>
      </c>
      <c r="H29" s="9">
        <f>1 - ROUND((Sheet1!$H29-MIN(Sheet1!$H$3:$H$152))/(MAX(Sheet1!$H$3:$H$152)-MIN(Sheet1!$H$3:$H$152)),2)</f>
        <v>0.66999999999999993</v>
      </c>
      <c r="I29" s="9">
        <f>ROUND((Sheet1!$J29-MIN(Sheet1!$J$3:$J$152))/(MAX(Sheet1!$J$3:$J$152)-MIN(Sheet1!$J$3:$J$152)),2)</f>
        <v>0.63</v>
      </c>
      <c r="J29" s="9">
        <f>ROUND((Sheet1!$K29-MIN(Sheet1!$K$3:$K$152))/(MAX(Sheet1!$K$3:$K$152)-MIN(Sheet1!$K$3:$K$152)),2)</f>
        <v>0.66</v>
      </c>
      <c r="K29" s="9">
        <f>ROUND((Sheet1!$L29-MIN(Sheet1!$L$3:$L$152))/(MAX(Sheet1!$L$3:$L$152)-MIN(Sheet1!$L$3:$L$152)),2)</f>
        <v>0.67</v>
      </c>
      <c r="L29" s="9">
        <f>ROUND((Sheet1!$M29-MIN(Sheet1!$M$3:$M$152))/(MAX(Sheet1!$M$3:$M$152)-MIN(Sheet1!$M$3:$M$152)),2)</f>
        <v>0.51</v>
      </c>
      <c r="M29" s="9">
        <f>ROUND((Sheet1!$P29-MIN(Sheet1!$P$3:$P$152))/(MAX(Sheet1!$P$3:$P$152)-MIN(Sheet1!$P$3:$P$152)),2)</f>
        <v>0.23</v>
      </c>
      <c r="N29" s="9">
        <f>ROUND((Sheet1!$Q29-MIN(Sheet1!$Q$3:$Q$152))/(MAX(Sheet1!$Q$3:$Q$152)-MIN(Sheet1!$Q$3:$Q$152)),2)</f>
        <v>0.28000000000000003</v>
      </c>
      <c r="O29" s="9">
        <f>ROUND((Sheet1!$R29-MIN(Sheet1!$R$3:$R$152))/(MAX(Sheet1!$R$3:$R$152)-MIN(Sheet1!$R$3:$R$152)),2)</f>
        <v>0.26</v>
      </c>
      <c r="P29" s="9">
        <f>ROUND((Sheet1!$S29-MIN(Sheet1!$S$3:$S$152))/(MAX(Sheet1!$S$3:$S$152)-MIN(Sheet1!$S$3:$S$152)),2)</f>
        <v>0.25</v>
      </c>
      <c r="Q29" s="9">
        <f>ROUND((Sheet1!$T29-MIN(Sheet1!$T$3:$T$152))/(MAX(Sheet1!$T$3:$T$152)-MIN(Sheet1!$T$3:$T$152)),2)</f>
        <v>0.23</v>
      </c>
      <c r="R29" s="9">
        <f>ROUND((Sheet1!$U29-MIN(Sheet1!$U$3:$U$152))/(MAX(Sheet1!$U$3:$U$152)-MIN(Sheet1!$U$3:$U$152)),2)</f>
        <v>0.23</v>
      </c>
      <c r="S29" s="9">
        <f>ROUND((Sheet1!$N29-MIN(Sheet1!$N$3:$N$152))/(MAX(Sheet1!$N$3:$N$152)-MIN(Sheet1!$N$3:$N$152)),2)</f>
        <v>0.68</v>
      </c>
    </row>
    <row r="30" spans="1:19" x14ac:dyDescent="0.25">
      <c r="A30" t="s">
        <v>32</v>
      </c>
      <c r="B30" s="9">
        <f>ROUND(('[11]0202_Weibull_Frequency_analysis'!F29-MIN('[11]0202_Weibull_Frequency_analysis'!F$2:F$151))/((MAX('[11]0202_Weibull_Frequency_analysis'!F$2:F$151)-MIN('[11]0202_Weibull_Frequency_analysis'!F$2:F$151))),2)</f>
        <v>0.32</v>
      </c>
      <c r="C30" s="9">
        <f>ROUND(('[11]0202_Weibull_Frequency_analysis'!G29-MIN('[11]0202_Weibull_Frequency_analysis'!G$2:G$151))/((MAX('[11]0202_Weibull_Frequency_analysis'!G$2:G$151)-MIN('[11]0202_Weibull_Frequency_analysis'!G$2:G$151))),2)</f>
        <v>0.35</v>
      </c>
      <c r="D30" s="9">
        <f>ROUND(('[11]0202_Weibull_Frequency_analysis'!H29-MIN('[11]0202_Weibull_Frequency_analysis'!H$2:H$151))/((MAX('[11]0202_Weibull_Frequency_analysis'!H$2:H$151)-MIN('[11]0202_Weibull_Frequency_analysis'!H$2:H$151))),2)</f>
        <v>0.39</v>
      </c>
      <c r="E30" s="9">
        <f>ROUND(('[11]0202_Weibull_Frequency_analysis'!I29-MIN('[11]0202_Weibull_Frequency_analysis'!I$2:I$151))/((MAX('[11]0202_Weibull_Frequency_analysis'!I$2:I$151)-MIN('[11]0202_Weibull_Frequency_analysis'!I$2:I$151))),2)</f>
        <v>0.3</v>
      </c>
      <c r="F30" s="9">
        <f>ROUND(([2]Sheet2!$M31-MIN([2]Sheet2!$M$4:$M$153))/(MAX([2]Sheet2!$M$4:$M$153)-MIN([2]Sheet2!$M$4:$M$153)),2)</f>
        <v>0.35</v>
      </c>
      <c r="G30" s="9">
        <f>ROUND(([2]Sheet2!$P31-MIN([2]Sheet2!$P$4:$P$153))/(MAX([2]Sheet2!$P$4:$P$153)-MIN([2]Sheet2!$P$4:$P$153)),2)</f>
        <v>0.36</v>
      </c>
      <c r="H30" s="9">
        <f>1 - ROUND((Sheet1!$H30-MIN(Sheet1!$H$3:$H$152))/(MAX(Sheet1!$H$3:$H$152)-MIN(Sheet1!$H$3:$H$152)),2)</f>
        <v>0.43999999999999995</v>
      </c>
      <c r="I30" s="9">
        <f>ROUND((Sheet1!$J30-MIN(Sheet1!$J$3:$J$152))/(MAX(Sheet1!$J$3:$J$152)-MIN(Sheet1!$J$3:$J$152)),2)</f>
        <v>0.3</v>
      </c>
      <c r="J30" s="9">
        <f>ROUND((Sheet1!$K30-MIN(Sheet1!$K$3:$K$152))/(MAX(Sheet1!$K$3:$K$152)-MIN(Sheet1!$K$3:$K$152)),2)</f>
        <v>0.22</v>
      </c>
      <c r="K30" s="9">
        <f>ROUND((Sheet1!$L30-MIN(Sheet1!$L$3:$L$152))/(MAX(Sheet1!$L$3:$L$152)-MIN(Sheet1!$L$3:$L$152)),2)</f>
        <v>0.19</v>
      </c>
      <c r="L30" s="9">
        <f>ROUND((Sheet1!$M30-MIN(Sheet1!$M$3:$M$152))/(MAX(Sheet1!$M$3:$M$152)-MIN(Sheet1!$M$3:$M$152)),2)</f>
        <v>0.74</v>
      </c>
      <c r="M30" s="9">
        <f>ROUND((Sheet1!$P30-MIN(Sheet1!$P$3:$P$152))/(MAX(Sheet1!$P$3:$P$152)-MIN(Sheet1!$P$3:$P$152)),2)</f>
        <v>0.06</v>
      </c>
      <c r="N30" s="9">
        <f>ROUND((Sheet1!$Q30-MIN(Sheet1!$Q$3:$Q$152))/(MAX(Sheet1!$Q$3:$Q$152)-MIN(Sheet1!$Q$3:$Q$152)),2)</f>
        <v>0.06</v>
      </c>
      <c r="O30" s="9">
        <f>ROUND((Sheet1!$R30-MIN(Sheet1!$R$3:$R$152))/(MAX(Sheet1!$R$3:$R$152)-MIN(Sheet1!$R$3:$R$152)),2)</f>
        <v>0.06</v>
      </c>
      <c r="P30" s="9">
        <f>ROUND((Sheet1!$S30-MIN(Sheet1!$S$3:$S$152))/(MAX(Sheet1!$S$3:$S$152)-MIN(Sheet1!$S$3:$S$152)),2)</f>
        <v>0.06</v>
      </c>
      <c r="Q30" s="9">
        <f>ROUND((Sheet1!$T30-MIN(Sheet1!$T$3:$T$152))/(MAX(Sheet1!$T$3:$T$152)-MIN(Sheet1!$T$3:$T$152)),2)</f>
        <v>0.06</v>
      </c>
      <c r="R30" s="9">
        <f>ROUND((Sheet1!$U30-MIN(Sheet1!$U$3:$U$152))/(MAX(Sheet1!$U$3:$U$152)-MIN(Sheet1!$U$3:$U$152)),2)</f>
        <v>0.06</v>
      </c>
      <c r="S30" s="9">
        <f>ROUND((Sheet1!$N30-MIN(Sheet1!$N$3:$N$152))/(MAX(Sheet1!$N$3:$N$152)-MIN(Sheet1!$N$3:$N$152)),2)</f>
        <v>0.21</v>
      </c>
    </row>
    <row r="31" spans="1:19" x14ac:dyDescent="0.25">
      <c r="A31" t="s">
        <v>33</v>
      </c>
      <c r="B31" s="9">
        <f>ROUND(('[11]0202_Weibull_Frequency_analysis'!F30-MIN('[11]0202_Weibull_Frequency_analysis'!F$2:F$151))/((MAX('[11]0202_Weibull_Frequency_analysis'!F$2:F$151)-MIN('[11]0202_Weibull_Frequency_analysis'!F$2:F$151))),2)</f>
        <v>0.38</v>
      </c>
      <c r="C31" s="9">
        <f>ROUND(('[11]0202_Weibull_Frequency_analysis'!G30-MIN('[11]0202_Weibull_Frequency_analysis'!G$2:G$151))/((MAX('[11]0202_Weibull_Frequency_analysis'!G$2:G$151)-MIN('[11]0202_Weibull_Frequency_analysis'!G$2:G$151))),2)</f>
        <v>0.48</v>
      </c>
      <c r="D31" s="9">
        <f>ROUND(('[11]0202_Weibull_Frequency_analysis'!H30-MIN('[11]0202_Weibull_Frequency_analysis'!H$2:H$151))/((MAX('[11]0202_Weibull_Frequency_analysis'!H$2:H$151)-MIN('[11]0202_Weibull_Frequency_analysis'!H$2:H$151))),2)</f>
        <v>0.5</v>
      </c>
      <c r="E31" s="9">
        <f>ROUND(('[11]0202_Weibull_Frequency_analysis'!I30-MIN('[11]0202_Weibull_Frequency_analysis'!I$2:I$151))/((MAX('[11]0202_Weibull_Frequency_analysis'!I$2:I$151)-MIN('[11]0202_Weibull_Frequency_analysis'!I$2:I$151))),2)</f>
        <v>0.38</v>
      </c>
      <c r="F31" s="9">
        <f>ROUND(([2]Sheet2!$M32-MIN([2]Sheet2!$M$4:$M$153))/(MAX([2]Sheet2!$M$4:$M$153)-MIN([2]Sheet2!$M$4:$M$153)),2)</f>
        <v>0.24</v>
      </c>
      <c r="G31" s="9">
        <f>ROUND(([2]Sheet2!$P32-MIN([2]Sheet2!$P$4:$P$153))/(MAX([2]Sheet2!$P$4:$P$153)-MIN([2]Sheet2!$P$4:$P$153)),2)</f>
        <v>0.22</v>
      </c>
      <c r="H31" s="9">
        <f>1 - ROUND((Sheet1!$H31-MIN(Sheet1!$H$3:$H$152))/(MAX(Sheet1!$H$3:$H$152)-MIN(Sheet1!$H$3:$H$152)),2)</f>
        <v>0.56000000000000005</v>
      </c>
      <c r="I31" s="9">
        <f>ROUND((Sheet1!$J31-MIN(Sheet1!$J$3:$J$152))/(MAX(Sheet1!$J$3:$J$152)-MIN(Sheet1!$J$3:$J$152)),2)</f>
        <v>0.48</v>
      </c>
      <c r="J31" s="9">
        <f>ROUND((Sheet1!$K31-MIN(Sheet1!$K$3:$K$152))/(MAX(Sheet1!$K$3:$K$152)-MIN(Sheet1!$K$3:$K$152)),2)</f>
        <v>0.66</v>
      </c>
      <c r="K31" s="9">
        <f>ROUND((Sheet1!$L31-MIN(Sheet1!$L$3:$L$152))/(MAX(Sheet1!$L$3:$L$152)-MIN(Sheet1!$L$3:$L$152)),2)</f>
        <v>0.65</v>
      </c>
      <c r="L31" s="9">
        <f>ROUND((Sheet1!$M31-MIN(Sheet1!$M$3:$M$152))/(MAX(Sheet1!$M$3:$M$152)-MIN(Sheet1!$M$3:$M$152)),2)</f>
        <v>0.93</v>
      </c>
      <c r="M31" s="9">
        <f>ROUND((Sheet1!$P31-MIN(Sheet1!$P$3:$P$152))/(MAX(Sheet1!$P$3:$P$152)-MIN(Sheet1!$P$3:$P$152)),2)</f>
        <v>0.04</v>
      </c>
      <c r="N31" s="9">
        <f>ROUND((Sheet1!$Q31-MIN(Sheet1!$Q$3:$Q$152))/(MAX(Sheet1!$Q$3:$Q$152)-MIN(Sheet1!$Q$3:$Q$152)),2)</f>
        <v>0.05</v>
      </c>
      <c r="O31" s="9">
        <f>ROUND((Sheet1!$R31-MIN(Sheet1!$R$3:$R$152))/(MAX(Sheet1!$R$3:$R$152)-MIN(Sheet1!$R$3:$R$152)),2)</f>
        <v>0.05</v>
      </c>
      <c r="P31" s="9">
        <f>ROUND((Sheet1!$S31-MIN(Sheet1!$S$3:$S$152))/(MAX(Sheet1!$S$3:$S$152)-MIN(Sheet1!$S$3:$S$152)),2)</f>
        <v>0.05</v>
      </c>
      <c r="Q31" s="9">
        <f>ROUND((Sheet1!$T31-MIN(Sheet1!$T$3:$T$152))/(MAX(Sheet1!$T$3:$T$152)-MIN(Sheet1!$T$3:$T$152)),2)</f>
        <v>0.04</v>
      </c>
      <c r="R31" s="9">
        <f>ROUND((Sheet1!$U31-MIN(Sheet1!$U$3:$U$152))/(MAX(Sheet1!$U$3:$U$152)-MIN(Sheet1!$U$3:$U$152)),2)</f>
        <v>0.04</v>
      </c>
      <c r="S31" s="9">
        <f>ROUND((Sheet1!$N31-MIN(Sheet1!$N$3:$N$152))/(MAX(Sheet1!$N$3:$N$152)-MIN(Sheet1!$N$3:$N$152)),2)</f>
        <v>0.68</v>
      </c>
    </row>
    <row r="32" spans="1:19" x14ac:dyDescent="0.25">
      <c r="A32" t="s">
        <v>34</v>
      </c>
      <c r="B32" s="9">
        <f>ROUND(('[11]0202_Weibull_Frequency_analysis'!F31-MIN('[11]0202_Weibull_Frequency_analysis'!F$2:F$151))/((MAX('[11]0202_Weibull_Frequency_analysis'!F$2:F$151)-MIN('[11]0202_Weibull_Frequency_analysis'!F$2:F$151))),2)</f>
        <v>0.55000000000000004</v>
      </c>
      <c r="C32" s="9">
        <f>ROUND(('[11]0202_Weibull_Frequency_analysis'!G31-MIN('[11]0202_Weibull_Frequency_analysis'!G$2:G$151))/((MAX('[11]0202_Weibull_Frequency_analysis'!G$2:G$151)-MIN('[11]0202_Weibull_Frequency_analysis'!G$2:G$151))),2)</f>
        <v>0.67</v>
      </c>
      <c r="D32" s="9">
        <f>ROUND(('[11]0202_Weibull_Frequency_analysis'!H31-MIN('[11]0202_Weibull_Frequency_analysis'!H$2:H$151))/((MAX('[11]0202_Weibull_Frequency_analysis'!H$2:H$151)-MIN('[11]0202_Weibull_Frequency_analysis'!H$2:H$151))),2)</f>
        <v>0.69</v>
      </c>
      <c r="E32" s="9">
        <f>ROUND(('[11]0202_Weibull_Frequency_analysis'!I31-MIN('[11]0202_Weibull_Frequency_analysis'!I$2:I$151))/((MAX('[11]0202_Weibull_Frequency_analysis'!I$2:I$151)-MIN('[11]0202_Weibull_Frequency_analysis'!I$2:I$151))),2)</f>
        <v>0.6</v>
      </c>
      <c r="F32" s="9">
        <f>ROUND(([2]Sheet2!$M33-MIN([2]Sheet2!$M$4:$M$153))/(MAX([2]Sheet2!$M$4:$M$153)-MIN([2]Sheet2!$M$4:$M$153)),2)</f>
        <v>0.51</v>
      </c>
      <c r="G32" s="9">
        <f>ROUND(([2]Sheet2!$P33-MIN([2]Sheet2!$P$4:$P$153))/(MAX([2]Sheet2!$P$4:$P$153)-MIN([2]Sheet2!$P$4:$P$153)),2)</f>
        <v>0.47</v>
      </c>
      <c r="H32" s="9">
        <f>1 - ROUND((Sheet1!$H32-MIN(Sheet1!$H$3:$H$152))/(MAX(Sheet1!$H$3:$H$152)-MIN(Sheet1!$H$3:$H$152)),2)</f>
        <v>0.78</v>
      </c>
      <c r="I32" s="9">
        <f>ROUND((Sheet1!$J32-MIN(Sheet1!$J$3:$J$152))/(MAX(Sheet1!$J$3:$J$152)-MIN(Sheet1!$J$3:$J$152)),2)</f>
        <v>0.56000000000000005</v>
      </c>
      <c r="J32" s="9">
        <f>ROUND((Sheet1!$K32-MIN(Sheet1!$K$3:$K$152))/(MAX(Sheet1!$K$3:$K$152)-MIN(Sheet1!$K$3:$K$152)),2)</f>
        <v>0.94</v>
      </c>
      <c r="K32" s="9">
        <f>ROUND((Sheet1!$L32-MIN(Sheet1!$L$3:$L$152))/(MAX(Sheet1!$L$3:$L$152)-MIN(Sheet1!$L$3:$L$152)),2)</f>
        <v>0.98</v>
      </c>
      <c r="L32" s="9">
        <f>ROUND((Sheet1!$M32-MIN(Sheet1!$M$3:$M$152))/(MAX(Sheet1!$M$3:$M$152)-MIN(Sheet1!$M$3:$M$152)),2)</f>
        <v>0.43</v>
      </c>
      <c r="M32" s="9">
        <f>ROUND((Sheet1!$P32-MIN(Sheet1!$P$3:$P$152))/(MAX(Sheet1!$P$3:$P$152)-MIN(Sheet1!$P$3:$P$152)),2)</f>
        <v>0.09</v>
      </c>
      <c r="N32" s="9">
        <f>ROUND((Sheet1!$Q32-MIN(Sheet1!$Q$3:$Q$152))/(MAX(Sheet1!$Q$3:$Q$152)-MIN(Sheet1!$Q$3:$Q$152)),2)</f>
        <v>0.1</v>
      </c>
      <c r="O32" s="9">
        <f>ROUND((Sheet1!$R32-MIN(Sheet1!$R$3:$R$152))/(MAX(Sheet1!$R$3:$R$152)-MIN(Sheet1!$R$3:$R$152)),2)</f>
        <v>0.11</v>
      </c>
      <c r="P32" s="9">
        <f>ROUND((Sheet1!$S32-MIN(Sheet1!$S$3:$S$152))/(MAX(Sheet1!$S$3:$S$152)-MIN(Sheet1!$S$3:$S$152)),2)</f>
        <v>0.1</v>
      </c>
      <c r="Q32" s="9">
        <f>ROUND((Sheet1!$T32-MIN(Sheet1!$T$3:$T$152))/(MAX(Sheet1!$T$3:$T$152)-MIN(Sheet1!$T$3:$T$152)),2)</f>
        <v>0.09</v>
      </c>
      <c r="R32" s="9">
        <f>ROUND((Sheet1!$U32-MIN(Sheet1!$U$3:$U$152))/(MAX(Sheet1!$U$3:$U$152)-MIN(Sheet1!$U$3:$U$152)),2)</f>
        <v>0.09</v>
      </c>
      <c r="S32" s="9">
        <f>ROUND((Sheet1!$N32-MIN(Sheet1!$N$3:$N$152))/(MAX(Sheet1!$N$3:$N$152)-MIN(Sheet1!$N$3:$N$152)),2)</f>
        <v>0.98</v>
      </c>
    </row>
    <row r="33" spans="1:19" x14ac:dyDescent="0.25">
      <c r="A33" t="s">
        <v>35</v>
      </c>
      <c r="B33" s="9">
        <f>ROUND(('[11]0202_Weibull_Frequency_analysis'!F32-MIN('[11]0202_Weibull_Frequency_analysis'!F$2:F$151))/((MAX('[11]0202_Weibull_Frequency_analysis'!F$2:F$151)-MIN('[11]0202_Weibull_Frequency_analysis'!F$2:F$151))),2)</f>
        <v>0.68</v>
      </c>
      <c r="C33" s="9">
        <f>ROUND(('[11]0202_Weibull_Frequency_analysis'!G32-MIN('[11]0202_Weibull_Frequency_analysis'!G$2:G$151))/((MAX('[11]0202_Weibull_Frequency_analysis'!G$2:G$151)-MIN('[11]0202_Weibull_Frequency_analysis'!G$2:G$151))),2)</f>
        <v>0.67</v>
      </c>
      <c r="D33" s="9">
        <f>ROUND(('[11]0202_Weibull_Frequency_analysis'!H32-MIN('[11]0202_Weibull_Frequency_analysis'!H$2:H$151))/((MAX('[11]0202_Weibull_Frequency_analysis'!H$2:H$151)-MIN('[11]0202_Weibull_Frequency_analysis'!H$2:H$151))),2)</f>
        <v>0.59</v>
      </c>
      <c r="E33" s="9">
        <f>ROUND(('[11]0202_Weibull_Frequency_analysis'!I32-MIN('[11]0202_Weibull_Frequency_analysis'!I$2:I$151))/((MAX('[11]0202_Weibull_Frequency_analysis'!I$2:I$151)-MIN('[11]0202_Weibull_Frequency_analysis'!I$2:I$151))),2)</f>
        <v>0.68</v>
      </c>
      <c r="F33" s="9">
        <f>ROUND(([2]Sheet2!$M34-MIN([2]Sheet2!$M$4:$M$153))/(MAX([2]Sheet2!$M$4:$M$153)-MIN([2]Sheet2!$M$4:$M$153)),2)</f>
        <v>0.41</v>
      </c>
      <c r="G33" s="9">
        <f>ROUND(([2]Sheet2!$P34-MIN([2]Sheet2!$P$4:$P$153))/(MAX([2]Sheet2!$P$4:$P$153)-MIN([2]Sheet2!$P$4:$P$153)),2)</f>
        <v>0.42</v>
      </c>
      <c r="H33" s="9">
        <f>1 - ROUND((Sheet1!$H33-MIN(Sheet1!$H$3:$H$152))/(MAX(Sheet1!$H$3:$H$152)-MIN(Sheet1!$H$3:$H$152)),2)</f>
        <v>1</v>
      </c>
      <c r="I33" s="9">
        <f>ROUND((Sheet1!$J33-MIN(Sheet1!$J$3:$J$152))/(MAX(Sheet1!$J$3:$J$152)-MIN(Sheet1!$J$3:$J$152)),2)</f>
        <v>0.96</v>
      </c>
      <c r="J33" s="9">
        <f>ROUND((Sheet1!$K33-MIN(Sheet1!$K$3:$K$152))/(MAX(Sheet1!$K$3:$K$152)-MIN(Sheet1!$K$3:$K$152)),2)</f>
        <v>0.98</v>
      </c>
      <c r="K33" s="9">
        <f>ROUND((Sheet1!$L33-MIN(Sheet1!$L$3:$L$152))/(MAX(Sheet1!$L$3:$L$152)-MIN(Sheet1!$L$3:$L$152)),2)</f>
        <v>0.99</v>
      </c>
      <c r="L33" s="9">
        <f>ROUND((Sheet1!$M33-MIN(Sheet1!$M$3:$M$152))/(MAX(Sheet1!$M$3:$M$152)-MIN(Sheet1!$M$3:$M$152)),2)</f>
        <v>0.61</v>
      </c>
      <c r="M33" s="9">
        <f>ROUND((Sheet1!$P33-MIN(Sheet1!$P$3:$P$152))/(MAX(Sheet1!$P$3:$P$152)-MIN(Sheet1!$P$3:$P$152)),2)</f>
        <v>7.0000000000000007E-2</v>
      </c>
      <c r="N33" s="9">
        <f>ROUND((Sheet1!$Q33-MIN(Sheet1!$Q$3:$Q$152))/(MAX(Sheet1!$Q$3:$Q$152)-MIN(Sheet1!$Q$3:$Q$152)),2)</f>
        <v>0.09</v>
      </c>
      <c r="O33" s="9">
        <f>ROUND((Sheet1!$R33-MIN(Sheet1!$R$3:$R$152))/(MAX(Sheet1!$R$3:$R$152)-MIN(Sheet1!$R$3:$R$152)),2)</f>
        <v>0.08</v>
      </c>
      <c r="P33" s="9">
        <f>ROUND((Sheet1!$S33-MIN(Sheet1!$S$3:$S$152))/(MAX(Sheet1!$S$3:$S$152)-MIN(Sheet1!$S$3:$S$152)),2)</f>
        <v>0.08</v>
      </c>
      <c r="Q33" s="9">
        <f>ROUND((Sheet1!$T33-MIN(Sheet1!$T$3:$T$152))/(MAX(Sheet1!$T$3:$T$152)-MIN(Sheet1!$T$3:$T$152)),2)</f>
        <v>7.0000000000000007E-2</v>
      </c>
      <c r="R33" s="9">
        <f>ROUND((Sheet1!$U33-MIN(Sheet1!$U$3:$U$152))/(MAX(Sheet1!$U$3:$U$152)-MIN(Sheet1!$U$3:$U$152)),2)</f>
        <v>7.0000000000000007E-2</v>
      </c>
      <c r="S33" s="9">
        <f>ROUND((Sheet1!$N33-MIN(Sheet1!$N$3:$N$152))/(MAX(Sheet1!$N$3:$N$152)-MIN(Sheet1!$N$3:$N$152)),2)</f>
        <v>0.99</v>
      </c>
    </row>
    <row r="34" spans="1:19" x14ac:dyDescent="0.25">
      <c r="A34" t="s">
        <v>36</v>
      </c>
      <c r="B34" s="9">
        <f>ROUND(('[11]0202_Weibull_Frequency_analysis'!F33-MIN('[11]0202_Weibull_Frequency_analysis'!F$2:F$151))/((MAX('[11]0202_Weibull_Frequency_analysis'!F$2:F$151)-MIN('[11]0202_Weibull_Frequency_analysis'!F$2:F$151))),2)</f>
        <v>0.89</v>
      </c>
      <c r="C34" s="9">
        <f>ROUND(('[11]0202_Weibull_Frequency_analysis'!G33-MIN('[11]0202_Weibull_Frequency_analysis'!G$2:G$151))/((MAX('[11]0202_Weibull_Frequency_analysis'!G$2:G$151)-MIN('[11]0202_Weibull_Frequency_analysis'!G$2:G$151))),2)</f>
        <v>0.92</v>
      </c>
      <c r="D34" s="9">
        <f>ROUND(('[11]0202_Weibull_Frequency_analysis'!H33-MIN('[11]0202_Weibull_Frequency_analysis'!H$2:H$151))/((MAX('[11]0202_Weibull_Frequency_analysis'!H$2:H$151)-MIN('[11]0202_Weibull_Frequency_analysis'!H$2:H$151))),2)</f>
        <v>0.84</v>
      </c>
      <c r="E34" s="9">
        <f>ROUND(('[11]0202_Weibull_Frequency_analysis'!I33-MIN('[11]0202_Weibull_Frequency_analysis'!I$2:I$151))/((MAX('[11]0202_Weibull_Frequency_analysis'!I$2:I$151)-MIN('[11]0202_Weibull_Frequency_analysis'!I$2:I$151))),2)</f>
        <v>0.91</v>
      </c>
      <c r="F34" s="9">
        <f>ROUND(([2]Sheet2!$M35-MIN([2]Sheet2!$M$4:$M$153))/(MAX([2]Sheet2!$M$4:$M$153)-MIN([2]Sheet2!$M$4:$M$153)),2)</f>
        <v>0.49</v>
      </c>
      <c r="G34" s="9">
        <f>ROUND(([2]Sheet2!$P35-MIN([2]Sheet2!$P$4:$P$153))/(MAX([2]Sheet2!$P$4:$P$153)-MIN([2]Sheet2!$P$4:$P$153)),2)</f>
        <v>0.5</v>
      </c>
      <c r="H34" s="9">
        <f>1 - ROUND((Sheet1!$H34-MIN(Sheet1!$H$3:$H$152))/(MAX(Sheet1!$H$3:$H$152)-MIN(Sheet1!$H$3:$H$152)),2)</f>
        <v>0.56000000000000005</v>
      </c>
      <c r="I34" s="9">
        <f>ROUND((Sheet1!$J34-MIN(Sheet1!$J$3:$J$152))/(MAX(Sheet1!$J$3:$J$152)-MIN(Sheet1!$J$3:$J$152)),2)</f>
        <v>0.27</v>
      </c>
      <c r="J34" s="9">
        <f>ROUND((Sheet1!$K34-MIN(Sheet1!$K$3:$K$152))/(MAX(Sheet1!$K$3:$K$152)-MIN(Sheet1!$K$3:$K$152)),2)</f>
        <v>0.22</v>
      </c>
      <c r="K34" s="9">
        <f>ROUND((Sheet1!$L34-MIN(Sheet1!$L$3:$L$152))/(MAX(Sheet1!$L$3:$L$152)-MIN(Sheet1!$L$3:$L$152)),2)</f>
        <v>0.19</v>
      </c>
      <c r="L34" s="9">
        <f>ROUND((Sheet1!$M34-MIN(Sheet1!$M$3:$M$152))/(MAX(Sheet1!$M$3:$M$152)-MIN(Sheet1!$M$3:$M$152)),2)</f>
        <v>0.9</v>
      </c>
      <c r="M34" s="9">
        <f>ROUND((Sheet1!$P34-MIN(Sheet1!$P$3:$P$152))/(MAX(Sheet1!$P$3:$P$152)-MIN(Sheet1!$P$3:$P$152)),2)</f>
        <v>0.02</v>
      </c>
      <c r="N34" s="9">
        <f>ROUND((Sheet1!$Q34-MIN(Sheet1!$Q$3:$Q$152))/(MAX(Sheet1!$Q$3:$Q$152)-MIN(Sheet1!$Q$3:$Q$152)),2)</f>
        <v>0.03</v>
      </c>
      <c r="O34" s="9">
        <f>ROUND((Sheet1!$R34-MIN(Sheet1!$R$3:$R$152))/(MAX(Sheet1!$R$3:$R$152)-MIN(Sheet1!$R$3:$R$152)),2)</f>
        <v>0.02</v>
      </c>
      <c r="P34" s="9">
        <f>ROUND((Sheet1!$S34-MIN(Sheet1!$S$3:$S$152))/(MAX(Sheet1!$S$3:$S$152)-MIN(Sheet1!$S$3:$S$152)),2)</f>
        <v>0.02</v>
      </c>
      <c r="Q34" s="9">
        <f>ROUND((Sheet1!$T34-MIN(Sheet1!$T$3:$T$152))/(MAX(Sheet1!$T$3:$T$152)-MIN(Sheet1!$T$3:$T$152)),2)</f>
        <v>0.02</v>
      </c>
      <c r="R34" s="9">
        <f>ROUND((Sheet1!$U34-MIN(Sheet1!$U$3:$U$152))/(MAX(Sheet1!$U$3:$U$152)-MIN(Sheet1!$U$3:$U$152)),2)</f>
        <v>0.02</v>
      </c>
      <c r="S34" s="9">
        <f>ROUND((Sheet1!$N34-MIN(Sheet1!$N$3:$N$152))/(MAX(Sheet1!$N$3:$N$152)-MIN(Sheet1!$N$3:$N$152)),2)</f>
        <v>0.22</v>
      </c>
    </row>
    <row r="35" spans="1:19" x14ac:dyDescent="0.25">
      <c r="A35" t="s">
        <v>37</v>
      </c>
      <c r="B35" s="9">
        <f>ROUND(('[11]0202_Weibull_Frequency_analysis'!F34-MIN('[11]0202_Weibull_Frequency_analysis'!F$2:F$151))/((MAX('[11]0202_Weibull_Frequency_analysis'!F$2:F$151)-MIN('[11]0202_Weibull_Frequency_analysis'!F$2:F$151))),2)</f>
        <v>0.21</v>
      </c>
      <c r="C35" s="9">
        <f>ROUND(('[11]0202_Weibull_Frequency_analysis'!G34-MIN('[11]0202_Weibull_Frequency_analysis'!G$2:G$151))/((MAX('[11]0202_Weibull_Frequency_analysis'!G$2:G$151)-MIN('[11]0202_Weibull_Frequency_analysis'!G$2:G$151))),2)</f>
        <v>0.18</v>
      </c>
      <c r="D35" s="9">
        <f>ROUND(('[11]0202_Weibull_Frequency_analysis'!H34-MIN('[11]0202_Weibull_Frequency_analysis'!H$2:H$151))/((MAX('[11]0202_Weibull_Frequency_analysis'!H$2:H$151)-MIN('[11]0202_Weibull_Frequency_analysis'!H$2:H$151))),2)</f>
        <v>0.19</v>
      </c>
      <c r="E35" s="9">
        <f>ROUND(('[11]0202_Weibull_Frequency_analysis'!I34-MIN('[11]0202_Weibull_Frequency_analysis'!I$2:I$151))/((MAX('[11]0202_Weibull_Frequency_analysis'!I$2:I$151)-MIN('[11]0202_Weibull_Frequency_analysis'!I$2:I$151))),2)</f>
        <v>0.14000000000000001</v>
      </c>
      <c r="F35" s="9">
        <f>ROUND(([2]Sheet2!$M36-MIN([2]Sheet2!$M$4:$M$153))/(MAX([2]Sheet2!$M$4:$M$153)-MIN([2]Sheet2!$M$4:$M$153)),2)</f>
        <v>0.2</v>
      </c>
      <c r="G35" s="9">
        <f>ROUND(([2]Sheet2!$P36-MIN([2]Sheet2!$P$4:$P$153))/(MAX([2]Sheet2!$P$4:$P$153)-MIN([2]Sheet2!$P$4:$P$153)),2)</f>
        <v>0.14000000000000001</v>
      </c>
      <c r="H35" s="9">
        <f>1 - ROUND((Sheet1!$H35-MIN(Sheet1!$H$3:$H$152))/(MAX(Sheet1!$H$3:$H$152)-MIN(Sheet1!$H$3:$H$152)),2)</f>
        <v>0.78</v>
      </c>
      <c r="I35" s="9">
        <f>ROUND((Sheet1!$J35-MIN(Sheet1!$J$3:$J$152))/(MAX(Sheet1!$J$3:$J$152)-MIN(Sheet1!$J$3:$J$152)),2)</f>
        <v>0.77</v>
      </c>
      <c r="J35" s="9">
        <f>ROUND((Sheet1!$K35-MIN(Sheet1!$K$3:$K$152))/(MAX(Sheet1!$K$3:$K$152)-MIN(Sheet1!$K$3:$K$152)),2)</f>
        <v>0.8</v>
      </c>
      <c r="K35" s="9">
        <f>ROUND((Sheet1!$L35-MIN(Sheet1!$L$3:$L$152))/(MAX(Sheet1!$L$3:$L$152)-MIN(Sheet1!$L$3:$L$152)),2)</f>
        <v>0.81</v>
      </c>
      <c r="L35" s="9">
        <f>ROUND((Sheet1!$M35-MIN(Sheet1!$M$3:$M$152))/(MAX(Sheet1!$M$3:$M$152)-MIN(Sheet1!$M$3:$M$152)),2)</f>
        <v>0.73</v>
      </c>
      <c r="M35" s="9">
        <f>ROUND((Sheet1!$P35-MIN(Sheet1!$P$3:$P$152))/(MAX(Sheet1!$P$3:$P$152)-MIN(Sheet1!$P$3:$P$152)),2)</f>
        <v>0.04</v>
      </c>
      <c r="N35" s="9">
        <f>ROUND((Sheet1!$Q35-MIN(Sheet1!$Q$3:$Q$152))/(MAX(Sheet1!$Q$3:$Q$152)-MIN(Sheet1!$Q$3:$Q$152)),2)</f>
        <v>0.04</v>
      </c>
      <c r="O35" s="9">
        <f>ROUND((Sheet1!$R35-MIN(Sheet1!$R$3:$R$152))/(MAX(Sheet1!$R$3:$R$152)-MIN(Sheet1!$R$3:$R$152)),2)</f>
        <v>0.04</v>
      </c>
      <c r="P35" s="9">
        <f>ROUND((Sheet1!$S35-MIN(Sheet1!$S$3:$S$152))/(MAX(Sheet1!$S$3:$S$152)-MIN(Sheet1!$S$3:$S$152)),2)</f>
        <v>0.04</v>
      </c>
      <c r="Q35" s="9">
        <f>ROUND((Sheet1!$T35-MIN(Sheet1!$T$3:$T$152))/(MAX(Sheet1!$T$3:$T$152)-MIN(Sheet1!$T$3:$T$152)),2)</f>
        <v>0.04</v>
      </c>
      <c r="R35" s="9">
        <f>ROUND((Sheet1!$U35-MIN(Sheet1!$U$3:$U$152))/(MAX(Sheet1!$U$3:$U$152)-MIN(Sheet1!$U$3:$U$152)),2)</f>
        <v>0.04</v>
      </c>
      <c r="S35" s="9">
        <f>ROUND((Sheet1!$N35-MIN(Sheet1!$N$3:$N$152))/(MAX(Sheet1!$N$3:$N$152)-MIN(Sheet1!$N$3:$N$152)),2)</f>
        <v>0.83</v>
      </c>
    </row>
    <row r="36" spans="1:19" x14ac:dyDescent="0.25">
      <c r="A36" t="s">
        <v>38</v>
      </c>
      <c r="B36" s="9">
        <f>ROUND(('[11]0202_Weibull_Frequency_analysis'!F35-MIN('[11]0202_Weibull_Frequency_analysis'!F$2:F$151))/((MAX('[11]0202_Weibull_Frequency_analysis'!F$2:F$151)-MIN('[11]0202_Weibull_Frequency_analysis'!F$2:F$151))),2)</f>
        <v>0.79</v>
      </c>
      <c r="C36" s="9">
        <f>ROUND(('[11]0202_Weibull_Frequency_analysis'!G35-MIN('[11]0202_Weibull_Frequency_analysis'!G$2:G$151))/((MAX('[11]0202_Weibull_Frequency_analysis'!G$2:G$151)-MIN('[11]0202_Weibull_Frequency_analysis'!G$2:G$151))),2)</f>
        <v>0.87</v>
      </c>
      <c r="D36" s="9">
        <f>ROUND(('[11]0202_Weibull_Frequency_analysis'!H35-MIN('[11]0202_Weibull_Frequency_analysis'!H$2:H$151))/((MAX('[11]0202_Weibull_Frequency_analysis'!H$2:H$151)-MIN('[11]0202_Weibull_Frequency_analysis'!H$2:H$151))),2)</f>
        <v>0.81</v>
      </c>
      <c r="E36" s="9">
        <f>ROUND(('[11]0202_Weibull_Frequency_analysis'!I35-MIN('[11]0202_Weibull_Frequency_analysis'!I$2:I$151))/((MAX('[11]0202_Weibull_Frequency_analysis'!I$2:I$151)-MIN('[11]0202_Weibull_Frequency_analysis'!I$2:I$151))),2)</f>
        <v>0.82</v>
      </c>
      <c r="F36" s="9">
        <f>ROUND(([2]Sheet2!$M37-MIN([2]Sheet2!$M$4:$M$153))/(MAX([2]Sheet2!$M$4:$M$153)-MIN([2]Sheet2!$M$4:$M$153)),2)</f>
        <v>0.67</v>
      </c>
      <c r="G36" s="9">
        <f>ROUND(([2]Sheet2!$P37-MIN([2]Sheet2!$P$4:$P$153))/(MAX([2]Sheet2!$P$4:$P$153)-MIN([2]Sheet2!$P$4:$P$153)),2)</f>
        <v>0.64</v>
      </c>
      <c r="H36" s="9">
        <f>1 - ROUND((Sheet1!$H36-MIN(Sheet1!$H$3:$H$152))/(MAX(Sheet1!$H$3:$H$152)-MIN(Sheet1!$H$3:$H$152)),2)</f>
        <v>0.32999999999999996</v>
      </c>
      <c r="I36" s="9">
        <f>ROUND((Sheet1!$J36-MIN(Sheet1!$J$3:$J$152))/(MAX(Sheet1!$J$3:$J$152)-MIN(Sheet1!$J$3:$J$152)),2)</f>
        <v>0.23</v>
      </c>
      <c r="J36" s="9">
        <f>ROUND((Sheet1!$K36-MIN(Sheet1!$K$3:$K$152))/(MAX(Sheet1!$K$3:$K$152)-MIN(Sheet1!$K$3:$K$152)),2)</f>
        <v>0.23</v>
      </c>
      <c r="K36" s="9">
        <f>ROUND((Sheet1!$L36-MIN(Sheet1!$L$3:$L$152))/(MAX(Sheet1!$L$3:$L$152)-MIN(Sheet1!$L$3:$L$152)),2)</f>
        <v>0.19</v>
      </c>
      <c r="L36" s="9">
        <f>ROUND((Sheet1!$M36-MIN(Sheet1!$M$3:$M$152))/(MAX(Sheet1!$M$3:$M$152)-MIN(Sheet1!$M$3:$M$152)),2)</f>
        <v>0.57999999999999996</v>
      </c>
      <c r="M36" s="9">
        <f>ROUND((Sheet1!$P36-MIN(Sheet1!$P$3:$P$152))/(MAX(Sheet1!$P$3:$P$152)-MIN(Sheet1!$P$3:$P$152)),2)</f>
        <v>0.04</v>
      </c>
      <c r="N36" s="9">
        <f>ROUND((Sheet1!$Q36-MIN(Sheet1!$Q$3:$Q$152))/(MAX(Sheet1!$Q$3:$Q$152)-MIN(Sheet1!$Q$3:$Q$152)),2)</f>
        <v>7.0000000000000007E-2</v>
      </c>
      <c r="O36" s="9">
        <f>ROUND((Sheet1!$R36-MIN(Sheet1!$R$3:$R$152))/(MAX(Sheet1!$R$3:$R$152)-MIN(Sheet1!$R$3:$R$152)),2)</f>
        <v>0.06</v>
      </c>
      <c r="P36" s="9">
        <f>ROUND((Sheet1!$S36-MIN(Sheet1!$S$3:$S$152))/(MAX(Sheet1!$S$3:$S$152)-MIN(Sheet1!$S$3:$S$152)),2)</f>
        <v>0.06</v>
      </c>
      <c r="Q36" s="9">
        <f>ROUND((Sheet1!$T36-MIN(Sheet1!$T$3:$T$152))/(MAX(Sheet1!$T$3:$T$152)-MIN(Sheet1!$T$3:$T$152)),2)</f>
        <v>0.05</v>
      </c>
      <c r="R36" s="9">
        <f>ROUND((Sheet1!$U36-MIN(Sheet1!$U$3:$U$152))/(MAX(Sheet1!$U$3:$U$152)-MIN(Sheet1!$U$3:$U$152)),2)</f>
        <v>0.04</v>
      </c>
      <c r="S36" s="9">
        <f>ROUND((Sheet1!$N36-MIN(Sheet1!$N$3:$N$152))/(MAX(Sheet1!$N$3:$N$152)-MIN(Sheet1!$N$3:$N$152)),2)</f>
        <v>0.2</v>
      </c>
    </row>
    <row r="37" spans="1:19" x14ac:dyDescent="0.25">
      <c r="A37" t="s">
        <v>39</v>
      </c>
      <c r="B37" s="9">
        <f>ROUND(('[11]0202_Weibull_Frequency_analysis'!F36-MIN('[11]0202_Weibull_Frequency_analysis'!F$2:F$151))/((MAX('[11]0202_Weibull_Frequency_analysis'!F$2:F$151)-MIN('[11]0202_Weibull_Frequency_analysis'!F$2:F$151))),2)</f>
        <v>0.47</v>
      </c>
      <c r="C37" s="9">
        <f>ROUND(('[11]0202_Weibull_Frequency_analysis'!G36-MIN('[11]0202_Weibull_Frequency_analysis'!G$2:G$151))/((MAX('[11]0202_Weibull_Frequency_analysis'!G$2:G$151)-MIN('[11]0202_Weibull_Frequency_analysis'!G$2:G$151))),2)</f>
        <v>0.45</v>
      </c>
      <c r="D37" s="9">
        <f>ROUND(('[11]0202_Weibull_Frequency_analysis'!H36-MIN('[11]0202_Weibull_Frequency_analysis'!H$2:H$151))/((MAX('[11]0202_Weibull_Frequency_analysis'!H$2:H$151)-MIN('[11]0202_Weibull_Frequency_analysis'!H$2:H$151))),2)</f>
        <v>0.36</v>
      </c>
      <c r="E37" s="9">
        <f>ROUND(('[11]0202_Weibull_Frequency_analysis'!I36-MIN('[11]0202_Weibull_Frequency_analysis'!I$2:I$151))/((MAX('[11]0202_Weibull_Frequency_analysis'!I$2:I$151)-MIN('[11]0202_Weibull_Frequency_analysis'!I$2:I$151))),2)</f>
        <v>0.4</v>
      </c>
      <c r="F37" s="9">
        <f>ROUND(([2]Sheet2!$M38-MIN([2]Sheet2!$M$4:$M$153))/(MAX([2]Sheet2!$M$4:$M$153)-MIN([2]Sheet2!$M$4:$M$153)),2)</f>
        <v>0.55000000000000004</v>
      </c>
      <c r="G37" s="9">
        <f>ROUND(([2]Sheet2!$P38-MIN([2]Sheet2!$P$4:$P$153))/(MAX([2]Sheet2!$P$4:$P$153)-MIN([2]Sheet2!$P$4:$P$153)),2)</f>
        <v>0.5</v>
      </c>
      <c r="H37" s="9">
        <f>1 - ROUND((Sheet1!$H37-MIN(Sheet1!$H$3:$H$152))/(MAX(Sheet1!$H$3:$H$152)-MIN(Sheet1!$H$3:$H$152)),2)</f>
        <v>0.43999999999999995</v>
      </c>
      <c r="I37" s="9">
        <f>ROUND((Sheet1!$J37-MIN(Sheet1!$J$3:$J$152))/(MAX(Sheet1!$J$3:$J$152)-MIN(Sheet1!$J$3:$J$152)),2)</f>
        <v>0.5</v>
      </c>
      <c r="J37" s="9">
        <f>ROUND((Sheet1!$K37-MIN(Sheet1!$K$3:$K$152))/(MAX(Sheet1!$K$3:$K$152)-MIN(Sheet1!$K$3:$K$152)),2)</f>
        <v>0.5</v>
      </c>
      <c r="K37" s="9">
        <f>ROUND((Sheet1!$L37-MIN(Sheet1!$L$3:$L$152))/(MAX(Sheet1!$L$3:$L$152)-MIN(Sheet1!$L$3:$L$152)),2)</f>
        <v>0.5</v>
      </c>
      <c r="L37" s="9">
        <f>ROUND((Sheet1!$M37-MIN(Sheet1!$M$3:$M$152))/(MAX(Sheet1!$M$3:$M$152)-MIN(Sheet1!$M$3:$M$152)),2)</f>
        <v>0.56000000000000005</v>
      </c>
      <c r="M37" s="9">
        <f>ROUND((Sheet1!$P37-MIN(Sheet1!$P$3:$P$152))/(MAX(Sheet1!$P$3:$P$152)-MIN(Sheet1!$P$3:$P$152)),2)</f>
        <v>0.04</v>
      </c>
      <c r="N37" s="9">
        <f>ROUND((Sheet1!$Q37-MIN(Sheet1!$Q$3:$Q$152))/(MAX(Sheet1!$Q$3:$Q$152)-MIN(Sheet1!$Q$3:$Q$152)),2)</f>
        <v>0.05</v>
      </c>
      <c r="O37" s="9">
        <f>ROUND((Sheet1!$R37-MIN(Sheet1!$R$3:$R$152))/(MAX(Sheet1!$R$3:$R$152)-MIN(Sheet1!$R$3:$R$152)),2)</f>
        <v>0.05</v>
      </c>
      <c r="P37" s="9">
        <f>ROUND((Sheet1!$S37-MIN(Sheet1!$S$3:$S$152))/(MAX(Sheet1!$S$3:$S$152)-MIN(Sheet1!$S$3:$S$152)),2)</f>
        <v>0.05</v>
      </c>
      <c r="Q37" s="9">
        <f>ROUND((Sheet1!$T37-MIN(Sheet1!$T$3:$T$152))/(MAX(Sheet1!$T$3:$T$152)-MIN(Sheet1!$T$3:$T$152)),2)</f>
        <v>0.04</v>
      </c>
      <c r="R37" s="9">
        <f>ROUND((Sheet1!$U37-MIN(Sheet1!$U$3:$U$152))/(MAX(Sheet1!$U$3:$U$152)-MIN(Sheet1!$U$3:$U$152)),2)</f>
        <v>0.04</v>
      </c>
      <c r="S37" s="9">
        <f>ROUND((Sheet1!$N37-MIN(Sheet1!$N$3:$N$152))/(MAX(Sheet1!$N$3:$N$152)-MIN(Sheet1!$N$3:$N$152)),2)</f>
        <v>0.5</v>
      </c>
    </row>
    <row r="38" spans="1:19" x14ac:dyDescent="0.25">
      <c r="A38" t="s">
        <v>40</v>
      </c>
      <c r="B38" s="9">
        <f>ROUND(('[11]0202_Weibull_Frequency_analysis'!F37-MIN('[11]0202_Weibull_Frequency_analysis'!F$2:F$151))/((MAX('[11]0202_Weibull_Frequency_analysis'!F$2:F$151)-MIN('[11]0202_Weibull_Frequency_analysis'!F$2:F$151))),2)</f>
        <v>0.45</v>
      </c>
      <c r="C38" s="9">
        <f>ROUND(('[11]0202_Weibull_Frequency_analysis'!G37-MIN('[11]0202_Weibull_Frequency_analysis'!G$2:G$151))/((MAX('[11]0202_Weibull_Frequency_analysis'!G$2:G$151)-MIN('[11]0202_Weibull_Frequency_analysis'!G$2:G$151))),2)</f>
        <v>0.62</v>
      </c>
      <c r="D38" s="9">
        <f>ROUND(('[11]0202_Weibull_Frequency_analysis'!H37-MIN('[11]0202_Weibull_Frequency_analysis'!H$2:H$151))/((MAX('[11]0202_Weibull_Frequency_analysis'!H$2:H$151)-MIN('[11]0202_Weibull_Frequency_analysis'!H$2:H$151))),2)</f>
        <v>0.54</v>
      </c>
      <c r="E38" s="9">
        <f>ROUND(('[11]0202_Weibull_Frequency_analysis'!I37-MIN('[11]0202_Weibull_Frequency_analysis'!I$2:I$151))/((MAX('[11]0202_Weibull_Frequency_analysis'!I$2:I$151)-MIN('[11]0202_Weibull_Frequency_analysis'!I$2:I$151))),2)</f>
        <v>0.56999999999999995</v>
      </c>
      <c r="F38" s="9">
        <f>ROUND(([2]Sheet2!$M39-MIN([2]Sheet2!$M$4:$M$153))/(MAX([2]Sheet2!$M$4:$M$153)-MIN([2]Sheet2!$M$4:$M$153)),2)</f>
        <v>0.36</v>
      </c>
      <c r="G38" s="9">
        <f>ROUND(([2]Sheet2!$P39-MIN([2]Sheet2!$P$4:$P$153))/(MAX([2]Sheet2!$P$4:$P$153)-MIN([2]Sheet2!$P$4:$P$153)),2)</f>
        <v>0.36</v>
      </c>
      <c r="H38" s="9">
        <f>1 - ROUND((Sheet1!$H38-MIN(Sheet1!$H$3:$H$152))/(MAX(Sheet1!$H$3:$H$152)-MIN(Sheet1!$H$3:$H$152)),2)</f>
        <v>0.56000000000000005</v>
      </c>
      <c r="I38" s="9">
        <f>ROUND((Sheet1!$J38-MIN(Sheet1!$J$3:$J$152))/(MAX(Sheet1!$J$3:$J$152)-MIN(Sheet1!$J$3:$J$152)),2)</f>
        <v>0.37</v>
      </c>
      <c r="J38" s="9">
        <f>ROUND((Sheet1!$K38-MIN(Sheet1!$K$3:$K$152))/(MAX(Sheet1!$K$3:$K$152)-MIN(Sheet1!$K$3:$K$152)),2)</f>
        <v>0.51</v>
      </c>
      <c r="K38" s="9">
        <f>ROUND((Sheet1!$L38-MIN(Sheet1!$L$3:$L$152))/(MAX(Sheet1!$L$3:$L$152)-MIN(Sheet1!$L$3:$L$152)),2)</f>
        <v>0.51</v>
      </c>
      <c r="L38" s="9">
        <f>ROUND((Sheet1!$M38-MIN(Sheet1!$M$3:$M$152))/(MAX(Sheet1!$M$3:$M$152)-MIN(Sheet1!$M$3:$M$152)),2)</f>
        <v>0.6</v>
      </c>
      <c r="M38" s="9">
        <f>ROUND((Sheet1!$P38-MIN(Sheet1!$P$3:$P$152))/(MAX(Sheet1!$P$3:$P$152)-MIN(Sheet1!$P$3:$P$152)),2)</f>
        <v>0.31</v>
      </c>
      <c r="N38" s="9">
        <f>ROUND((Sheet1!$Q38-MIN(Sheet1!$Q$3:$Q$152))/(MAX(Sheet1!$Q$3:$Q$152)-MIN(Sheet1!$Q$3:$Q$152)),2)</f>
        <v>0.4</v>
      </c>
      <c r="O38" s="9">
        <f>ROUND((Sheet1!$R38-MIN(Sheet1!$R$3:$R$152))/(MAX(Sheet1!$R$3:$R$152)-MIN(Sheet1!$R$3:$R$152)),2)</f>
        <v>0.36</v>
      </c>
      <c r="P38" s="9">
        <f>ROUND((Sheet1!$S38-MIN(Sheet1!$S$3:$S$152))/(MAX(Sheet1!$S$3:$S$152)-MIN(Sheet1!$S$3:$S$152)),2)</f>
        <v>0.35</v>
      </c>
      <c r="Q38" s="9">
        <f>ROUND((Sheet1!$T38-MIN(Sheet1!$T$3:$T$152))/(MAX(Sheet1!$T$3:$T$152)-MIN(Sheet1!$T$3:$T$152)),2)</f>
        <v>0.31</v>
      </c>
      <c r="R38" s="9">
        <f>ROUND((Sheet1!$U38-MIN(Sheet1!$U$3:$U$152))/(MAX(Sheet1!$U$3:$U$152)-MIN(Sheet1!$U$3:$U$152)),2)</f>
        <v>0.31</v>
      </c>
      <c r="S38" s="9">
        <f>ROUND((Sheet1!$N38-MIN(Sheet1!$N$3:$N$152))/(MAX(Sheet1!$N$3:$N$152)-MIN(Sheet1!$N$3:$N$152)),2)</f>
        <v>0.51</v>
      </c>
    </row>
    <row r="39" spans="1:19" x14ac:dyDescent="0.25">
      <c r="A39" t="s">
        <v>41</v>
      </c>
      <c r="B39" s="9">
        <f>ROUND(('[11]0202_Weibull_Frequency_analysis'!F38-MIN('[11]0202_Weibull_Frequency_analysis'!F$2:F$151))/((MAX('[11]0202_Weibull_Frequency_analysis'!F$2:F$151)-MIN('[11]0202_Weibull_Frequency_analysis'!F$2:F$151))),2)</f>
        <v>0.79</v>
      </c>
      <c r="C39" s="9">
        <f>ROUND(('[11]0202_Weibull_Frequency_analysis'!G38-MIN('[11]0202_Weibull_Frequency_analysis'!G$2:G$151))/((MAX('[11]0202_Weibull_Frequency_analysis'!G$2:G$151)-MIN('[11]0202_Weibull_Frequency_analysis'!G$2:G$151))),2)</f>
        <v>0.75</v>
      </c>
      <c r="D39" s="9">
        <f>ROUND(('[11]0202_Weibull_Frequency_analysis'!H38-MIN('[11]0202_Weibull_Frequency_analysis'!H$2:H$151))/((MAX('[11]0202_Weibull_Frequency_analysis'!H$2:H$151)-MIN('[11]0202_Weibull_Frequency_analysis'!H$2:H$151))),2)</f>
        <v>0.76</v>
      </c>
      <c r="E39" s="9">
        <f>ROUND(('[11]0202_Weibull_Frequency_analysis'!I38-MIN('[11]0202_Weibull_Frequency_analysis'!I$2:I$151))/((MAX('[11]0202_Weibull_Frequency_analysis'!I$2:I$151)-MIN('[11]0202_Weibull_Frequency_analysis'!I$2:I$151))),2)</f>
        <v>0.78</v>
      </c>
      <c r="F39" s="9">
        <f>ROUND(([2]Sheet2!$M40-MIN([2]Sheet2!$M$4:$M$153))/(MAX([2]Sheet2!$M$4:$M$153)-MIN([2]Sheet2!$M$4:$M$153)),2)</f>
        <v>0.65</v>
      </c>
      <c r="G39" s="9">
        <f>ROUND(([2]Sheet2!$P40-MIN([2]Sheet2!$P$4:$P$153))/(MAX([2]Sheet2!$P$4:$P$153)-MIN([2]Sheet2!$P$4:$P$153)),2)</f>
        <v>0.64</v>
      </c>
      <c r="H39" s="9">
        <f>1 - ROUND((Sheet1!$H39-MIN(Sheet1!$H$3:$H$152))/(MAX(Sheet1!$H$3:$H$152)-MIN(Sheet1!$H$3:$H$152)),2)</f>
        <v>0.43999999999999995</v>
      </c>
      <c r="I39" s="9">
        <f>ROUND((Sheet1!$J39-MIN(Sheet1!$J$3:$J$152))/(MAX(Sheet1!$J$3:$J$152)-MIN(Sheet1!$J$3:$J$152)),2)</f>
        <v>0.26</v>
      </c>
      <c r="J39" s="9">
        <f>ROUND((Sheet1!$K39-MIN(Sheet1!$K$3:$K$152))/(MAX(Sheet1!$K$3:$K$152)-MIN(Sheet1!$K$3:$K$152)),2)</f>
        <v>0.37</v>
      </c>
      <c r="K39" s="9">
        <f>ROUND((Sheet1!$L39-MIN(Sheet1!$L$3:$L$152))/(MAX(Sheet1!$L$3:$L$152)-MIN(Sheet1!$L$3:$L$152)),2)</f>
        <v>0.35</v>
      </c>
      <c r="L39" s="9">
        <f>ROUND((Sheet1!$M39-MIN(Sheet1!$M$3:$M$152))/(MAX(Sheet1!$M$3:$M$152)-MIN(Sheet1!$M$3:$M$152)),2)</f>
        <v>0.66</v>
      </c>
      <c r="M39" s="9">
        <f>ROUND((Sheet1!$P39-MIN(Sheet1!$P$3:$P$152))/(MAX(Sheet1!$P$3:$P$152)-MIN(Sheet1!$P$3:$P$152)),2)</f>
        <v>7.0000000000000007E-2</v>
      </c>
      <c r="N39" s="9">
        <f>ROUND((Sheet1!$Q39-MIN(Sheet1!$Q$3:$Q$152))/(MAX(Sheet1!$Q$3:$Q$152)-MIN(Sheet1!$Q$3:$Q$152)),2)</f>
        <v>7.0000000000000007E-2</v>
      </c>
      <c r="O39" s="9">
        <f>ROUND((Sheet1!$R39-MIN(Sheet1!$R$3:$R$152))/(MAX(Sheet1!$R$3:$R$152)-MIN(Sheet1!$R$3:$R$152)),2)</f>
        <v>7.0000000000000007E-2</v>
      </c>
      <c r="P39" s="9">
        <f>ROUND((Sheet1!$S39-MIN(Sheet1!$S$3:$S$152))/(MAX(Sheet1!$S$3:$S$152)-MIN(Sheet1!$S$3:$S$152)),2)</f>
        <v>7.0000000000000007E-2</v>
      </c>
      <c r="Q39" s="9">
        <f>ROUND((Sheet1!$T39-MIN(Sheet1!$T$3:$T$152))/(MAX(Sheet1!$T$3:$T$152)-MIN(Sheet1!$T$3:$T$152)),2)</f>
        <v>7.0000000000000007E-2</v>
      </c>
      <c r="R39" s="9">
        <f>ROUND((Sheet1!$U39-MIN(Sheet1!$U$3:$U$152))/(MAX(Sheet1!$U$3:$U$152)-MIN(Sheet1!$U$3:$U$152)),2)</f>
        <v>7.0000000000000007E-2</v>
      </c>
      <c r="S39" s="9">
        <f>ROUND((Sheet1!$N39-MIN(Sheet1!$N$3:$N$152))/(MAX(Sheet1!$N$3:$N$152)-MIN(Sheet1!$N$3:$N$152)),2)</f>
        <v>0.38</v>
      </c>
    </row>
    <row r="40" spans="1:19" x14ac:dyDescent="0.25">
      <c r="A40" t="s">
        <v>42</v>
      </c>
      <c r="B40" s="9">
        <f>ROUND(('[11]0202_Weibull_Frequency_analysis'!F39-MIN('[11]0202_Weibull_Frequency_analysis'!F$2:F$151))/((MAX('[11]0202_Weibull_Frequency_analysis'!F$2:F$151)-MIN('[11]0202_Weibull_Frequency_analysis'!F$2:F$151))),2)</f>
        <v>0.72</v>
      </c>
      <c r="C40" s="9">
        <f>ROUND(('[11]0202_Weibull_Frequency_analysis'!G39-MIN('[11]0202_Weibull_Frequency_analysis'!G$2:G$151))/((MAX('[11]0202_Weibull_Frequency_analysis'!G$2:G$151)-MIN('[11]0202_Weibull_Frequency_analysis'!G$2:G$151))),2)</f>
        <v>0.78</v>
      </c>
      <c r="D40" s="9">
        <f>ROUND(('[11]0202_Weibull_Frequency_analysis'!H39-MIN('[11]0202_Weibull_Frequency_analysis'!H$2:H$151))/((MAX('[11]0202_Weibull_Frequency_analysis'!H$2:H$151)-MIN('[11]0202_Weibull_Frequency_analysis'!H$2:H$151))),2)</f>
        <v>0.76</v>
      </c>
      <c r="E40" s="9">
        <f>ROUND(('[11]0202_Weibull_Frequency_analysis'!I39-MIN('[11]0202_Weibull_Frequency_analysis'!I$2:I$151))/((MAX('[11]0202_Weibull_Frequency_analysis'!I$2:I$151)-MIN('[11]0202_Weibull_Frequency_analysis'!I$2:I$151))),2)</f>
        <v>0.77</v>
      </c>
      <c r="F40" s="9">
        <f>ROUND(([2]Sheet2!$M41-MIN([2]Sheet2!$M$4:$M$153))/(MAX([2]Sheet2!$M$4:$M$153)-MIN([2]Sheet2!$M$4:$M$153)),2)</f>
        <v>0.67</v>
      </c>
      <c r="G40" s="9">
        <f>ROUND(([2]Sheet2!$P41-MIN([2]Sheet2!$P$4:$P$153))/(MAX([2]Sheet2!$P$4:$P$153)-MIN([2]Sheet2!$P$4:$P$153)),2)</f>
        <v>0.61</v>
      </c>
      <c r="H40" s="9">
        <f>1 - ROUND((Sheet1!$H40-MIN(Sheet1!$H$3:$H$152))/(MAX(Sheet1!$H$3:$H$152)-MIN(Sheet1!$H$3:$H$152)),2)</f>
        <v>0.21999999999999997</v>
      </c>
      <c r="I40" s="9">
        <f>ROUND((Sheet1!$J40-MIN(Sheet1!$J$3:$J$152))/(MAX(Sheet1!$J$3:$J$152)-MIN(Sheet1!$J$3:$J$152)),2)</f>
        <v>0.21</v>
      </c>
      <c r="J40" s="9">
        <f>ROUND((Sheet1!$K40-MIN(Sheet1!$K$3:$K$152))/(MAX(Sheet1!$K$3:$K$152)-MIN(Sheet1!$K$3:$K$152)),2)</f>
        <v>0.22</v>
      </c>
      <c r="K40" s="9">
        <f>ROUND((Sheet1!$L40-MIN(Sheet1!$L$3:$L$152))/(MAX(Sheet1!$L$3:$L$152)-MIN(Sheet1!$L$3:$L$152)),2)</f>
        <v>0.19</v>
      </c>
      <c r="L40" s="9">
        <f>ROUND((Sheet1!$M40-MIN(Sheet1!$M$3:$M$152))/(MAX(Sheet1!$M$3:$M$152)-MIN(Sheet1!$M$3:$M$152)),2)</f>
        <v>0.57999999999999996</v>
      </c>
      <c r="M40" s="9">
        <f>ROUND((Sheet1!$P40-MIN(Sheet1!$P$3:$P$152))/(MAX(Sheet1!$P$3:$P$152)-MIN(Sheet1!$P$3:$P$152)),2)</f>
        <v>0.13</v>
      </c>
      <c r="N40" s="9">
        <f>ROUND((Sheet1!$Q40-MIN(Sheet1!$Q$3:$Q$152))/(MAX(Sheet1!$Q$3:$Q$152)-MIN(Sheet1!$Q$3:$Q$152)),2)</f>
        <v>0.18</v>
      </c>
      <c r="O40" s="9">
        <f>ROUND((Sheet1!$R40-MIN(Sheet1!$R$3:$R$152))/(MAX(Sheet1!$R$3:$R$152)-MIN(Sheet1!$R$3:$R$152)),2)</f>
        <v>0.16</v>
      </c>
      <c r="P40" s="9">
        <f>ROUND((Sheet1!$S40-MIN(Sheet1!$S$3:$S$152))/(MAX(Sheet1!$S$3:$S$152)-MIN(Sheet1!$S$3:$S$152)),2)</f>
        <v>0.15</v>
      </c>
      <c r="Q40" s="9">
        <f>ROUND((Sheet1!$T40-MIN(Sheet1!$T$3:$T$152))/(MAX(Sheet1!$T$3:$T$152)-MIN(Sheet1!$T$3:$T$152)),2)</f>
        <v>0.13</v>
      </c>
      <c r="R40" s="9">
        <f>ROUND((Sheet1!$U40-MIN(Sheet1!$U$3:$U$152))/(MAX(Sheet1!$U$3:$U$152)-MIN(Sheet1!$U$3:$U$152)),2)</f>
        <v>0.13</v>
      </c>
      <c r="S40" s="9">
        <f>ROUND((Sheet1!$N40-MIN(Sheet1!$N$3:$N$152))/(MAX(Sheet1!$N$3:$N$152)-MIN(Sheet1!$N$3:$N$152)),2)</f>
        <v>0.2</v>
      </c>
    </row>
    <row r="41" spans="1:19" x14ac:dyDescent="0.25">
      <c r="A41" t="s">
        <v>43</v>
      </c>
      <c r="B41" s="9">
        <f>ROUND(('[11]0202_Weibull_Frequency_analysis'!F40-MIN('[11]0202_Weibull_Frequency_analysis'!F$2:F$151))/((MAX('[11]0202_Weibull_Frequency_analysis'!F$2:F$151)-MIN('[11]0202_Weibull_Frequency_analysis'!F$2:F$151))),2)</f>
        <v>0.87</v>
      </c>
      <c r="C41" s="9">
        <f>ROUND(('[11]0202_Weibull_Frequency_analysis'!G40-MIN('[11]0202_Weibull_Frequency_analysis'!G$2:G$151))/((MAX('[11]0202_Weibull_Frequency_analysis'!G$2:G$151)-MIN('[11]0202_Weibull_Frequency_analysis'!G$2:G$151))),2)</f>
        <v>0.9</v>
      </c>
      <c r="D41" s="9">
        <f>ROUND(('[11]0202_Weibull_Frequency_analysis'!H40-MIN('[11]0202_Weibull_Frequency_analysis'!H$2:H$151))/((MAX('[11]0202_Weibull_Frequency_analysis'!H$2:H$151)-MIN('[11]0202_Weibull_Frequency_analysis'!H$2:H$151))),2)</f>
        <v>0.84</v>
      </c>
      <c r="E41" s="9">
        <f>ROUND(('[11]0202_Weibull_Frequency_analysis'!I40-MIN('[11]0202_Weibull_Frequency_analysis'!I$2:I$151))/((MAX('[11]0202_Weibull_Frequency_analysis'!I$2:I$151)-MIN('[11]0202_Weibull_Frequency_analysis'!I$2:I$151))),2)</f>
        <v>0.86</v>
      </c>
      <c r="F41" s="9">
        <f>ROUND(([2]Sheet2!$M42-MIN([2]Sheet2!$M$4:$M$153))/(MAX([2]Sheet2!$M$4:$M$153)-MIN([2]Sheet2!$M$4:$M$153)),2)</f>
        <v>0.56000000000000005</v>
      </c>
      <c r="G41" s="9">
        <f>ROUND(([2]Sheet2!$P42-MIN([2]Sheet2!$P$4:$P$153))/(MAX([2]Sheet2!$P$4:$P$153)-MIN([2]Sheet2!$P$4:$P$153)),2)</f>
        <v>0.53</v>
      </c>
      <c r="H41" s="9">
        <f>1 - ROUND((Sheet1!$H41-MIN(Sheet1!$H$3:$H$152))/(MAX(Sheet1!$H$3:$H$152)-MIN(Sheet1!$H$3:$H$152)),2)</f>
        <v>0.56000000000000005</v>
      </c>
      <c r="I41" s="9">
        <f>ROUND((Sheet1!$J41-MIN(Sheet1!$J$3:$J$152))/(MAX(Sheet1!$J$3:$J$152)-MIN(Sheet1!$J$3:$J$152)),2)</f>
        <v>0.5</v>
      </c>
      <c r="J41" s="9">
        <f>ROUND((Sheet1!$K41-MIN(Sheet1!$K$3:$K$152))/(MAX(Sheet1!$K$3:$K$152)-MIN(Sheet1!$K$3:$K$152)),2)</f>
        <v>0.5</v>
      </c>
      <c r="K41" s="9">
        <f>ROUND((Sheet1!$L41-MIN(Sheet1!$L$3:$L$152))/(MAX(Sheet1!$L$3:$L$152)-MIN(Sheet1!$L$3:$L$152)),2)</f>
        <v>0.5</v>
      </c>
      <c r="L41" s="9">
        <f>ROUND((Sheet1!$M41-MIN(Sheet1!$M$3:$M$152))/(MAX(Sheet1!$M$3:$M$152)-MIN(Sheet1!$M$3:$M$152)),2)</f>
        <v>0.64</v>
      </c>
      <c r="M41" s="9">
        <f>ROUND((Sheet1!$P41-MIN(Sheet1!$P$3:$P$152))/(MAX(Sheet1!$P$3:$P$152)-MIN(Sheet1!$P$3:$P$152)),2)</f>
        <v>0.11</v>
      </c>
      <c r="N41" s="9">
        <f>ROUND((Sheet1!$Q41-MIN(Sheet1!$Q$3:$Q$152))/(MAX(Sheet1!$Q$3:$Q$152)-MIN(Sheet1!$Q$3:$Q$152)),2)</f>
        <v>0.13</v>
      </c>
      <c r="O41" s="9">
        <f>ROUND((Sheet1!$R41-MIN(Sheet1!$R$3:$R$152))/(MAX(Sheet1!$R$3:$R$152)-MIN(Sheet1!$R$3:$R$152)),2)</f>
        <v>0.12</v>
      </c>
      <c r="P41" s="9">
        <f>ROUND((Sheet1!$S41-MIN(Sheet1!$S$3:$S$152))/(MAX(Sheet1!$S$3:$S$152)-MIN(Sheet1!$S$3:$S$152)),2)</f>
        <v>0.12</v>
      </c>
      <c r="Q41" s="9">
        <f>ROUND((Sheet1!$T41-MIN(Sheet1!$T$3:$T$152))/(MAX(Sheet1!$T$3:$T$152)-MIN(Sheet1!$T$3:$T$152)),2)</f>
        <v>0.11</v>
      </c>
      <c r="R41" s="9">
        <f>ROUND((Sheet1!$U41-MIN(Sheet1!$U$3:$U$152))/(MAX(Sheet1!$U$3:$U$152)-MIN(Sheet1!$U$3:$U$152)),2)</f>
        <v>0.11</v>
      </c>
      <c r="S41" s="9">
        <f>ROUND((Sheet1!$N41-MIN(Sheet1!$N$3:$N$152))/(MAX(Sheet1!$N$3:$N$152)-MIN(Sheet1!$N$3:$N$152)),2)</f>
        <v>0.52</v>
      </c>
    </row>
    <row r="42" spans="1:19" x14ac:dyDescent="0.25">
      <c r="A42" t="s">
        <v>44</v>
      </c>
      <c r="B42" s="9">
        <f>ROUND(('[11]0202_Weibull_Frequency_analysis'!F41-MIN('[11]0202_Weibull_Frequency_analysis'!F$2:F$151))/((MAX('[11]0202_Weibull_Frequency_analysis'!F$2:F$151)-MIN('[11]0202_Weibull_Frequency_analysis'!F$2:F$151))),2)</f>
        <v>0.34</v>
      </c>
      <c r="C42" s="9">
        <f>ROUND(('[11]0202_Weibull_Frequency_analysis'!G41-MIN('[11]0202_Weibull_Frequency_analysis'!G$2:G$151))/((MAX('[11]0202_Weibull_Frequency_analysis'!G$2:G$151)-MIN('[11]0202_Weibull_Frequency_analysis'!G$2:G$151))),2)</f>
        <v>0.38</v>
      </c>
      <c r="D42" s="9">
        <f>ROUND(('[11]0202_Weibull_Frequency_analysis'!H41-MIN('[11]0202_Weibull_Frequency_analysis'!H$2:H$151))/((MAX('[11]0202_Weibull_Frequency_analysis'!H$2:H$151)-MIN('[11]0202_Weibull_Frequency_analysis'!H$2:H$151))),2)</f>
        <v>0.45</v>
      </c>
      <c r="E42" s="9">
        <f>ROUND(('[11]0202_Weibull_Frequency_analysis'!I41-MIN('[11]0202_Weibull_Frequency_analysis'!I$2:I$151))/((MAX('[11]0202_Weibull_Frequency_analysis'!I$2:I$151)-MIN('[11]0202_Weibull_Frequency_analysis'!I$2:I$151))),2)</f>
        <v>0.34</v>
      </c>
      <c r="F42" s="9">
        <f>ROUND(([2]Sheet2!$M43-MIN([2]Sheet2!$M$4:$M$153))/(MAX([2]Sheet2!$M$4:$M$153)-MIN([2]Sheet2!$M$4:$M$153)),2)</f>
        <v>0.25</v>
      </c>
      <c r="G42" s="9">
        <f>ROUND(([2]Sheet2!$P43-MIN([2]Sheet2!$P$4:$P$153))/(MAX([2]Sheet2!$P$4:$P$153)-MIN([2]Sheet2!$P$4:$P$153)),2)</f>
        <v>0.19</v>
      </c>
      <c r="H42" s="9">
        <f>1 - ROUND((Sheet1!$H42-MIN(Sheet1!$H$3:$H$152))/(MAX(Sheet1!$H$3:$H$152)-MIN(Sheet1!$H$3:$H$152)),2)</f>
        <v>0.56000000000000005</v>
      </c>
      <c r="I42" s="9">
        <f>ROUND((Sheet1!$J42-MIN(Sheet1!$J$3:$J$152))/(MAX(Sheet1!$J$3:$J$152)-MIN(Sheet1!$J$3:$J$152)),2)</f>
        <v>0.45</v>
      </c>
      <c r="J42" s="9">
        <f>ROUND((Sheet1!$K42-MIN(Sheet1!$K$3:$K$152))/(MAX(Sheet1!$K$3:$K$152)-MIN(Sheet1!$K$3:$K$152)),2)</f>
        <v>0.38</v>
      </c>
      <c r="K42" s="9">
        <f>ROUND((Sheet1!$L42-MIN(Sheet1!$L$3:$L$152))/(MAX(Sheet1!$L$3:$L$152)-MIN(Sheet1!$L$3:$L$152)),2)</f>
        <v>0.36</v>
      </c>
      <c r="L42" s="9">
        <f>ROUND((Sheet1!$M42-MIN(Sheet1!$M$3:$M$152))/(MAX(Sheet1!$M$3:$M$152)-MIN(Sheet1!$M$3:$M$152)),2)</f>
        <v>0.62</v>
      </c>
      <c r="M42" s="9">
        <f>ROUND((Sheet1!$P42-MIN(Sheet1!$P$3:$P$152))/(MAX(Sheet1!$P$3:$P$152)-MIN(Sheet1!$P$3:$P$152)),2)</f>
        <v>0.06</v>
      </c>
      <c r="N42" s="9">
        <f>ROUND((Sheet1!$Q42-MIN(Sheet1!$Q$3:$Q$152))/(MAX(Sheet1!$Q$3:$Q$152)-MIN(Sheet1!$Q$3:$Q$152)),2)</f>
        <v>0.09</v>
      </c>
      <c r="O42" s="9">
        <f>ROUND((Sheet1!$R42-MIN(Sheet1!$R$3:$R$152))/(MAX(Sheet1!$R$3:$R$152)-MIN(Sheet1!$R$3:$R$152)),2)</f>
        <v>0.08</v>
      </c>
      <c r="P42" s="9">
        <f>ROUND((Sheet1!$S42-MIN(Sheet1!$S$3:$S$152))/(MAX(Sheet1!$S$3:$S$152)-MIN(Sheet1!$S$3:$S$152)),2)</f>
        <v>7.0000000000000007E-2</v>
      </c>
      <c r="Q42" s="9">
        <f>ROUND((Sheet1!$T42-MIN(Sheet1!$T$3:$T$152))/(MAX(Sheet1!$T$3:$T$152)-MIN(Sheet1!$T$3:$T$152)),2)</f>
        <v>0.06</v>
      </c>
      <c r="R42" s="9">
        <f>ROUND((Sheet1!$U42-MIN(Sheet1!$U$3:$U$152))/(MAX(Sheet1!$U$3:$U$152)-MIN(Sheet1!$U$3:$U$152)),2)</f>
        <v>0.06</v>
      </c>
      <c r="S42" s="9">
        <f>ROUND((Sheet1!$N42-MIN(Sheet1!$N$3:$N$152))/(MAX(Sheet1!$N$3:$N$152)-MIN(Sheet1!$N$3:$N$152)),2)</f>
        <v>0.37</v>
      </c>
    </row>
    <row r="43" spans="1:19" x14ac:dyDescent="0.25">
      <c r="A43" t="s">
        <v>45</v>
      </c>
      <c r="B43" s="9">
        <f>ROUND(('[11]0202_Weibull_Frequency_analysis'!F42-MIN('[11]0202_Weibull_Frequency_analysis'!F$2:F$151))/((MAX('[11]0202_Weibull_Frequency_analysis'!F$2:F$151)-MIN('[11]0202_Weibull_Frequency_analysis'!F$2:F$151))),2)</f>
        <v>0.45</v>
      </c>
      <c r="C43" s="9">
        <f>ROUND(('[11]0202_Weibull_Frequency_analysis'!G42-MIN('[11]0202_Weibull_Frequency_analysis'!G$2:G$151))/((MAX('[11]0202_Weibull_Frequency_analysis'!G$2:G$151)-MIN('[11]0202_Weibull_Frequency_analysis'!G$2:G$151))),2)</f>
        <v>0.5</v>
      </c>
      <c r="D43" s="9">
        <f>ROUND(('[11]0202_Weibull_Frequency_analysis'!H42-MIN('[11]0202_Weibull_Frequency_analysis'!H$2:H$151))/((MAX('[11]0202_Weibull_Frequency_analysis'!H$2:H$151)-MIN('[11]0202_Weibull_Frequency_analysis'!H$2:H$151))),2)</f>
        <v>0.45</v>
      </c>
      <c r="E43" s="9">
        <f>ROUND(('[11]0202_Weibull_Frequency_analysis'!I42-MIN('[11]0202_Weibull_Frequency_analysis'!I$2:I$151))/((MAX('[11]0202_Weibull_Frequency_analysis'!I$2:I$151)-MIN('[11]0202_Weibull_Frequency_analysis'!I$2:I$151))),2)</f>
        <v>0.42</v>
      </c>
      <c r="F43" s="9">
        <f>ROUND(([2]Sheet2!$M44-MIN([2]Sheet2!$M$4:$M$153))/(MAX([2]Sheet2!$M$4:$M$153)-MIN([2]Sheet2!$M$4:$M$153)),2)</f>
        <v>0.32</v>
      </c>
      <c r="G43" s="9">
        <f>ROUND(([2]Sheet2!$P44-MIN([2]Sheet2!$P$4:$P$153))/(MAX([2]Sheet2!$P$4:$P$153)-MIN([2]Sheet2!$P$4:$P$153)),2)</f>
        <v>0.39</v>
      </c>
      <c r="H43" s="9">
        <f>1 - ROUND((Sheet1!$H43-MIN(Sheet1!$H$3:$H$152))/(MAX(Sheet1!$H$3:$H$152)-MIN(Sheet1!$H$3:$H$152)),2)</f>
        <v>0.66999999999999993</v>
      </c>
      <c r="I43" s="9">
        <f>ROUND((Sheet1!$J43-MIN(Sheet1!$J$3:$J$152))/(MAX(Sheet1!$J$3:$J$152)-MIN(Sheet1!$J$3:$J$152)),2)</f>
        <v>0.41</v>
      </c>
      <c r="J43" s="9">
        <f>ROUND((Sheet1!$K43-MIN(Sheet1!$K$3:$K$152))/(MAX(Sheet1!$K$3:$K$152)-MIN(Sheet1!$K$3:$K$152)),2)</f>
        <v>0.49</v>
      </c>
      <c r="K43" s="9">
        <f>ROUND((Sheet1!$L43-MIN(Sheet1!$L$3:$L$152))/(MAX(Sheet1!$L$3:$L$152)-MIN(Sheet1!$L$3:$L$152)),2)</f>
        <v>0.5</v>
      </c>
      <c r="L43" s="9">
        <f>ROUND((Sheet1!$M43-MIN(Sheet1!$M$3:$M$152))/(MAX(Sheet1!$M$3:$M$152)-MIN(Sheet1!$M$3:$M$152)),2)</f>
        <v>0.67</v>
      </c>
      <c r="M43" s="9">
        <f>ROUND((Sheet1!$P43-MIN(Sheet1!$P$3:$P$152))/(MAX(Sheet1!$P$3:$P$152)-MIN(Sheet1!$P$3:$P$152)),2)</f>
        <v>0.01</v>
      </c>
      <c r="N43" s="9">
        <f>ROUND((Sheet1!$Q43-MIN(Sheet1!$Q$3:$Q$152))/(MAX(Sheet1!$Q$3:$Q$152)-MIN(Sheet1!$Q$3:$Q$152)),2)</f>
        <v>0.01</v>
      </c>
      <c r="O43" s="9">
        <f>ROUND((Sheet1!$R43-MIN(Sheet1!$R$3:$R$152))/(MAX(Sheet1!$R$3:$R$152)-MIN(Sheet1!$R$3:$R$152)),2)</f>
        <v>0.01</v>
      </c>
      <c r="P43" s="9">
        <f>ROUND((Sheet1!$S43-MIN(Sheet1!$S$3:$S$152))/(MAX(Sheet1!$S$3:$S$152)-MIN(Sheet1!$S$3:$S$152)),2)</f>
        <v>0.01</v>
      </c>
      <c r="Q43" s="9">
        <f>ROUND((Sheet1!$T43-MIN(Sheet1!$T$3:$T$152))/(MAX(Sheet1!$T$3:$T$152)-MIN(Sheet1!$T$3:$T$152)),2)</f>
        <v>0.01</v>
      </c>
      <c r="R43" s="9">
        <f>ROUND((Sheet1!$U43-MIN(Sheet1!$U$3:$U$152))/(MAX(Sheet1!$U$3:$U$152)-MIN(Sheet1!$U$3:$U$152)),2)</f>
        <v>0.01</v>
      </c>
      <c r="S43" s="9">
        <f>ROUND((Sheet1!$N43-MIN(Sheet1!$N$3:$N$152))/(MAX(Sheet1!$N$3:$N$152)-MIN(Sheet1!$N$3:$N$152)),2)</f>
        <v>0.53</v>
      </c>
    </row>
    <row r="44" spans="1:19" x14ac:dyDescent="0.25">
      <c r="A44" t="s">
        <v>46</v>
      </c>
      <c r="B44" s="9">
        <f>ROUND(('[11]0202_Weibull_Frequency_analysis'!F43-MIN('[11]0202_Weibull_Frequency_analysis'!F$2:F$151))/((MAX('[11]0202_Weibull_Frequency_analysis'!F$2:F$151)-MIN('[11]0202_Weibull_Frequency_analysis'!F$2:F$151))),2)</f>
        <v>0.6</v>
      </c>
      <c r="C44" s="9">
        <f>ROUND(('[11]0202_Weibull_Frequency_analysis'!G43-MIN('[11]0202_Weibull_Frequency_analysis'!G$2:G$151))/((MAX('[11]0202_Weibull_Frequency_analysis'!G$2:G$151)-MIN('[11]0202_Weibull_Frequency_analysis'!G$2:G$151))),2)</f>
        <v>0.56999999999999995</v>
      </c>
      <c r="D44" s="9">
        <f>ROUND(('[11]0202_Weibull_Frequency_analysis'!H43-MIN('[11]0202_Weibull_Frequency_analysis'!H$2:H$151))/((MAX('[11]0202_Weibull_Frequency_analysis'!H$2:H$151)-MIN('[11]0202_Weibull_Frequency_analysis'!H$2:H$151))),2)</f>
        <v>0.54</v>
      </c>
      <c r="E44" s="9">
        <f>ROUND(('[11]0202_Weibull_Frequency_analysis'!I43-MIN('[11]0202_Weibull_Frequency_analysis'!I$2:I$151))/((MAX('[11]0202_Weibull_Frequency_analysis'!I$2:I$151)-MIN('[11]0202_Weibull_Frequency_analysis'!I$2:I$151))),2)</f>
        <v>0.55000000000000004</v>
      </c>
      <c r="F44" s="9">
        <f>ROUND(([2]Sheet2!$M45-MIN([2]Sheet2!$M$4:$M$153))/(MAX([2]Sheet2!$M$4:$M$153)-MIN([2]Sheet2!$M$4:$M$153)),2)</f>
        <v>0.56999999999999995</v>
      </c>
      <c r="G44" s="9">
        <f>ROUND(([2]Sheet2!$P45-MIN([2]Sheet2!$P$4:$P$153))/(MAX([2]Sheet2!$P$4:$P$153)-MIN([2]Sheet2!$P$4:$P$153)),2)</f>
        <v>0.53</v>
      </c>
      <c r="H44" s="9">
        <f>1 - ROUND((Sheet1!$H44-MIN(Sheet1!$H$3:$H$152))/(MAX(Sheet1!$H$3:$H$152)-MIN(Sheet1!$H$3:$H$152)),2)</f>
        <v>0.32999999999999996</v>
      </c>
      <c r="I44" s="9">
        <f>ROUND((Sheet1!$J44-MIN(Sheet1!$J$3:$J$152))/(MAX(Sheet1!$J$3:$J$152)-MIN(Sheet1!$J$3:$J$152)),2)</f>
        <v>0.13</v>
      </c>
      <c r="J44" s="9">
        <f>ROUND((Sheet1!$K44-MIN(Sheet1!$K$3:$K$152))/(MAX(Sheet1!$K$3:$K$152)-MIN(Sheet1!$K$3:$K$152)),2)</f>
        <v>0.18</v>
      </c>
      <c r="K44" s="9">
        <f>ROUND((Sheet1!$L44-MIN(Sheet1!$L$3:$L$152))/(MAX(Sheet1!$L$3:$L$152)-MIN(Sheet1!$L$3:$L$152)),2)</f>
        <v>0.18</v>
      </c>
      <c r="L44" s="9">
        <f>ROUND((Sheet1!$M44-MIN(Sheet1!$M$3:$M$152))/(MAX(Sheet1!$M$3:$M$152)-MIN(Sheet1!$M$3:$M$152)),2)</f>
        <v>0.34</v>
      </c>
      <c r="M44" s="9">
        <f>ROUND((Sheet1!$P44-MIN(Sheet1!$P$3:$P$152))/(MAX(Sheet1!$P$3:$P$152)-MIN(Sheet1!$P$3:$P$152)),2)</f>
        <v>1</v>
      </c>
      <c r="N44" s="9">
        <f>ROUND((Sheet1!$Q44-MIN(Sheet1!$Q$3:$Q$152))/(MAX(Sheet1!$Q$3:$Q$152)-MIN(Sheet1!$Q$3:$Q$152)),2)</f>
        <v>1</v>
      </c>
      <c r="O44" s="9">
        <f>ROUND((Sheet1!$R44-MIN(Sheet1!$R$3:$R$152))/(MAX(Sheet1!$R$3:$R$152)-MIN(Sheet1!$R$3:$R$152)),2)</f>
        <v>1</v>
      </c>
      <c r="P44" s="9">
        <f>ROUND((Sheet1!$S44-MIN(Sheet1!$S$3:$S$152))/(MAX(Sheet1!$S$3:$S$152)-MIN(Sheet1!$S$3:$S$152)),2)</f>
        <v>1</v>
      </c>
      <c r="Q44" s="9">
        <f>ROUND((Sheet1!$T44-MIN(Sheet1!$T$3:$T$152))/(MAX(Sheet1!$T$3:$T$152)-MIN(Sheet1!$T$3:$T$152)),2)</f>
        <v>1</v>
      </c>
      <c r="R44" s="9">
        <f>ROUND((Sheet1!$U44-MIN(Sheet1!$U$3:$U$152))/(MAX(Sheet1!$U$3:$U$152)-MIN(Sheet1!$U$3:$U$152)),2)</f>
        <v>1</v>
      </c>
      <c r="S44" s="9">
        <f>ROUND((Sheet1!$N44-MIN(Sheet1!$N$3:$N$152))/(MAX(Sheet1!$N$3:$N$152)-MIN(Sheet1!$N$3:$N$152)),2)</f>
        <v>0.19</v>
      </c>
    </row>
    <row r="45" spans="1:19" x14ac:dyDescent="0.25">
      <c r="A45" t="s">
        <v>47</v>
      </c>
      <c r="B45" s="9">
        <f>ROUND(('[11]0202_Weibull_Frequency_analysis'!F44-MIN('[11]0202_Weibull_Frequency_analysis'!F$2:F$151))/((MAX('[11]0202_Weibull_Frequency_analysis'!F$2:F$151)-MIN('[11]0202_Weibull_Frequency_analysis'!F$2:F$151))),2)</f>
        <v>0.66</v>
      </c>
      <c r="C45" s="9">
        <f>ROUND(('[11]0202_Weibull_Frequency_analysis'!G44-MIN('[11]0202_Weibull_Frequency_analysis'!G$2:G$151))/((MAX('[11]0202_Weibull_Frequency_analysis'!G$2:G$151)-MIN('[11]0202_Weibull_Frequency_analysis'!G$2:G$151))),2)</f>
        <v>0.67</v>
      </c>
      <c r="D45" s="9">
        <f>ROUND(('[11]0202_Weibull_Frequency_analysis'!H44-MIN('[11]0202_Weibull_Frequency_analysis'!H$2:H$151))/((MAX('[11]0202_Weibull_Frequency_analysis'!H$2:H$151)-MIN('[11]0202_Weibull_Frequency_analysis'!H$2:H$151))),2)</f>
        <v>0.61</v>
      </c>
      <c r="E45" s="9">
        <f>ROUND(('[11]0202_Weibull_Frequency_analysis'!I44-MIN('[11]0202_Weibull_Frequency_analysis'!I$2:I$151))/((MAX('[11]0202_Weibull_Frequency_analysis'!I$2:I$151)-MIN('[11]0202_Weibull_Frequency_analysis'!I$2:I$151))),2)</f>
        <v>0.66</v>
      </c>
      <c r="F45" s="9">
        <f>ROUND(([2]Sheet2!$M46-MIN([2]Sheet2!$M$4:$M$153))/(MAX([2]Sheet2!$M$4:$M$153)-MIN([2]Sheet2!$M$4:$M$153)),2)</f>
        <v>0.45</v>
      </c>
      <c r="G45" s="9">
        <f>ROUND(([2]Sheet2!$P46-MIN([2]Sheet2!$P$4:$P$153))/(MAX([2]Sheet2!$P$4:$P$153)-MIN([2]Sheet2!$P$4:$P$153)),2)</f>
        <v>0.39</v>
      </c>
      <c r="H45" s="9">
        <f>1 - ROUND((Sheet1!$H45-MIN(Sheet1!$H$3:$H$152))/(MAX(Sheet1!$H$3:$H$152)-MIN(Sheet1!$H$3:$H$152)),2)</f>
        <v>0.32999999999999996</v>
      </c>
      <c r="I45" s="9">
        <f>ROUND((Sheet1!$J45-MIN(Sheet1!$J$3:$J$152))/(MAX(Sheet1!$J$3:$J$152)-MIN(Sheet1!$J$3:$J$152)),2)</f>
        <v>0.21</v>
      </c>
      <c r="J45" s="9">
        <f>ROUND((Sheet1!$K45-MIN(Sheet1!$K$3:$K$152))/(MAX(Sheet1!$K$3:$K$152)-MIN(Sheet1!$K$3:$K$152)),2)</f>
        <v>0.21</v>
      </c>
      <c r="K45" s="9">
        <f>ROUND((Sheet1!$L45-MIN(Sheet1!$L$3:$L$152))/(MAX(Sheet1!$L$3:$L$152)-MIN(Sheet1!$L$3:$L$152)),2)</f>
        <v>0.18</v>
      </c>
      <c r="L45" s="9">
        <f>ROUND((Sheet1!$M45-MIN(Sheet1!$M$3:$M$152))/(MAX(Sheet1!$M$3:$M$152)-MIN(Sheet1!$M$3:$M$152)),2)</f>
        <v>0.56999999999999995</v>
      </c>
      <c r="M45" s="9">
        <f>ROUND((Sheet1!$P45-MIN(Sheet1!$P$3:$P$152))/(MAX(Sheet1!$P$3:$P$152)-MIN(Sheet1!$P$3:$P$152)),2)</f>
        <v>0.04</v>
      </c>
      <c r="N45" s="9">
        <f>ROUND((Sheet1!$Q45-MIN(Sheet1!$Q$3:$Q$152))/(MAX(Sheet1!$Q$3:$Q$152)-MIN(Sheet1!$Q$3:$Q$152)),2)</f>
        <v>0.08</v>
      </c>
      <c r="O45" s="9">
        <f>ROUND((Sheet1!$R45-MIN(Sheet1!$R$3:$R$152))/(MAX(Sheet1!$R$3:$R$152)-MIN(Sheet1!$R$3:$R$152)),2)</f>
        <v>0.06</v>
      </c>
      <c r="P45" s="9">
        <f>ROUND((Sheet1!$S45-MIN(Sheet1!$S$3:$S$152))/(MAX(Sheet1!$S$3:$S$152)-MIN(Sheet1!$S$3:$S$152)),2)</f>
        <v>0.06</v>
      </c>
      <c r="Q45" s="9">
        <f>ROUND((Sheet1!$T45-MIN(Sheet1!$T$3:$T$152))/(MAX(Sheet1!$T$3:$T$152)-MIN(Sheet1!$T$3:$T$152)),2)</f>
        <v>0.04</v>
      </c>
      <c r="R45" s="9">
        <f>ROUND((Sheet1!$U45-MIN(Sheet1!$U$3:$U$152))/(MAX(Sheet1!$U$3:$U$152)-MIN(Sheet1!$U$3:$U$152)),2)</f>
        <v>0.04</v>
      </c>
      <c r="S45" s="9">
        <f>ROUND((Sheet1!$N45-MIN(Sheet1!$N$3:$N$152))/(MAX(Sheet1!$N$3:$N$152)-MIN(Sheet1!$N$3:$N$152)),2)</f>
        <v>0.2</v>
      </c>
    </row>
    <row r="46" spans="1:19" x14ac:dyDescent="0.25">
      <c r="A46" t="s">
        <v>48</v>
      </c>
      <c r="B46" s="9">
        <f>ROUND(('[11]0202_Weibull_Frequency_analysis'!F45-MIN('[11]0202_Weibull_Frequency_analysis'!F$2:F$151))/((MAX('[11]0202_Weibull_Frequency_analysis'!F$2:F$151)-MIN('[11]0202_Weibull_Frequency_analysis'!F$2:F$151))),2)</f>
        <v>0.47</v>
      </c>
      <c r="C46" s="9">
        <f>ROUND(('[11]0202_Weibull_Frequency_analysis'!G45-MIN('[11]0202_Weibull_Frequency_analysis'!G$2:G$151))/((MAX('[11]0202_Weibull_Frequency_analysis'!G$2:G$151)-MIN('[11]0202_Weibull_Frequency_analysis'!G$2:G$151))),2)</f>
        <v>0.48</v>
      </c>
      <c r="D46" s="9">
        <f>ROUND(('[11]0202_Weibull_Frequency_analysis'!H45-MIN('[11]0202_Weibull_Frequency_analysis'!H$2:H$151))/((MAX('[11]0202_Weibull_Frequency_analysis'!H$2:H$151)-MIN('[11]0202_Weibull_Frequency_analysis'!H$2:H$151))),2)</f>
        <v>0.43</v>
      </c>
      <c r="E46" s="9">
        <f>ROUND(('[11]0202_Weibull_Frequency_analysis'!I45-MIN('[11]0202_Weibull_Frequency_analysis'!I$2:I$151))/((MAX('[11]0202_Weibull_Frequency_analysis'!I$2:I$151)-MIN('[11]0202_Weibull_Frequency_analysis'!I$2:I$151))),2)</f>
        <v>0.48</v>
      </c>
      <c r="F46" s="9">
        <f>ROUND(([2]Sheet2!$M47-MIN([2]Sheet2!$M$4:$M$153))/(MAX([2]Sheet2!$M$4:$M$153)-MIN([2]Sheet2!$M$4:$M$153)),2)</f>
        <v>0.35</v>
      </c>
      <c r="G46" s="9">
        <f>ROUND(([2]Sheet2!$P47-MIN([2]Sheet2!$P$4:$P$153))/(MAX([2]Sheet2!$P$4:$P$153)-MIN([2]Sheet2!$P$4:$P$153)),2)</f>
        <v>0.33</v>
      </c>
      <c r="H46" s="9">
        <f>1 - ROUND((Sheet1!$H46-MIN(Sheet1!$H$3:$H$152))/(MAX(Sheet1!$H$3:$H$152)-MIN(Sheet1!$H$3:$H$152)),2)</f>
        <v>0.43999999999999995</v>
      </c>
      <c r="I46" s="9">
        <f>ROUND((Sheet1!$J46-MIN(Sheet1!$J$3:$J$152))/(MAX(Sheet1!$J$3:$J$152)-MIN(Sheet1!$J$3:$J$152)),2)</f>
        <v>0.2</v>
      </c>
      <c r="J46" s="9">
        <f>ROUND((Sheet1!$K46-MIN(Sheet1!$K$3:$K$152))/(MAX(Sheet1!$K$3:$K$152)-MIN(Sheet1!$K$3:$K$152)),2)</f>
        <v>0.18</v>
      </c>
      <c r="K46" s="9">
        <f>ROUND((Sheet1!$L46-MIN(Sheet1!$L$3:$L$152))/(MAX(Sheet1!$L$3:$L$152)-MIN(Sheet1!$L$3:$L$152)),2)</f>
        <v>0.17</v>
      </c>
      <c r="L46" s="9">
        <f>ROUND((Sheet1!$M46-MIN(Sheet1!$M$3:$M$152))/(MAX(Sheet1!$M$3:$M$152)-MIN(Sheet1!$M$3:$M$152)),2)</f>
        <v>0.49</v>
      </c>
      <c r="M46" s="9">
        <f>ROUND((Sheet1!$P46-MIN(Sheet1!$P$3:$P$152))/(MAX(Sheet1!$P$3:$P$152)-MIN(Sheet1!$P$3:$P$152)),2)</f>
        <v>0.1</v>
      </c>
      <c r="N46" s="9">
        <f>ROUND((Sheet1!$Q46-MIN(Sheet1!$Q$3:$Q$152))/(MAX(Sheet1!$Q$3:$Q$152)-MIN(Sheet1!$Q$3:$Q$152)),2)</f>
        <v>0.1</v>
      </c>
      <c r="O46" s="9">
        <f>ROUND((Sheet1!$R46-MIN(Sheet1!$R$3:$R$152))/(MAX(Sheet1!$R$3:$R$152)-MIN(Sheet1!$R$3:$R$152)),2)</f>
        <v>0.1</v>
      </c>
      <c r="P46" s="9">
        <f>ROUND((Sheet1!$S46-MIN(Sheet1!$S$3:$S$152))/(MAX(Sheet1!$S$3:$S$152)-MIN(Sheet1!$S$3:$S$152)),2)</f>
        <v>0.1</v>
      </c>
      <c r="Q46" s="9">
        <f>ROUND((Sheet1!$T46-MIN(Sheet1!$T$3:$T$152))/(MAX(Sheet1!$T$3:$T$152)-MIN(Sheet1!$T$3:$T$152)),2)</f>
        <v>0.1</v>
      </c>
      <c r="R46" s="9">
        <f>ROUND((Sheet1!$U46-MIN(Sheet1!$U$3:$U$152))/(MAX(Sheet1!$U$3:$U$152)-MIN(Sheet1!$U$3:$U$152)),2)</f>
        <v>0.1</v>
      </c>
      <c r="S46" s="9">
        <f>ROUND((Sheet1!$N46-MIN(Sheet1!$N$3:$N$152))/(MAX(Sheet1!$N$3:$N$152)-MIN(Sheet1!$N$3:$N$152)),2)</f>
        <v>0.2</v>
      </c>
    </row>
    <row r="47" spans="1:19" x14ac:dyDescent="0.25">
      <c r="A47" t="s">
        <v>49</v>
      </c>
      <c r="B47" s="9">
        <f>ROUND(('[11]0202_Weibull_Frequency_analysis'!F46-MIN('[11]0202_Weibull_Frequency_analysis'!F$2:F$151))/((MAX('[11]0202_Weibull_Frequency_analysis'!F$2:F$151)-MIN('[11]0202_Weibull_Frequency_analysis'!F$2:F$151))),2)</f>
        <v>0.23</v>
      </c>
      <c r="C47" s="9">
        <f>ROUND(('[11]0202_Weibull_Frequency_analysis'!G46-MIN('[11]0202_Weibull_Frequency_analysis'!G$2:G$151))/((MAX('[11]0202_Weibull_Frequency_analysis'!G$2:G$151)-MIN('[11]0202_Weibull_Frequency_analysis'!G$2:G$151))),2)</f>
        <v>0.17</v>
      </c>
      <c r="D47" s="9">
        <f>ROUND(('[11]0202_Weibull_Frequency_analysis'!H46-MIN('[11]0202_Weibull_Frequency_analysis'!H$2:H$151))/((MAX('[11]0202_Weibull_Frequency_analysis'!H$2:H$151)-MIN('[11]0202_Weibull_Frequency_analysis'!H$2:H$151))),2)</f>
        <v>0.19</v>
      </c>
      <c r="E47" s="9">
        <f>ROUND(('[11]0202_Weibull_Frequency_analysis'!I46-MIN('[11]0202_Weibull_Frequency_analysis'!I$2:I$151))/((MAX('[11]0202_Weibull_Frequency_analysis'!I$2:I$151)-MIN('[11]0202_Weibull_Frequency_analysis'!I$2:I$151))),2)</f>
        <v>0.15</v>
      </c>
      <c r="F47" s="9">
        <f>ROUND(([2]Sheet2!$M48-MIN([2]Sheet2!$M$4:$M$153))/(MAX([2]Sheet2!$M$4:$M$153)-MIN([2]Sheet2!$M$4:$M$153)),2)</f>
        <v>0.26</v>
      </c>
      <c r="G47" s="9">
        <f>ROUND(([2]Sheet2!$P48-MIN([2]Sheet2!$P$4:$P$153))/(MAX([2]Sheet2!$P$4:$P$153)-MIN([2]Sheet2!$P$4:$P$153)),2)</f>
        <v>0.22</v>
      </c>
      <c r="H47" s="9">
        <f>1 - ROUND((Sheet1!$H47-MIN(Sheet1!$H$3:$H$152))/(MAX(Sheet1!$H$3:$H$152)-MIN(Sheet1!$H$3:$H$152)),2)</f>
        <v>0.43999999999999995</v>
      </c>
      <c r="I47" s="9">
        <f>ROUND((Sheet1!$J47-MIN(Sheet1!$J$3:$J$152))/(MAX(Sheet1!$J$3:$J$152)-MIN(Sheet1!$J$3:$J$152)),2)</f>
        <v>0.38</v>
      </c>
      <c r="J47" s="9">
        <f>ROUND((Sheet1!$K47-MIN(Sheet1!$K$3:$K$152))/(MAX(Sheet1!$K$3:$K$152)-MIN(Sheet1!$K$3:$K$152)),2)</f>
        <v>0.26</v>
      </c>
      <c r="K47" s="9">
        <f>ROUND((Sheet1!$L47-MIN(Sheet1!$L$3:$L$152))/(MAX(Sheet1!$L$3:$L$152)-MIN(Sheet1!$L$3:$L$152)),2)</f>
        <v>0.2</v>
      </c>
      <c r="L47" s="9">
        <f>ROUND((Sheet1!$M47-MIN(Sheet1!$M$3:$M$152))/(MAX(Sheet1!$M$3:$M$152)-MIN(Sheet1!$M$3:$M$152)),2)</f>
        <v>1</v>
      </c>
      <c r="M47" s="9">
        <f>ROUND((Sheet1!$P47-MIN(Sheet1!$P$3:$P$152))/(MAX(Sheet1!$P$3:$P$152)-MIN(Sheet1!$P$3:$P$152)),2)</f>
        <v>0.03</v>
      </c>
      <c r="N47" s="9">
        <f>ROUND((Sheet1!$Q47-MIN(Sheet1!$Q$3:$Q$152))/(MAX(Sheet1!$Q$3:$Q$152)-MIN(Sheet1!$Q$3:$Q$152)),2)</f>
        <v>0.04</v>
      </c>
      <c r="O47" s="9">
        <f>ROUND((Sheet1!$R47-MIN(Sheet1!$R$3:$R$152))/(MAX(Sheet1!$R$3:$R$152)-MIN(Sheet1!$R$3:$R$152)),2)</f>
        <v>0.04</v>
      </c>
      <c r="P47" s="9">
        <f>ROUND((Sheet1!$S47-MIN(Sheet1!$S$3:$S$152))/(MAX(Sheet1!$S$3:$S$152)-MIN(Sheet1!$S$3:$S$152)),2)</f>
        <v>0.04</v>
      </c>
      <c r="Q47" s="9">
        <f>ROUND((Sheet1!$T47-MIN(Sheet1!$T$3:$T$152))/(MAX(Sheet1!$T$3:$T$152)-MIN(Sheet1!$T$3:$T$152)),2)</f>
        <v>0.03</v>
      </c>
      <c r="R47" s="9">
        <f>ROUND((Sheet1!$U47-MIN(Sheet1!$U$3:$U$152))/(MAX(Sheet1!$U$3:$U$152)-MIN(Sheet1!$U$3:$U$152)),2)</f>
        <v>0.03</v>
      </c>
      <c r="S47" s="9">
        <f>ROUND((Sheet1!$N47-MIN(Sheet1!$N$3:$N$152))/(MAX(Sheet1!$N$3:$N$152)-MIN(Sheet1!$N$3:$N$152)),2)</f>
        <v>0.23</v>
      </c>
    </row>
    <row r="48" spans="1:19" x14ac:dyDescent="0.25">
      <c r="A48" t="s">
        <v>50</v>
      </c>
      <c r="B48" s="9">
        <f>ROUND(('[11]0202_Weibull_Frequency_analysis'!F47-MIN('[11]0202_Weibull_Frequency_analysis'!F$2:F$151))/((MAX('[11]0202_Weibull_Frequency_analysis'!F$2:F$151)-MIN('[11]0202_Weibull_Frequency_analysis'!F$2:F$151))),2)</f>
        <v>0.49</v>
      </c>
      <c r="C48" s="9">
        <f>ROUND(('[11]0202_Weibull_Frequency_analysis'!G47-MIN('[11]0202_Weibull_Frequency_analysis'!G$2:G$151))/((MAX('[11]0202_Weibull_Frequency_analysis'!G$2:G$151)-MIN('[11]0202_Weibull_Frequency_analysis'!G$2:G$151))),2)</f>
        <v>0.48</v>
      </c>
      <c r="D48" s="9">
        <f>ROUND(('[11]0202_Weibull_Frequency_analysis'!H47-MIN('[11]0202_Weibull_Frequency_analysis'!H$2:H$151))/((MAX('[11]0202_Weibull_Frequency_analysis'!H$2:H$151)-MIN('[11]0202_Weibull_Frequency_analysis'!H$2:H$151))),2)</f>
        <v>0.46</v>
      </c>
      <c r="E48" s="9">
        <f>ROUND(('[11]0202_Weibull_Frequency_analysis'!I47-MIN('[11]0202_Weibull_Frequency_analysis'!I$2:I$151))/((MAX('[11]0202_Weibull_Frequency_analysis'!I$2:I$151)-MIN('[11]0202_Weibull_Frequency_analysis'!I$2:I$151))),2)</f>
        <v>0.47</v>
      </c>
      <c r="F48" s="9">
        <f>ROUND(([2]Sheet2!$M49-MIN([2]Sheet2!$M$4:$M$153))/(MAX([2]Sheet2!$M$4:$M$153)-MIN([2]Sheet2!$M$4:$M$153)),2)</f>
        <v>0.39</v>
      </c>
      <c r="G48" s="9">
        <f>ROUND(([2]Sheet2!$P49-MIN([2]Sheet2!$P$4:$P$153))/(MAX([2]Sheet2!$P$4:$P$153)-MIN([2]Sheet2!$P$4:$P$153)),2)</f>
        <v>0.36</v>
      </c>
      <c r="H48" s="9">
        <f>1 - ROUND((Sheet1!$H48-MIN(Sheet1!$H$3:$H$152))/(MAX(Sheet1!$H$3:$H$152)-MIN(Sheet1!$H$3:$H$152)),2)</f>
        <v>0.78</v>
      </c>
      <c r="I48" s="9">
        <f>ROUND((Sheet1!$J48-MIN(Sheet1!$J$3:$J$152))/(MAX(Sheet1!$J$3:$J$152)-MIN(Sheet1!$J$3:$J$152)),2)</f>
        <v>0.78</v>
      </c>
      <c r="J48" s="9">
        <f>ROUND((Sheet1!$K48-MIN(Sheet1!$K$3:$K$152))/(MAX(Sheet1!$K$3:$K$152)-MIN(Sheet1!$K$3:$K$152)),2)</f>
        <v>0.78</v>
      </c>
      <c r="K48" s="9">
        <f>ROUND((Sheet1!$L48-MIN(Sheet1!$L$3:$L$152))/(MAX(Sheet1!$L$3:$L$152)-MIN(Sheet1!$L$3:$L$152)),2)</f>
        <v>0.81</v>
      </c>
      <c r="L48" s="9">
        <f>ROUND((Sheet1!$M48-MIN(Sheet1!$M$3:$M$152))/(MAX(Sheet1!$M$3:$M$152)-MIN(Sheet1!$M$3:$M$152)),2)</f>
        <v>0.55000000000000004</v>
      </c>
      <c r="M48" s="9">
        <f>ROUND((Sheet1!$P48-MIN(Sheet1!$P$3:$P$152))/(MAX(Sheet1!$P$3:$P$152)-MIN(Sheet1!$P$3:$P$152)),2)</f>
        <v>0.02</v>
      </c>
      <c r="N48" s="9">
        <f>ROUND((Sheet1!$Q48-MIN(Sheet1!$Q$3:$Q$152))/(MAX(Sheet1!$Q$3:$Q$152)-MIN(Sheet1!$Q$3:$Q$152)),2)</f>
        <v>0.02</v>
      </c>
      <c r="O48" s="9">
        <f>ROUND((Sheet1!$R48-MIN(Sheet1!$R$3:$R$152))/(MAX(Sheet1!$R$3:$R$152)-MIN(Sheet1!$R$3:$R$152)),2)</f>
        <v>0.02</v>
      </c>
      <c r="P48" s="9">
        <f>ROUND((Sheet1!$S48-MIN(Sheet1!$S$3:$S$152))/(MAX(Sheet1!$S$3:$S$152)-MIN(Sheet1!$S$3:$S$152)),2)</f>
        <v>0.02</v>
      </c>
      <c r="Q48" s="9">
        <f>ROUND((Sheet1!$T48-MIN(Sheet1!$T$3:$T$152))/(MAX(Sheet1!$T$3:$T$152)-MIN(Sheet1!$T$3:$T$152)),2)</f>
        <v>0.02</v>
      </c>
      <c r="R48" s="9">
        <f>ROUND((Sheet1!$U48-MIN(Sheet1!$U$3:$U$152))/(MAX(Sheet1!$U$3:$U$152)-MIN(Sheet1!$U$3:$U$152)),2)</f>
        <v>0.02</v>
      </c>
      <c r="S48" s="9">
        <f>ROUND((Sheet1!$N48-MIN(Sheet1!$N$3:$N$152))/(MAX(Sheet1!$N$3:$N$152)-MIN(Sheet1!$N$3:$N$152)),2)</f>
        <v>0.82</v>
      </c>
    </row>
    <row r="49" spans="1:19" x14ac:dyDescent="0.25">
      <c r="A49" t="s">
        <v>51</v>
      </c>
      <c r="B49" s="9">
        <f>ROUND(('[11]0202_Weibull_Frequency_analysis'!F48-MIN('[11]0202_Weibull_Frequency_analysis'!F$2:F$151))/((MAX('[11]0202_Weibull_Frequency_analysis'!F$2:F$151)-MIN('[11]0202_Weibull_Frequency_analysis'!F$2:F$151))),2)</f>
        <v>0.74</v>
      </c>
      <c r="C49" s="9">
        <f>ROUND(('[11]0202_Weibull_Frequency_analysis'!G48-MIN('[11]0202_Weibull_Frequency_analysis'!G$2:G$151))/((MAX('[11]0202_Weibull_Frequency_analysis'!G$2:G$151)-MIN('[11]0202_Weibull_Frequency_analysis'!G$2:G$151))),2)</f>
        <v>0.87</v>
      </c>
      <c r="D49" s="9">
        <f>ROUND(('[11]0202_Weibull_Frequency_analysis'!H48-MIN('[11]0202_Weibull_Frequency_analysis'!H$2:H$151))/((MAX('[11]0202_Weibull_Frequency_analysis'!H$2:H$151)-MIN('[11]0202_Weibull_Frequency_analysis'!H$2:H$151))),2)</f>
        <v>0.8</v>
      </c>
      <c r="E49" s="9">
        <f>ROUND(('[11]0202_Weibull_Frequency_analysis'!I48-MIN('[11]0202_Weibull_Frequency_analysis'!I$2:I$151))/((MAX('[11]0202_Weibull_Frequency_analysis'!I$2:I$151)-MIN('[11]0202_Weibull_Frequency_analysis'!I$2:I$151))),2)</f>
        <v>0.83</v>
      </c>
      <c r="F49" s="9">
        <f>ROUND(([2]Sheet2!$M50-MIN([2]Sheet2!$M$4:$M$153))/(MAX([2]Sheet2!$M$4:$M$153)-MIN([2]Sheet2!$M$4:$M$153)),2)</f>
        <v>0.62</v>
      </c>
      <c r="G49" s="9">
        <f>ROUND(([2]Sheet2!$P50-MIN([2]Sheet2!$P$4:$P$153))/(MAX([2]Sheet2!$P$4:$P$153)-MIN([2]Sheet2!$P$4:$P$153)),2)</f>
        <v>0.57999999999999996</v>
      </c>
      <c r="H49" s="9">
        <f>1 - ROUND((Sheet1!$H49-MIN(Sheet1!$H$3:$H$152))/(MAX(Sheet1!$H$3:$H$152)-MIN(Sheet1!$H$3:$H$152)),2)</f>
        <v>0.66999999999999993</v>
      </c>
      <c r="I49" s="9">
        <f>ROUND((Sheet1!$J49-MIN(Sheet1!$J$3:$J$152))/(MAX(Sheet1!$J$3:$J$152)-MIN(Sheet1!$J$3:$J$152)),2)</f>
        <v>0.61</v>
      </c>
      <c r="J49" s="9">
        <f>ROUND((Sheet1!$K49-MIN(Sheet1!$K$3:$K$152))/(MAX(Sheet1!$K$3:$K$152)-MIN(Sheet1!$K$3:$K$152)),2)</f>
        <v>0.74</v>
      </c>
      <c r="K49" s="9">
        <f>ROUND((Sheet1!$L49-MIN(Sheet1!$L$3:$L$152))/(MAX(Sheet1!$L$3:$L$152)-MIN(Sheet1!$L$3:$L$152)),2)</f>
        <v>0.7</v>
      </c>
      <c r="L49" s="9">
        <f>ROUND((Sheet1!$M49-MIN(Sheet1!$M$3:$M$152))/(MAX(Sheet1!$M$3:$M$152)-MIN(Sheet1!$M$3:$M$152)),2)</f>
        <v>0.94</v>
      </c>
      <c r="M49" s="9">
        <f>ROUND((Sheet1!$P49-MIN(Sheet1!$P$3:$P$152))/(MAX(Sheet1!$P$3:$P$152)-MIN(Sheet1!$P$3:$P$152)),2)</f>
        <v>0.1</v>
      </c>
      <c r="N49" s="9">
        <f>ROUND((Sheet1!$Q49-MIN(Sheet1!$Q$3:$Q$152))/(MAX(Sheet1!$Q$3:$Q$152)-MIN(Sheet1!$Q$3:$Q$152)),2)</f>
        <v>0.18</v>
      </c>
      <c r="O49" s="9">
        <f>ROUND((Sheet1!$R49-MIN(Sheet1!$R$3:$R$152))/(MAX(Sheet1!$R$3:$R$152)-MIN(Sheet1!$R$3:$R$152)),2)</f>
        <v>0.15</v>
      </c>
      <c r="P49" s="9">
        <f>ROUND((Sheet1!$S49-MIN(Sheet1!$S$3:$S$152))/(MAX(Sheet1!$S$3:$S$152)-MIN(Sheet1!$S$3:$S$152)),2)</f>
        <v>0.14000000000000001</v>
      </c>
      <c r="Q49" s="9">
        <f>ROUND((Sheet1!$T49-MIN(Sheet1!$T$3:$T$152))/(MAX(Sheet1!$T$3:$T$152)-MIN(Sheet1!$T$3:$T$152)),2)</f>
        <v>0.1</v>
      </c>
      <c r="R49" s="9">
        <f>ROUND((Sheet1!$U49-MIN(Sheet1!$U$3:$U$152))/(MAX(Sheet1!$U$3:$U$152)-MIN(Sheet1!$U$3:$U$152)),2)</f>
        <v>0.1</v>
      </c>
      <c r="S49" s="9">
        <f>ROUND((Sheet1!$N49-MIN(Sheet1!$N$3:$N$152))/(MAX(Sheet1!$N$3:$N$152)-MIN(Sheet1!$N$3:$N$152)),2)</f>
        <v>0.69</v>
      </c>
    </row>
    <row r="50" spans="1:19" x14ac:dyDescent="0.25">
      <c r="A50" t="s">
        <v>52</v>
      </c>
      <c r="B50" s="9">
        <f>ROUND(('[11]0202_Weibull_Frequency_analysis'!F49-MIN('[11]0202_Weibull_Frequency_analysis'!F$2:F$151))/((MAX('[11]0202_Weibull_Frequency_analysis'!F$2:F$151)-MIN('[11]0202_Weibull_Frequency_analysis'!F$2:F$151))),2)</f>
        <v>0.51</v>
      </c>
      <c r="C50" s="9">
        <f>ROUND(('[11]0202_Weibull_Frequency_analysis'!G49-MIN('[11]0202_Weibull_Frequency_analysis'!G$2:G$151))/((MAX('[11]0202_Weibull_Frequency_analysis'!G$2:G$151)-MIN('[11]0202_Weibull_Frequency_analysis'!G$2:G$151))),2)</f>
        <v>0.55000000000000004</v>
      </c>
      <c r="D50" s="9">
        <f>ROUND(('[11]0202_Weibull_Frequency_analysis'!H49-MIN('[11]0202_Weibull_Frequency_analysis'!H$2:H$151))/((MAX('[11]0202_Weibull_Frequency_analysis'!H$2:H$151)-MIN('[11]0202_Weibull_Frequency_analysis'!H$2:H$151))),2)</f>
        <v>0.55000000000000004</v>
      </c>
      <c r="E50" s="9">
        <f>ROUND(('[11]0202_Weibull_Frequency_analysis'!I49-MIN('[11]0202_Weibull_Frequency_analysis'!I$2:I$151))/((MAX('[11]0202_Weibull_Frequency_analysis'!I$2:I$151)-MIN('[11]0202_Weibull_Frequency_analysis'!I$2:I$151))),2)</f>
        <v>0.44</v>
      </c>
      <c r="F50" s="9">
        <f>ROUND(([2]Sheet2!$M51-MIN([2]Sheet2!$M$4:$M$153))/(MAX([2]Sheet2!$M$4:$M$153)-MIN([2]Sheet2!$M$4:$M$153)),2)</f>
        <v>0.54</v>
      </c>
      <c r="G50" s="9">
        <f>ROUND(([2]Sheet2!$P51-MIN([2]Sheet2!$P$4:$P$153))/(MAX([2]Sheet2!$P$4:$P$153)-MIN([2]Sheet2!$P$4:$P$153)),2)</f>
        <v>0.5</v>
      </c>
      <c r="H50" s="9">
        <f>1 - ROUND((Sheet1!$H50-MIN(Sheet1!$H$3:$H$152))/(MAX(Sheet1!$H$3:$H$152)-MIN(Sheet1!$H$3:$H$152)),2)</f>
        <v>0.56000000000000005</v>
      </c>
      <c r="I50" s="9">
        <f>ROUND((Sheet1!$J50-MIN(Sheet1!$J$3:$J$152))/(MAX(Sheet1!$J$3:$J$152)-MIN(Sheet1!$J$3:$J$152)),2)</f>
        <v>0.7</v>
      </c>
      <c r="J50" s="9">
        <f>ROUND((Sheet1!$K50-MIN(Sheet1!$K$3:$K$152))/(MAX(Sheet1!$K$3:$K$152)-MIN(Sheet1!$K$3:$K$152)),2)</f>
        <v>0.68</v>
      </c>
      <c r="K50" s="9">
        <f>ROUND((Sheet1!$L50-MIN(Sheet1!$L$3:$L$152))/(MAX(Sheet1!$L$3:$L$152)-MIN(Sheet1!$L$3:$L$152)),2)</f>
        <v>0.66</v>
      </c>
      <c r="L50" s="9">
        <f>ROUND((Sheet1!$M50-MIN(Sheet1!$M$3:$M$152))/(MAX(Sheet1!$M$3:$M$152)-MIN(Sheet1!$M$3:$M$152)),2)</f>
        <v>0.87</v>
      </c>
      <c r="M50" s="9">
        <f>ROUND((Sheet1!$P50-MIN(Sheet1!$P$3:$P$152))/(MAX(Sheet1!$P$3:$P$152)-MIN(Sheet1!$P$3:$P$152)),2)</f>
        <v>0.05</v>
      </c>
      <c r="N50" s="9">
        <f>ROUND((Sheet1!$Q50-MIN(Sheet1!$Q$3:$Q$152))/(MAX(Sheet1!$Q$3:$Q$152)-MIN(Sheet1!$Q$3:$Q$152)),2)</f>
        <v>0.06</v>
      </c>
      <c r="O50" s="9">
        <f>ROUND((Sheet1!$R50-MIN(Sheet1!$R$3:$R$152))/(MAX(Sheet1!$R$3:$R$152)-MIN(Sheet1!$R$3:$R$152)),2)</f>
        <v>0.06</v>
      </c>
      <c r="P50" s="9">
        <f>ROUND((Sheet1!$S50-MIN(Sheet1!$S$3:$S$152))/(MAX(Sheet1!$S$3:$S$152)-MIN(Sheet1!$S$3:$S$152)),2)</f>
        <v>0.06</v>
      </c>
      <c r="Q50" s="9">
        <f>ROUND((Sheet1!$T50-MIN(Sheet1!$T$3:$T$152))/(MAX(Sheet1!$T$3:$T$152)-MIN(Sheet1!$T$3:$T$152)),2)</f>
        <v>0.05</v>
      </c>
      <c r="R50" s="9">
        <f>ROUND((Sheet1!$U50-MIN(Sheet1!$U$3:$U$152))/(MAX(Sheet1!$U$3:$U$152)-MIN(Sheet1!$U$3:$U$152)),2)</f>
        <v>0.05</v>
      </c>
      <c r="S50" s="9">
        <f>ROUND((Sheet1!$N50-MIN(Sheet1!$N$3:$N$152))/(MAX(Sheet1!$N$3:$N$152)-MIN(Sheet1!$N$3:$N$152)),2)</f>
        <v>0.67</v>
      </c>
    </row>
    <row r="51" spans="1:19" x14ac:dyDescent="0.25">
      <c r="A51" t="s">
        <v>53</v>
      </c>
      <c r="B51" s="9">
        <f>ROUND(('[11]0202_Weibull_Frequency_analysis'!F50-MIN('[11]0202_Weibull_Frequency_analysis'!F$2:F$151))/((MAX('[11]0202_Weibull_Frequency_analysis'!F$2:F$151)-MIN('[11]0202_Weibull_Frequency_analysis'!F$2:F$151))),2)</f>
        <v>0.28000000000000003</v>
      </c>
      <c r="C51" s="9">
        <f>ROUND(('[11]0202_Weibull_Frequency_analysis'!G50-MIN('[11]0202_Weibull_Frequency_analysis'!G$2:G$151))/((MAX('[11]0202_Weibull_Frequency_analysis'!G$2:G$151)-MIN('[11]0202_Weibull_Frequency_analysis'!G$2:G$151))),2)</f>
        <v>0.25</v>
      </c>
      <c r="D51" s="9">
        <f>ROUND(('[11]0202_Weibull_Frequency_analysis'!H50-MIN('[11]0202_Weibull_Frequency_analysis'!H$2:H$151))/((MAX('[11]0202_Weibull_Frequency_analysis'!H$2:H$151)-MIN('[11]0202_Weibull_Frequency_analysis'!H$2:H$151))),2)</f>
        <v>0.28000000000000003</v>
      </c>
      <c r="E51" s="9">
        <f>ROUND(('[11]0202_Weibull_Frequency_analysis'!I50-MIN('[11]0202_Weibull_Frequency_analysis'!I$2:I$151))/((MAX('[11]0202_Weibull_Frequency_analysis'!I$2:I$151)-MIN('[11]0202_Weibull_Frequency_analysis'!I$2:I$151))),2)</f>
        <v>0.22</v>
      </c>
      <c r="F51" s="9">
        <f>ROUND(([2]Sheet2!$M52-MIN([2]Sheet2!$M$4:$M$153))/(MAX([2]Sheet2!$M$4:$M$153)-MIN([2]Sheet2!$M$4:$M$153)),2)</f>
        <v>0.31</v>
      </c>
      <c r="G51" s="9">
        <f>ROUND(([2]Sheet2!$P52-MIN([2]Sheet2!$P$4:$P$153))/(MAX([2]Sheet2!$P$4:$P$153)-MIN([2]Sheet2!$P$4:$P$153)),2)</f>
        <v>0.25</v>
      </c>
      <c r="H51" s="9">
        <f>1 - ROUND((Sheet1!$H51-MIN(Sheet1!$H$3:$H$152))/(MAX(Sheet1!$H$3:$H$152)-MIN(Sheet1!$H$3:$H$152)),2)</f>
        <v>0.32999999999999996</v>
      </c>
      <c r="I51" s="9">
        <f>ROUND((Sheet1!$J51-MIN(Sheet1!$J$3:$J$152))/(MAX(Sheet1!$J$3:$J$152)-MIN(Sheet1!$J$3:$J$152)),2)</f>
        <v>0.31</v>
      </c>
      <c r="J51" s="9">
        <f>ROUND((Sheet1!$K51-MIN(Sheet1!$K$3:$K$152))/(MAX(Sheet1!$K$3:$K$152)-MIN(Sheet1!$K$3:$K$152)),2)</f>
        <v>0.31</v>
      </c>
      <c r="K51" s="9">
        <f>ROUND((Sheet1!$L51-MIN(Sheet1!$L$3:$L$152))/(MAX(Sheet1!$L$3:$L$152)-MIN(Sheet1!$L$3:$L$152)),2)</f>
        <v>0.32</v>
      </c>
      <c r="L51" s="9">
        <f>ROUND((Sheet1!$M51-MIN(Sheet1!$M$3:$M$152))/(MAX(Sheet1!$M$3:$M$152)-MIN(Sheet1!$M$3:$M$152)),2)</f>
        <v>0.35</v>
      </c>
      <c r="M51" s="9">
        <f>ROUND((Sheet1!$P51-MIN(Sheet1!$P$3:$P$152))/(MAX(Sheet1!$P$3:$P$152)-MIN(Sheet1!$P$3:$P$152)),2)</f>
        <v>0.12</v>
      </c>
      <c r="N51" s="9">
        <f>ROUND((Sheet1!$Q51-MIN(Sheet1!$Q$3:$Q$152))/(MAX(Sheet1!$Q$3:$Q$152)-MIN(Sheet1!$Q$3:$Q$152)),2)</f>
        <v>0.12</v>
      </c>
      <c r="O51" s="9">
        <f>ROUND((Sheet1!$R51-MIN(Sheet1!$R$3:$R$152))/(MAX(Sheet1!$R$3:$R$152)-MIN(Sheet1!$R$3:$R$152)),2)</f>
        <v>0.12</v>
      </c>
      <c r="P51" s="9">
        <f>ROUND((Sheet1!$S51-MIN(Sheet1!$S$3:$S$152))/(MAX(Sheet1!$S$3:$S$152)-MIN(Sheet1!$S$3:$S$152)),2)</f>
        <v>0.12</v>
      </c>
      <c r="Q51" s="9">
        <f>ROUND((Sheet1!$T51-MIN(Sheet1!$T$3:$T$152))/(MAX(Sheet1!$T$3:$T$152)-MIN(Sheet1!$T$3:$T$152)),2)</f>
        <v>0.12</v>
      </c>
      <c r="R51" s="9">
        <f>ROUND((Sheet1!$U51-MIN(Sheet1!$U$3:$U$152))/(MAX(Sheet1!$U$3:$U$152)-MIN(Sheet1!$U$3:$U$152)),2)</f>
        <v>0.12</v>
      </c>
      <c r="S51" s="9">
        <f>ROUND((Sheet1!$N51-MIN(Sheet1!$N$3:$N$152))/(MAX(Sheet1!$N$3:$N$152)-MIN(Sheet1!$N$3:$N$152)),2)</f>
        <v>0.33</v>
      </c>
    </row>
    <row r="52" spans="1:19" x14ac:dyDescent="0.25">
      <c r="A52" t="s">
        <v>54</v>
      </c>
      <c r="B52" s="9">
        <f>ROUND(('[11]0202_Weibull_Frequency_analysis'!F51-MIN('[11]0202_Weibull_Frequency_analysis'!F$2:F$151))/((MAX('[11]0202_Weibull_Frequency_analysis'!F$2:F$151)-MIN('[11]0202_Weibull_Frequency_analysis'!F$2:F$151))),2)</f>
        <v>0.49</v>
      </c>
      <c r="C52" s="9">
        <f>ROUND(('[11]0202_Weibull_Frequency_analysis'!G51-MIN('[11]0202_Weibull_Frequency_analysis'!G$2:G$151))/((MAX('[11]0202_Weibull_Frequency_analysis'!G$2:G$151)-MIN('[11]0202_Weibull_Frequency_analysis'!G$2:G$151))),2)</f>
        <v>0.45</v>
      </c>
      <c r="D52" s="9">
        <f>ROUND(('[11]0202_Weibull_Frequency_analysis'!H51-MIN('[11]0202_Weibull_Frequency_analysis'!H$2:H$151))/((MAX('[11]0202_Weibull_Frequency_analysis'!H$2:H$151)-MIN('[11]0202_Weibull_Frequency_analysis'!H$2:H$151))),2)</f>
        <v>0.42</v>
      </c>
      <c r="E52" s="9">
        <f>ROUND(('[11]0202_Weibull_Frequency_analysis'!I51-MIN('[11]0202_Weibull_Frequency_analysis'!I$2:I$151))/((MAX('[11]0202_Weibull_Frequency_analysis'!I$2:I$151)-MIN('[11]0202_Weibull_Frequency_analysis'!I$2:I$151))),2)</f>
        <v>0.41</v>
      </c>
      <c r="F52" s="9">
        <f>ROUND(([2]Sheet2!$M53-MIN([2]Sheet2!$M$4:$M$153))/(MAX([2]Sheet2!$M$4:$M$153)-MIN([2]Sheet2!$M$4:$M$153)),2)</f>
        <v>0.35</v>
      </c>
      <c r="G52" s="9">
        <f>ROUND(([2]Sheet2!$P53-MIN([2]Sheet2!$P$4:$P$153))/(MAX([2]Sheet2!$P$4:$P$153)-MIN([2]Sheet2!$P$4:$P$153)),2)</f>
        <v>0.33</v>
      </c>
      <c r="H52" s="9">
        <f>1 - ROUND((Sheet1!$H52-MIN(Sheet1!$H$3:$H$152))/(MAX(Sheet1!$H$3:$H$152)-MIN(Sheet1!$H$3:$H$152)),2)</f>
        <v>0.32999999999999996</v>
      </c>
      <c r="I52" s="9">
        <f>ROUND((Sheet1!$J52-MIN(Sheet1!$J$3:$J$152))/(MAX(Sheet1!$J$3:$J$152)-MIN(Sheet1!$J$3:$J$152)),2)</f>
        <v>0.42</v>
      </c>
      <c r="J52" s="9">
        <f>ROUND((Sheet1!$K52-MIN(Sheet1!$K$3:$K$152))/(MAX(Sheet1!$K$3:$K$152)-MIN(Sheet1!$K$3:$K$152)),2)</f>
        <v>0.35</v>
      </c>
      <c r="K52" s="9">
        <f>ROUND((Sheet1!$L52-MIN(Sheet1!$L$3:$L$152))/(MAX(Sheet1!$L$3:$L$152)-MIN(Sheet1!$L$3:$L$152)),2)</f>
        <v>0.33</v>
      </c>
      <c r="L52" s="9">
        <f>ROUND((Sheet1!$M52-MIN(Sheet1!$M$3:$M$152))/(MAX(Sheet1!$M$3:$M$152)-MIN(Sheet1!$M$3:$M$152)),2)</f>
        <v>0.69</v>
      </c>
      <c r="M52" s="9">
        <f>ROUND((Sheet1!$P52-MIN(Sheet1!$P$3:$P$152))/(MAX(Sheet1!$P$3:$P$152)-MIN(Sheet1!$P$3:$P$152)),2)</f>
        <v>0.06</v>
      </c>
      <c r="N52" s="9">
        <f>ROUND((Sheet1!$Q52-MIN(Sheet1!$Q$3:$Q$152))/(MAX(Sheet1!$Q$3:$Q$152)-MIN(Sheet1!$Q$3:$Q$152)),2)</f>
        <v>0.08</v>
      </c>
      <c r="O52" s="9">
        <f>ROUND((Sheet1!$R52-MIN(Sheet1!$R$3:$R$152))/(MAX(Sheet1!$R$3:$R$152)-MIN(Sheet1!$R$3:$R$152)),2)</f>
        <v>7.0000000000000007E-2</v>
      </c>
      <c r="P52" s="9">
        <f>ROUND((Sheet1!$S52-MIN(Sheet1!$S$3:$S$152))/(MAX(Sheet1!$S$3:$S$152)-MIN(Sheet1!$S$3:$S$152)),2)</f>
        <v>7.0000000000000007E-2</v>
      </c>
      <c r="Q52" s="9">
        <f>ROUND((Sheet1!$T52-MIN(Sheet1!$T$3:$T$152))/(MAX(Sheet1!$T$3:$T$152)-MIN(Sheet1!$T$3:$T$152)),2)</f>
        <v>0.06</v>
      </c>
      <c r="R52" s="9">
        <f>ROUND((Sheet1!$U52-MIN(Sheet1!$U$3:$U$152))/(MAX(Sheet1!$U$3:$U$152)-MIN(Sheet1!$U$3:$U$152)),2)</f>
        <v>0.06</v>
      </c>
      <c r="S52" s="9">
        <f>ROUND((Sheet1!$N52-MIN(Sheet1!$N$3:$N$152))/(MAX(Sheet1!$N$3:$N$152)-MIN(Sheet1!$N$3:$N$152)),2)</f>
        <v>0.35</v>
      </c>
    </row>
    <row r="53" spans="1:19" x14ac:dyDescent="0.25">
      <c r="A53" t="s">
        <v>55</v>
      </c>
      <c r="B53" s="9">
        <f>ROUND(('[11]0202_Weibull_Frequency_analysis'!F52-MIN('[11]0202_Weibull_Frequency_analysis'!F$2:F$151))/((MAX('[11]0202_Weibull_Frequency_analysis'!F$2:F$151)-MIN('[11]0202_Weibull_Frequency_analysis'!F$2:F$151))),2)</f>
        <v>0.09</v>
      </c>
      <c r="C53" s="9">
        <f>ROUND(('[11]0202_Weibull_Frequency_analysis'!G52-MIN('[11]0202_Weibull_Frequency_analysis'!G$2:G$151))/((MAX('[11]0202_Weibull_Frequency_analysis'!G$2:G$151)-MIN('[11]0202_Weibull_Frequency_analysis'!G$2:G$151))),2)</f>
        <v>0.15</v>
      </c>
      <c r="D53" s="9">
        <f>ROUND(('[11]0202_Weibull_Frequency_analysis'!H52-MIN('[11]0202_Weibull_Frequency_analysis'!H$2:H$151))/((MAX('[11]0202_Weibull_Frequency_analysis'!H$2:H$151)-MIN('[11]0202_Weibull_Frequency_analysis'!H$2:H$151))),2)</f>
        <v>0.15</v>
      </c>
      <c r="E53" s="9">
        <f>ROUND(('[11]0202_Weibull_Frequency_analysis'!I52-MIN('[11]0202_Weibull_Frequency_analysis'!I$2:I$151))/((MAX('[11]0202_Weibull_Frequency_analysis'!I$2:I$151)-MIN('[11]0202_Weibull_Frequency_analysis'!I$2:I$151))),2)</f>
        <v>0.19</v>
      </c>
      <c r="F53" s="9">
        <f>ROUND(([2]Sheet2!$M54-MIN([2]Sheet2!$M$4:$M$153))/(MAX([2]Sheet2!$M$4:$M$153)-MIN([2]Sheet2!$M$4:$M$153)),2)</f>
        <v>0.05</v>
      </c>
      <c r="G53" s="9">
        <f>ROUND(([2]Sheet2!$P54-MIN([2]Sheet2!$P$4:$P$153))/(MAX([2]Sheet2!$P$4:$P$153)-MIN([2]Sheet2!$P$4:$P$153)),2)</f>
        <v>0</v>
      </c>
      <c r="H53" s="9">
        <f>1 - ROUND((Sheet1!$H53-MIN(Sheet1!$H$3:$H$152))/(MAX(Sheet1!$H$3:$H$152)-MIN(Sheet1!$H$3:$H$152)),2)</f>
        <v>0.43999999999999995</v>
      </c>
      <c r="I53" s="9">
        <f>ROUND((Sheet1!$J53-MIN(Sheet1!$J$3:$J$152))/(MAX(Sheet1!$J$3:$J$152)-MIN(Sheet1!$J$3:$J$152)),2)</f>
        <v>0.41</v>
      </c>
      <c r="J53" s="9">
        <f>ROUND((Sheet1!$K53-MIN(Sheet1!$K$3:$K$152))/(MAX(Sheet1!$K$3:$K$152)-MIN(Sheet1!$K$3:$K$152)),2)</f>
        <v>0.64</v>
      </c>
      <c r="K53" s="9">
        <f>ROUND((Sheet1!$L53-MIN(Sheet1!$L$3:$L$152))/(MAX(Sheet1!$L$3:$L$152)-MIN(Sheet1!$L$3:$L$152)),2)</f>
        <v>0.65</v>
      </c>
      <c r="L53" s="9">
        <f>ROUND((Sheet1!$M53-MIN(Sheet1!$M$3:$M$152))/(MAX(Sheet1!$M$3:$M$152)-MIN(Sheet1!$M$3:$M$152)),2)</f>
        <v>0.61</v>
      </c>
      <c r="M53" s="9">
        <f>ROUND((Sheet1!$P53-MIN(Sheet1!$P$3:$P$152))/(MAX(Sheet1!$P$3:$P$152)-MIN(Sheet1!$P$3:$P$152)),2)</f>
        <v>0.02</v>
      </c>
      <c r="N53" s="9">
        <f>ROUND((Sheet1!$Q53-MIN(Sheet1!$Q$3:$Q$152))/(MAX(Sheet1!$Q$3:$Q$152)-MIN(Sheet1!$Q$3:$Q$152)),2)</f>
        <v>0.02</v>
      </c>
      <c r="O53" s="9">
        <f>ROUND((Sheet1!$R53-MIN(Sheet1!$R$3:$R$152))/(MAX(Sheet1!$R$3:$R$152)-MIN(Sheet1!$R$3:$R$152)),2)</f>
        <v>0.02</v>
      </c>
      <c r="P53" s="9">
        <f>ROUND((Sheet1!$S53-MIN(Sheet1!$S$3:$S$152))/(MAX(Sheet1!$S$3:$S$152)-MIN(Sheet1!$S$3:$S$152)),2)</f>
        <v>0.02</v>
      </c>
      <c r="Q53" s="9">
        <f>ROUND((Sheet1!$T53-MIN(Sheet1!$T$3:$T$152))/(MAX(Sheet1!$T$3:$T$152)-MIN(Sheet1!$T$3:$T$152)),2)</f>
        <v>0.02</v>
      </c>
      <c r="R53" s="9">
        <f>ROUND((Sheet1!$U53-MIN(Sheet1!$U$3:$U$152))/(MAX(Sheet1!$U$3:$U$152)-MIN(Sheet1!$U$3:$U$152)),2)</f>
        <v>0.02</v>
      </c>
      <c r="S53" s="9">
        <f>ROUND((Sheet1!$N53-MIN(Sheet1!$N$3:$N$152))/(MAX(Sheet1!$N$3:$N$152)-MIN(Sheet1!$N$3:$N$152)),2)</f>
        <v>0.66</v>
      </c>
    </row>
    <row r="54" spans="1:19" x14ac:dyDescent="0.25">
      <c r="A54" t="s">
        <v>56</v>
      </c>
      <c r="B54" s="9">
        <f>ROUND(('[11]0202_Weibull_Frequency_analysis'!F53-MIN('[11]0202_Weibull_Frequency_analysis'!F$2:F$151))/((MAX('[11]0202_Weibull_Frequency_analysis'!F$2:F$151)-MIN('[11]0202_Weibull_Frequency_analysis'!F$2:F$151))),2)</f>
        <v>0.66</v>
      </c>
      <c r="C54" s="9">
        <f>ROUND(('[11]0202_Weibull_Frequency_analysis'!G53-MIN('[11]0202_Weibull_Frequency_analysis'!G$2:G$151))/((MAX('[11]0202_Weibull_Frequency_analysis'!G$2:G$151)-MIN('[11]0202_Weibull_Frequency_analysis'!G$2:G$151))),2)</f>
        <v>0.73</v>
      </c>
      <c r="D54" s="9">
        <f>ROUND(('[11]0202_Weibull_Frequency_analysis'!H53-MIN('[11]0202_Weibull_Frequency_analysis'!H$2:H$151))/((MAX('[11]0202_Weibull_Frequency_analysis'!H$2:H$151)-MIN('[11]0202_Weibull_Frequency_analysis'!H$2:H$151))),2)</f>
        <v>0.68</v>
      </c>
      <c r="E54" s="9">
        <f>ROUND(('[11]0202_Weibull_Frequency_analysis'!I53-MIN('[11]0202_Weibull_Frequency_analysis'!I$2:I$151))/((MAX('[11]0202_Weibull_Frequency_analysis'!I$2:I$151)-MIN('[11]0202_Weibull_Frequency_analysis'!I$2:I$151))),2)</f>
        <v>0.69</v>
      </c>
      <c r="F54" s="9">
        <f>ROUND(([2]Sheet2!$M55-MIN([2]Sheet2!$M$4:$M$153))/(MAX([2]Sheet2!$M$4:$M$153)-MIN([2]Sheet2!$M$4:$M$153)),2)</f>
        <v>0.5</v>
      </c>
      <c r="G54" s="9">
        <f>ROUND(([2]Sheet2!$P55-MIN([2]Sheet2!$P$4:$P$153))/(MAX([2]Sheet2!$P$4:$P$153)-MIN([2]Sheet2!$P$4:$P$153)),2)</f>
        <v>0.47</v>
      </c>
      <c r="H54" s="9">
        <f>1 - ROUND((Sheet1!$H54-MIN(Sheet1!$H$3:$H$152))/(MAX(Sheet1!$H$3:$H$152)-MIN(Sheet1!$H$3:$H$152)),2)</f>
        <v>0.66999999999999993</v>
      </c>
      <c r="I54" s="9">
        <f>ROUND((Sheet1!$J54-MIN(Sheet1!$J$3:$J$152))/(MAX(Sheet1!$J$3:$J$152)-MIN(Sheet1!$J$3:$J$152)),2)</f>
        <v>0.78</v>
      </c>
      <c r="J54" s="9">
        <f>ROUND((Sheet1!$K54-MIN(Sheet1!$K$3:$K$152))/(MAX(Sheet1!$K$3:$K$152)-MIN(Sheet1!$K$3:$K$152)),2)</f>
        <v>0.81</v>
      </c>
      <c r="K54" s="9">
        <f>ROUND((Sheet1!$L54-MIN(Sheet1!$L$3:$L$152))/(MAX(Sheet1!$L$3:$L$152)-MIN(Sheet1!$L$3:$L$152)),2)</f>
        <v>0.82</v>
      </c>
      <c r="L54" s="9">
        <f>ROUND((Sheet1!$M54-MIN(Sheet1!$M$3:$M$152))/(MAX(Sheet1!$M$3:$M$152)-MIN(Sheet1!$M$3:$M$152)),2)</f>
        <v>0.47</v>
      </c>
      <c r="M54" s="9">
        <f>ROUND((Sheet1!$P54-MIN(Sheet1!$P$3:$P$152))/(MAX(Sheet1!$P$3:$P$152)-MIN(Sheet1!$P$3:$P$152)),2)</f>
        <v>0.2</v>
      </c>
      <c r="N54" s="9">
        <f>ROUND((Sheet1!$Q54-MIN(Sheet1!$Q$3:$Q$152))/(MAX(Sheet1!$Q$3:$Q$152)-MIN(Sheet1!$Q$3:$Q$152)),2)</f>
        <v>0.21</v>
      </c>
      <c r="O54" s="9">
        <f>ROUND((Sheet1!$R54-MIN(Sheet1!$R$3:$R$152))/(MAX(Sheet1!$R$3:$R$152)-MIN(Sheet1!$R$3:$R$152)),2)</f>
        <v>0.21</v>
      </c>
      <c r="P54" s="9">
        <f>ROUND((Sheet1!$S54-MIN(Sheet1!$S$3:$S$152))/(MAX(Sheet1!$S$3:$S$152)-MIN(Sheet1!$S$3:$S$152)),2)</f>
        <v>0.21</v>
      </c>
      <c r="Q54" s="9">
        <f>ROUND((Sheet1!$T54-MIN(Sheet1!$T$3:$T$152))/(MAX(Sheet1!$T$3:$T$152)-MIN(Sheet1!$T$3:$T$152)),2)</f>
        <v>0.2</v>
      </c>
      <c r="R54" s="9">
        <f>ROUND((Sheet1!$U54-MIN(Sheet1!$U$3:$U$152))/(MAX(Sheet1!$U$3:$U$152)-MIN(Sheet1!$U$3:$U$152)),2)</f>
        <v>0.2</v>
      </c>
      <c r="S54" s="9">
        <f>ROUND((Sheet1!$N54-MIN(Sheet1!$N$3:$N$152))/(MAX(Sheet1!$N$3:$N$152)-MIN(Sheet1!$N$3:$N$152)),2)</f>
        <v>0.82</v>
      </c>
    </row>
    <row r="55" spans="1:19" x14ac:dyDescent="0.25">
      <c r="A55" t="s">
        <v>57</v>
      </c>
      <c r="B55" s="9">
        <f>ROUND(('[11]0202_Weibull_Frequency_analysis'!F54-MIN('[11]0202_Weibull_Frequency_analysis'!F$2:F$151))/((MAX('[11]0202_Weibull_Frequency_analysis'!F$2:F$151)-MIN('[11]0202_Weibull_Frequency_analysis'!F$2:F$151))),2)</f>
        <v>0.68</v>
      </c>
      <c r="C55" s="9">
        <f>ROUND(('[11]0202_Weibull_Frequency_analysis'!G54-MIN('[11]0202_Weibull_Frequency_analysis'!G$2:G$151))/((MAX('[11]0202_Weibull_Frequency_analysis'!G$2:G$151)-MIN('[11]0202_Weibull_Frequency_analysis'!G$2:G$151))),2)</f>
        <v>0.83</v>
      </c>
      <c r="D55" s="9">
        <f>ROUND(('[11]0202_Weibull_Frequency_analysis'!H54-MIN('[11]0202_Weibull_Frequency_analysis'!H$2:H$151))/((MAX('[11]0202_Weibull_Frequency_analysis'!H$2:H$151)-MIN('[11]0202_Weibull_Frequency_analysis'!H$2:H$151))),2)</f>
        <v>0.8</v>
      </c>
      <c r="E55" s="9">
        <f>ROUND(('[11]0202_Weibull_Frequency_analysis'!I54-MIN('[11]0202_Weibull_Frequency_analysis'!I$2:I$151))/((MAX('[11]0202_Weibull_Frequency_analysis'!I$2:I$151)-MIN('[11]0202_Weibull_Frequency_analysis'!I$2:I$151))),2)</f>
        <v>0.79</v>
      </c>
      <c r="F55" s="9">
        <f>ROUND(([2]Sheet2!$M56-MIN([2]Sheet2!$M$4:$M$153))/(MAX([2]Sheet2!$M$4:$M$153)-MIN([2]Sheet2!$M$4:$M$153)),2)</f>
        <v>0.64</v>
      </c>
      <c r="G55" s="9">
        <f>ROUND(([2]Sheet2!$P56-MIN([2]Sheet2!$P$4:$P$153))/(MAX([2]Sheet2!$P$4:$P$153)-MIN([2]Sheet2!$P$4:$P$153)),2)</f>
        <v>0.61</v>
      </c>
      <c r="H55" s="9">
        <f>1 - ROUND((Sheet1!$H55-MIN(Sheet1!$H$3:$H$152))/(MAX(Sheet1!$H$3:$H$152)-MIN(Sheet1!$H$3:$H$152)),2)</f>
        <v>0.32999999999999996</v>
      </c>
      <c r="I55" s="9">
        <f>ROUND((Sheet1!$J55-MIN(Sheet1!$J$3:$J$152))/(MAX(Sheet1!$J$3:$J$152)-MIN(Sheet1!$J$3:$J$152)),2)</f>
        <v>0.24</v>
      </c>
      <c r="J55" s="9">
        <f>ROUND((Sheet1!$K55-MIN(Sheet1!$K$3:$K$152))/(MAX(Sheet1!$K$3:$K$152)-MIN(Sheet1!$K$3:$K$152)),2)</f>
        <v>0.2</v>
      </c>
      <c r="K55" s="9">
        <f>ROUND((Sheet1!$L55-MIN(Sheet1!$L$3:$L$152))/(MAX(Sheet1!$L$3:$L$152)-MIN(Sheet1!$L$3:$L$152)),2)</f>
        <v>0.18</v>
      </c>
      <c r="L55" s="9">
        <f>ROUND((Sheet1!$M55-MIN(Sheet1!$M$3:$M$152))/(MAX(Sheet1!$M$3:$M$152)-MIN(Sheet1!$M$3:$M$152)),2)</f>
        <v>0.61</v>
      </c>
      <c r="M55" s="9">
        <f>ROUND((Sheet1!$P55-MIN(Sheet1!$P$3:$P$152))/(MAX(Sheet1!$P$3:$P$152)-MIN(Sheet1!$P$3:$P$152)),2)</f>
        <v>7.0000000000000007E-2</v>
      </c>
      <c r="N55" s="9">
        <f>ROUND((Sheet1!$Q55-MIN(Sheet1!$Q$3:$Q$152))/(MAX(Sheet1!$Q$3:$Q$152)-MIN(Sheet1!$Q$3:$Q$152)),2)</f>
        <v>0.08</v>
      </c>
      <c r="O55" s="9">
        <f>ROUND((Sheet1!$R55-MIN(Sheet1!$R$3:$R$152))/(MAX(Sheet1!$R$3:$R$152)-MIN(Sheet1!$R$3:$R$152)),2)</f>
        <v>0.08</v>
      </c>
      <c r="P55" s="9">
        <f>ROUND((Sheet1!$S55-MIN(Sheet1!$S$3:$S$152))/(MAX(Sheet1!$S$3:$S$152)-MIN(Sheet1!$S$3:$S$152)),2)</f>
        <v>0.08</v>
      </c>
      <c r="Q55" s="9">
        <f>ROUND((Sheet1!$T55-MIN(Sheet1!$T$3:$T$152))/(MAX(Sheet1!$T$3:$T$152)-MIN(Sheet1!$T$3:$T$152)),2)</f>
        <v>7.0000000000000007E-2</v>
      </c>
      <c r="R55" s="9">
        <f>ROUND((Sheet1!$U55-MIN(Sheet1!$U$3:$U$152))/(MAX(Sheet1!$U$3:$U$152)-MIN(Sheet1!$U$3:$U$152)),2)</f>
        <v>7.0000000000000007E-2</v>
      </c>
      <c r="S55" s="9">
        <f>ROUND((Sheet1!$N55-MIN(Sheet1!$N$3:$N$152))/(MAX(Sheet1!$N$3:$N$152)-MIN(Sheet1!$N$3:$N$152)),2)</f>
        <v>0.21</v>
      </c>
    </row>
    <row r="56" spans="1:19" x14ac:dyDescent="0.25">
      <c r="A56" t="s">
        <v>58</v>
      </c>
      <c r="B56" s="9">
        <f>ROUND(('[11]0202_Weibull_Frequency_analysis'!F55-MIN('[11]0202_Weibull_Frequency_analysis'!F$2:F$151))/((MAX('[11]0202_Weibull_Frequency_analysis'!F$2:F$151)-MIN('[11]0202_Weibull_Frequency_analysis'!F$2:F$151))),2)</f>
        <v>0.45</v>
      </c>
      <c r="C56" s="9">
        <f>ROUND(('[11]0202_Weibull_Frequency_analysis'!G55-MIN('[11]0202_Weibull_Frequency_analysis'!G$2:G$151))/((MAX('[11]0202_Weibull_Frequency_analysis'!G$2:G$151)-MIN('[11]0202_Weibull_Frequency_analysis'!G$2:G$151))),2)</f>
        <v>0.5</v>
      </c>
      <c r="D56" s="9">
        <f>ROUND(('[11]0202_Weibull_Frequency_analysis'!H55-MIN('[11]0202_Weibull_Frequency_analysis'!H$2:H$151))/((MAX('[11]0202_Weibull_Frequency_analysis'!H$2:H$151)-MIN('[11]0202_Weibull_Frequency_analysis'!H$2:H$151))),2)</f>
        <v>0.49</v>
      </c>
      <c r="E56" s="9">
        <f>ROUND(('[11]0202_Weibull_Frequency_analysis'!I55-MIN('[11]0202_Weibull_Frequency_analysis'!I$2:I$151))/((MAX('[11]0202_Weibull_Frequency_analysis'!I$2:I$151)-MIN('[11]0202_Weibull_Frequency_analysis'!I$2:I$151))),2)</f>
        <v>0.45</v>
      </c>
      <c r="F56" s="9">
        <f>ROUND(([2]Sheet2!$M57-MIN([2]Sheet2!$M$4:$M$153))/(MAX([2]Sheet2!$M$4:$M$153)-MIN([2]Sheet2!$M$4:$M$153)),2)</f>
        <v>0.39</v>
      </c>
      <c r="G56" s="9">
        <f>ROUND(([2]Sheet2!$P57-MIN([2]Sheet2!$P$4:$P$153))/(MAX([2]Sheet2!$P$4:$P$153)-MIN([2]Sheet2!$P$4:$P$153)),2)</f>
        <v>0.36</v>
      </c>
      <c r="H56" s="9">
        <f>1 - ROUND((Sheet1!$H56-MIN(Sheet1!$H$3:$H$152))/(MAX(Sheet1!$H$3:$H$152)-MIN(Sheet1!$H$3:$H$152)),2)</f>
        <v>0.78</v>
      </c>
      <c r="I56" s="9">
        <f>ROUND((Sheet1!$J56-MIN(Sheet1!$J$3:$J$152))/(MAX(Sheet1!$J$3:$J$152)-MIN(Sheet1!$J$3:$J$152)),2)</f>
        <v>0.62</v>
      </c>
      <c r="J56" s="9">
        <f>ROUND((Sheet1!$K56-MIN(Sheet1!$K$3:$K$152))/(MAX(Sheet1!$K$3:$K$152)-MIN(Sheet1!$K$3:$K$152)),2)</f>
        <v>0.97</v>
      </c>
      <c r="K56" s="9">
        <f>ROUND((Sheet1!$L56-MIN(Sheet1!$L$3:$L$152))/(MAX(Sheet1!$L$3:$L$152)-MIN(Sheet1!$L$3:$L$152)),2)</f>
        <v>0.99</v>
      </c>
      <c r="L56" s="9">
        <f>ROUND((Sheet1!$M56-MIN(Sheet1!$M$3:$M$152))/(MAX(Sheet1!$M$3:$M$152)-MIN(Sheet1!$M$3:$M$152)),2)</f>
        <v>0.8</v>
      </c>
      <c r="M56" s="9">
        <f>ROUND((Sheet1!$P56-MIN(Sheet1!$P$3:$P$152))/(MAX(Sheet1!$P$3:$P$152)-MIN(Sheet1!$P$3:$P$152)),2)</f>
        <v>0.02</v>
      </c>
      <c r="N56" s="9">
        <f>ROUND((Sheet1!$Q56-MIN(Sheet1!$Q$3:$Q$152))/(MAX(Sheet1!$Q$3:$Q$152)-MIN(Sheet1!$Q$3:$Q$152)),2)</f>
        <v>0.02</v>
      </c>
      <c r="O56" s="9">
        <f>ROUND((Sheet1!$R56-MIN(Sheet1!$R$3:$R$152))/(MAX(Sheet1!$R$3:$R$152)-MIN(Sheet1!$R$3:$R$152)),2)</f>
        <v>0.03</v>
      </c>
      <c r="P56" s="9">
        <f>ROUND((Sheet1!$S56-MIN(Sheet1!$S$3:$S$152))/(MAX(Sheet1!$S$3:$S$152)-MIN(Sheet1!$S$3:$S$152)),2)</f>
        <v>0.02</v>
      </c>
      <c r="Q56" s="9">
        <f>ROUND((Sheet1!$T56-MIN(Sheet1!$T$3:$T$152))/(MAX(Sheet1!$T$3:$T$152)-MIN(Sheet1!$T$3:$T$152)),2)</f>
        <v>0.02</v>
      </c>
      <c r="R56" s="9">
        <f>ROUND((Sheet1!$U56-MIN(Sheet1!$U$3:$U$152))/(MAX(Sheet1!$U$3:$U$152)-MIN(Sheet1!$U$3:$U$152)),2)</f>
        <v>0.02</v>
      </c>
      <c r="S56" s="9">
        <f>ROUND((Sheet1!$N56-MIN(Sheet1!$N$3:$N$152))/(MAX(Sheet1!$N$3:$N$152)-MIN(Sheet1!$N$3:$N$152)),2)</f>
        <v>1</v>
      </c>
    </row>
    <row r="57" spans="1:19" x14ac:dyDescent="0.25">
      <c r="A57" t="s">
        <v>59</v>
      </c>
      <c r="B57" s="9">
        <f>ROUND(('[11]0202_Weibull_Frequency_analysis'!F56-MIN('[11]0202_Weibull_Frequency_analysis'!F$2:F$151))/((MAX('[11]0202_Weibull_Frequency_analysis'!F$2:F$151)-MIN('[11]0202_Weibull_Frequency_analysis'!F$2:F$151))),2)</f>
        <v>0.28000000000000003</v>
      </c>
      <c r="C57" s="9">
        <f>ROUND(('[11]0202_Weibull_Frequency_analysis'!G56-MIN('[11]0202_Weibull_Frequency_analysis'!G$2:G$151))/((MAX('[11]0202_Weibull_Frequency_analysis'!G$2:G$151)-MIN('[11]0202_Weibull_Frequency_analysis'!G$2:G$151))),2)</f>
        <v>0.38</v>
      </c>
      <c r="D57" s="9">
        <f>ROUND(('[11]0202_Weibull_Frequency_analysis'!H56-MIN('[11]0202_Weibull_Frequency_analysis'!H$2:H$151))/((MAX('[11]0202_Weibull_Frequency_analysis'!H$2:H$151)-MIN('[11]0202_Weibull_Frequency_analysis'!H$2:H$151))),2)</f>
        <v>0.45</v>
      </c>
      <c r="E57" s="9">
        <f>ROUND(('[11]0202_Weibull_Frequency_analysis'!I56-MIN('[11]0202_Weibull_Frequency_analysis'!I$2:I$151))/((MAX('[11]0202_Weibull_Frequency_analysis'!I$2:I$151)-MIN('[11]0202_Weibull_Frequency_analysis'!I$2:I$151))),2)</f>
        <v>0.38</v>
      </c>
      <c r="F57" s="9">
        <f>ROUND(([2]Sheet2!$M58-MIN([2]Sheet2!$M$4:$M$153))/(MAX([2]Sheet2!$M$4:$M$153)-MIN([2]Sheet2!$M$4:$M$153)),2)</f>
        <v>0.3</v>
      </c>
      <c r="G57" s="9">
        <f>ROUND(([2]Sheet2!$P58-MIN([2]Sheet2!$P$4:$P$153))/(MAX([2]Sheet2!$P$4:$P$153)-MIN([2]Sheet2!$P$4:$P$153)),2)</f>
        <v>0.28000000000000003</v>
      </c>
      <c r="H57" s="9">
        <f>1 - ROUND((Sheet1!$H57-MIN(Sheet1!$H$3:$H$152))/(MAX(Sheet1!$H$3:$H$152)-MIN(Sheet1!$H$3:$H$152)),2)</f>
        <v>0.89</v>
      </c>
      <c r="I57" s="9">
        <f>ROUND((Sheet1!$J57-MIN(Sheet1!$J$3:$J$152))/(MAX(Sheet1!$J$3:$J$152)-MIN(Sheet1!$J$3:$J$152)),2)</f>
        <v>0.69</v>
      </c>
      <c r="J57" s="9">
        <f>ROUND((Sheet1!$K57-MIN(Sheet1!$K$3:$K$152))/(MAX(Sheet1!$K$3:$K$152)-MIN(Sheet1!$K$3:$K$152)),2)</f>
        <v>0.66</v>
      </c>
      <c r="K57" s="9">
        <f>ROUND((Sheet1!$L57-MIN(Sheet1!$L$3:$L$152))/(MAX(Sheet1!$L$3:$L$152)-MIN(Sheet1!$L$3:$L$152)),2)</f>
        <v>0.66</v>
      </c>
      <c r="L57" s="9">
        <f>ROUND((Sheet1!$M57-MIN(Sheet1!$M$3:$M$152))/(MAX(Sheet1!$M$3:$M$152)-MIN(Sheet1!$M$3:$M$152)),2)</f>
        <v>0.9</v>
      </c>
      <c r="M57" s="9">
        <f>ROUND((Sheet1!$P57-MIN(Sheet1!$P$3:$P$152))/(MAX(Sheet1!$P$3:$P$152)-MIN(Sheet1!$P$3:$P$152)),2)</f>
        <v>0.02</v>
      </c>
      <c r="N57" s="9">
        <f>ROUND((Sheet1!$Q57-MIN(Sheet1!$Q$3:$Q$152))/(MAX(Sheet1!$Q$3:$Q$152)-MIN(Sheet1!$Q$3:$Q$152)),2)</f>
        <v>0.02</v>
      </c>
      <c r="O57" s="9">
        <f>ROUND((Sheet1!$R57-MIN(Sheet1!$R$3:$R$152))/(MAX(Sheet1!$R$3:$R$152)-MIN(Sheet1!$R$3:$R$152)),2)</f>
        <v>0.02</v>
      </c>
      <c r="P57" s="9">
        <f>ROUND((Sheet1!$S57-MIN(Sheet1!$S$3:$S$152))/(MAX(Sheet1!$S$3:$S$152)-MIN(Sheet1!$S$3:$S$152)),2)</f>
        <v>0.02</v>
      </c>
      <c r="Q57" s="9">
        <f>ROUND((Sheet1!$T57-MIN(Sheet1!$T$3:$T$152))/(MAX(Sheet1!$T$3:$T$152)-MIN(Sheet1!$T$3:$T$152)),2)</f>
        <v>0.02</v>
      </c>
      <c r="R57" s="9">
        <f>ROUND((Sheet1!$U57-MIN(Sheet1!$U$3:$U$152))/(MAX(Sheet1!$U$3:$U$152)-MIN(Sheet1!$U$3:$U$152)),2)</f>
        <v>0.02</v>
      </c>
      <c r="S57" s="9">
        <f>ROUND((Sheet1!$N57-MIN(Sheet1!$N$3:$N$152))/(MAX(Sheet1!$N$3:$N$152)-MIN(Sheet1!$N$3:$N$152)),2)</f>
        <v>0.7</v>
      </c>
    </row>
    <row r="58" spans="1:19" x14ac:dyDescent="0.25">
      <c r="A58" t="s">
        <v>60</v>
      </c>
      <c r="B58" s="9">
        <f>ROUND(('[11]0202_Weibull_Frequency_analysis'!F57-MIN('[11]0202_Weibull_Frequency_analysis'!F$2:F$151))/((MAX('[11]0202_Weibull_Frequency_analysis'!F$2:F$151)-MIN('[11]0202_Weibull_Frequency_analysis'!F$2:F$151))),2)</f>
        <v>0.49</v>
      </c>
      <c r="C58" s="9">
        <f>ROUND(('[11]0202_Weibull_Frequency_analysis'!G57-MIN('[11]0202_Weibull_Frequency_analysis'!G$2:G$151))/((MAX('[11]0202_Weibull_Frequency_analysis'!G$2:G$151)-MIN('[11]0202_Weibull_Frequency_analysis'!G$2:G$151))),2)</f>
        <v>0.56999999999999995</v>
      </c>
      <c r="D58" s="9">
        <f>ROUND(('[11]0202_Weibull_Frequency_analysis'!H57-MIN('[11]0202_Weibull_Frequency_analysis'!H$2:H$151))/((MAX('[11]0202_Weibull_Frequency_analysis'!H$2:H$151)-MIN('[11]0202_Weibull_Frequency_analysis'!H$2:H$151))),2)</f>
        <v>0.55000000000000004</v>
      </c>
      <c r="E58" s="9">
        <f>ROUND(('[11]0202_Weibull_Frequency_analysis'!I57-MIN('[11]0202_Weibull_Frequency_analysis'!I$2:I$151))/((MAX('[11]0202_Weibull_Frequency_analysis'!I$2:I$151)-MIN('[11]0202_Weibull_Frequency_analysis'!I$2:I$151))),2)</f>
        <v>0.47</v>
      </c>
      <c r="F58" s="9">
        <f>ROUND(([2]Sheet2!$M59-MIN([2]Sheet2!$M$4:$M$153))/(MAX([2]Sheet2!$M$4:$M$153)-MIN([2]Sheet2!$M$4:$M$153)),2)</f>
        <v>0.66</v>
      </c>
      <c r="G58" s="9">
        <f>ROUND(([2]Sheet2!$P59-MIN([2]Sheet2!$P$4:$P$153))/(MAX([2]Sheet2!$P$4:$P$153)-MIN([2]Sheet2!$P$4:$P$153)),2)</f>
        <v>0.64</v>
      </c>
      <c r="H58" s="9">
        <f>1 - ROUND((Sheet1!$H58-MIN(Sheet1!$H$3:$H$152))/(MAX(Sheet1!$H$3:$H$152)-MIN(Sheet1!$H$3:$H$152)),2)</f>
        <v>0.32999999999999996</v>
      </c>
      <c r="I58" s="9">
        <f>ROUND((Sheet1!$J58-MIN(Sheet1!$J$3:$J$152))/(MAX(Sheet1!$J$3:$J$152)-MIN(Sheet1!$J$3:$J$152)),2)</f>
        <v>0.15</v>
      </c>
      <c r="J58" s="9">
        <f>ROUND((Sheet1!$K58-MIN(Sheet1!$K$3:$K$152))/(MAX(Sheet1!$K$3:$K$152)-MIN(Sheet1!$K$3:$K$152)),2)</f>
        <v>0.19</v>
      </c>
      <c r="K58" s="9">
        <f>ROUND((Sheet1!$L58-MIN(Sheet1!$L$3:$L$152))/(MAX(Sheet1!$L$3:$L$152)-MIN(Sheet1!$L$3:$L$152)),2)</f>
        <v>0.18</v>
      </c>
      <c r="L58" s="9">
        <f>ROUND((Sheet1!$M58-MIN(Sheet1!$M$3:$M$152))/(MAX(Sheet1!$M$3:$M$152)-MIN(Sheet1!$M$3:$M$152)),2)</f>
        <v>0.62</v>
      </c>
      <c r="M58" s="9">
        <f>ROUND((Sheet1!$P58-MIN(Sheet1!$P$3:$P$152))/(MAX(Sheet1!$P$3:$P$152)-MIN(Sheet1!$P$3:$P$152)),2)</f>
        <v>0.02</v>
      </c>
      <c r="N58" s="9">
        <f>ROUND((Sheet1!$Q58-MIN(Sheet1!$Q$3:$Q$152))/(MAX(Sheet1!$Q$3:$Q$152)-MIN(Sheet1!$Q$3:$Q$152)),2)</f>
        <v>0.02</v>
      </c>
      <c r="O58" s="9">
        <f>ROUND((Sheet1!$R58-MIN(Sheet1!$R$3:$R$152))/(MAX(Sheet1!$R$3:$R$152)-MIN(Sheet1!$R$3:$R$152)),2)</f>
        <v>0.02</v>
      </c>
      <c r="P58" s="9">
        <f>ROUND((Sheet1!$S58-MIN(Sheet1!$S$3:$S$152))/(MAX(Sheet1!$S$3:$S$152)-MIN(Sheet1!$S$3:$S$152)),2)</f>
        <v>0.02</v>
      </c>
      <c r="Q58" s="9">
        <f>ROUND((Sheet1!$T58-MIN(Sheet1!$T$3:$T$152))/(MAX(Sheet1!$T$3:$T$152)-MIN(Sheet1!$T$3:$T$152)),2)</f>
        <v>0.02</v>
      </c>
      <c r="R58" s="9">
        <f>ROUND((Sheet1!$U58-MIN(Sheet1!$U$3:$U$152))/(MAX(Sheet1!$U$3:$U$152)-MIN(Sheet1!$U$3:$U$152)),2)</f>
        <v>0.02</v>
      </c>
      <c r="S58" s="9">
        <f>ROUND((Sheet1!$N58-MIN(Sheet1!$N$3:$N$152))/(MAX(Sheet1!$N$3:$N$152)-MIN(Sheet1!$N$3:$N$152)),2)</f>
        <v>0.2</v>
      </c>
    </row>
    <row r="59" spans="1:19" x14ac:dyDescent="0.25">
      <c r="A59" t="s">
        <v>61</v>
      </c>
      <c r="B59" s="9">
        <f>ROUND(('[11]0202_Weibull_Frequency_analysis'!F58-MIN('[11]0202_Weibull_Frequency_analysis'!F$2:F$151))/((MAX('[11]0202_Weibull_Frequency_analysis'!F$2:F$151)-MIN('[11]0202_Weibull_Frequency_analysis'!F$2:F$151))),2)</f>
        <v>0.6</v>
      </c>
      <c r="C59" s="9">
        <f>ROUND(('[11]0202_Weibull_Frequency_analysis'!G58-MIN('[11]0202_Weibull_Frequency_analysis'!G$2:G$151))/((MAX('[11]0202_Weibull_Frequency_analysis'!G$2:G$151)-MIN('[11]0202_Weibull_Frequency_analysis'!G$2:G$151))),2)</f>
        <v>0.73</v>
      </c>
      <c r="D59" s="9">
        <f>ROUND(('[11]0202_Weibull_Frequency_analysis'!H58-MIN('[11]0202_Weibull_Frequency_analysis'!H$2:H$151))/((MAX('[11]0202_Weibull_Frequency_analysis'!H$2:H$151)-MIN('[11]0202_Weibull_Frequency_analysis'!H$2:H$151))),2)</f>
        <v>0.69</v>
      </c>
      <c r="E59" s="9">
        <f>ROUND(('[11]0202_Weibull_Frequency_analysis'!I58-MIN('[11]0202_Weibull_Frequency_analysis'!I$2:I$151))/((MAX('[11]0202_Weibull_Frequency_analysis'!I$2:I$151)-MIN('[11]0202_Weibull_Frequency_analysis'!I$2:I$151))),2)</f>
        <v>0.63</v>
      </c>
      <c r="F59" s="9">
        <f>ROUND(([2]Sheet2!$M60-MIN([2]Sheet2!$M$4:$M$153))/(MAX([2]Sheet2!$M$4:$M$153)-MIN([2]Sheet2!$M$4:$M$153)),2)</f>
        <v>0.44</v>
      </c>
      <c r="G59" s="9">
        <f>ROUND(([2]Sheet2!$P60-MIN([2]Sheet2!$P$4:$P$153))/(MAX([2]Sheet2!$P$4:$P$153)-MIN([2]Sheet2!$P$4:$P$153)),2)</f>
        <v>0.39</v>
      </c>
      <c r="H59" s="9">
        <f>1 - ROUND((Sheet1!$H59-MIN(Sheet1!$H$3:$H$152))/(MAX(Sheet1!$H$3:$H$152)-MIN(Sheet1!$H$3:$H$152)),2)</f>
        <v>0.43999999999999995</v>
      </c>
      <c r="I59" s="9">
        <f>ROUND((Sheet1!$J59-MIN(Sheet1!$J$3:$J$152))/(MAX(Sheet1!$J$3:$J$152)-MIN(Sheet1!$J$3:$J$152)),2)</f>
        <v>0.42</v>
      </c>
      <c r="J59" s="9">
        <f>ROUND((Sheet1!$K59-MIN(Sheet1!$K$3:$K$152))/(MAX(Sheet1!$K$3:$K$152)-MIN(Sheet1!$K$3:$K$152)),2)</f>
        <v>0.38</v>
      </c>
      <c r="K59" s="9">
        <f>ROUND((Sheet1!$L59-MIN(Sheet1!$L$3:$L$152))/(MAX(Sheet1!$L$3:$L$152)-MIN(Sheet1!$L$3:$L$152)),2)</f>
        <v>0.36</v>
      </c>
      <c r="L59" s="9">
        <f>ROUND((Sheet1!$M59-MIN(Sheet1!$M$3:$M$152))/(MAX(Sheet1!$M$3:$M$152)-MIN(Sheet1!$M$3:$M$152)),2)</f>
        <v>0.6</v>
      </c>
      <c r="M59" s="9">
        <f>ROUND((Sheet1!$P59-MIN(Sheet1!$P$3:$P$152))/(MAX(Sheet1!$P$3:$P$152)-MIN(Sheet1!$P$3:$P$152)),2)</f>
        <v>0.14000000000000001</v>
      </c>
      <c r="N59" s="9">
        <f>ROUND((Sheet1!$Q59-MIN(Sheet1!$Q$3:$Q$152))/(MAX(Sheet1!$Q$3:$Q$152)-MIN(Sheet1!$Q$3:$Q$152)),2)</f>
        <v>0.15</v>
      </c>
      <c r="O59" s="9">
        <f>ROUND((Sheet1!$R59-MIN(Sheet1!$R$3:$R$152))/(MAX(Sheet1!$R$3:$R$152)-MIN(Sheet1!$R$3:$R$152)),2)</f>
        <v>0.14000000000000001</v>
      </c>
      <c r="P59" s="9">
        <f>ROUND((Sheet1!$S59-MIN(Sheet1!$S$3:$S$152))/(MAX(Sheet1!$S$3:$S$152)-MIN(Sheet1!$S$3:$S$152)),2)</f>
        <v>0.14000000000000001</v>
      </c>
      <c r="Q59" s="9">
        <f>ROUND((Sheet1!$T59-MIN(Sheet1!$T$3:$T$152))/(MAX(Sheet1!$T$3:$T$152)-MIN(Sheet1!$T$3:$T$152)),2)</f>
        <v>0.14000000000000001</v>
      </c>
      <c r="R59" s="9">
        <f>ROUND((Sheet1!$U59-MIN(Sheet1!$U$3:$U$152))/(MAX(Sheet1!$U$3:$U$152)-MIN(Sheet1!$U$3:$U$152)),2)</f>
        <v>0.14000000000000001</v>
      </c>
      <c r="S59" s="9">
        <f>ROUND((Sheet1!$N59-MIN(Sheet1!$N$3:$N$152))/(MAX(Sheet1!$N$3:$N$152)-MIN(Sheet1!$N$3:$N$152)),2)</f>
        <v>0.37</v>
      </c>
    </row>
    <row r="60" spans="1:19" x14ac:dyDescent="0.25">
      <c r="A60" t="s">
        <v>62</v>
      </c>
      <c r="B60" s="9">
        <f>ROUND(('[11]0202_Weibull_Frequency_analysis'!F59-MIN('[11]0202_Weibull_Frequency_analysis'!F$2:F$151))/((MAX('[11]0202_Weibull_Frequency_analysis'!F$2:F$151)-MIN('[11]0202_Weibull_Frequency_analysis'!F$2:F$151))),2)</f>
        <v>0.6</v>
      </c>
      <c r="C60" s="9">
        <f>ROUND(('[11]0202_Weibull_Frequency_analysis'!G59-MIN('[11]0202_Weibull_Frequency_analysis'!G$2:G$151))/((MAX('[11]0202_Weibull_Frequency_analysis'!G$2:G$151)-MIN('[11]0202_Weibull_Frequency_analysis'!G$2:G$151))),2)</f>
        <v>0.73</v>
      </c>
      <c r="D60" s="9">
        <f>ROUND(('[11]0202_Weibull_Frequency_analysis'!H59-MIN('[11]0202_Weibull_Frequency_analysis'!H$2:H$151))/((MAX('[11]0202_Weibull_Frequency_analysis'!H$2:H$151)-MIN('[11]0202_Weibull_Frequency_analysis'!H$2:H$151))),2)</f>
        <v>0.73</v>
      </c>
      <c r="E60" s="9">
        <f>ROUND(('[11]0202_Weibull_Frequency_analysis'!I59-MIN('[11]0202_Weibull_Frequency_analysis'!I$2:I$151))/((MAX('[11]0202_Weibull_Frequency_analysis'!I$2:I$151)-MIN('[11]0202_Weibull_Frequency_analysis'!I$2:I$151))),2)</f>
        <v>0.63</v>
      </c>
      <c r="F60" s="9">
        <f>ROUND(([2]Sheet2!$M61-MIN([2]Sheet2!$M$4:$M$153))/(MAX([2]Sheet2!$M$4:$M$153)-MIN([2]Sheet2!$M$4:$M$153)),2)</f>
        <v>0.43</v>
      </c>
      <c r="G60" s="9">
        <f>ROUND(([2]Sheet2!$P61-MIN([2]Sheet2!$P$4:$P$153))/(MAX([2]Sheet2!$P$4:$P$153)-MIN([2]Sheet2!$P$4:$P$153)),2)</f>
        <v>0.42</v>
      </c>
      <c r="H60" s="9">
        <f>1 - ROUND((Sheet1!$H60-MIN(Sheet1!$H$3:$H$152))/(MAX(Sheet1!$H$3:$H$152)-MIN(Sheet1!$H$3:$H$152)),2)</f>
        <v>0.32999999999999996</v>
      </c>
      <c r="I60" s="9">
        <f>ROUND((Sheet1!$J60-MIN(Sheet1!$J$3:$J$152))/(MAX(Sheet1!$J$3:$J$152)-MIN(Sheet1!$J$3:$J$152)),2)</f>
        <v>0.41</v>
      </c>
      <c r="J60" s="9">
        <f>ROUND((Sheet1!$K60-MIN(Sheet1!$K$3:$K$152))/(MAX(Sheet1!$K$3:$K$152)-MIN(Sheet1!$K$3:$K$152)),2)</f>
        <v>0.39</v>
      </c>
      <c r="K60" s="9">
        <f>ROUND((Sheet1!$L60-MIN(Sheet1!$L$3:$L$152))/(MAX(Sheet1!$L$3:$L$152)-MIN(Sheet1!$L$3:$L$152)),2)</f>
        <v>0.35</v>
      </c>
      <c r="L60" s="9">
        <f>ROUND((Sheet1!$M60-MIN(Sheet1!$M$3:$M$152))/(MAX(Sheet1!$M$3:$M$152)-MIN(Sheet1!$M$3:$M$152)),2)</f>
        <v>0.96</v>
      </c>
      <c r="M60" s="9">
        <f>ROUND((Sheet1!$P60-MIN(Sheet1!$P$3:$P$152))/(MAX(Sheet1!$P$3:$P$152)-MIN(Sheet1!$P$3:$P$152)),2)</f>
        <v>0.05</v>
      </c>
      <c r="N60" s="9">
        <f>ROUND((Sheet1!$Q60-MIN(Sheet1!$Q$3:$Q$152))/(MAX(Sheet1!$Q$3:$Q$152)-MIN(Sheet1!$Q$3:$Q$152)),2)</f>
        <v>0.06</v>
      </c>
      <c r="O60" s="9">
        <f>ROUND((Sheet1!$R60-MIN(Sheet1!$R$3:$R$152))/(MAX(Sheet1!$R$3:$R$152)-MIN(Sheet1!$R$3:$R$152)),2)</f>
        <v>0.05</v>
      </c>
      <c r="P60" s="9">
        <f>ROUND((Sheet1!$S60-MIN(Sheet1!$S$3:$S$152))/(MAX(Sheet1!$S$3:$S$152)-MIN(Sheet1!$S$3:$S$152)),2)</f>
        <v>0.05</v>
      </c>
      <c r="Q60" s="9">
        <f>ROUND((Sheet1!$T60-MIN(Sheet1!$T$3:$T$152))/(MAX(Sheet1!$T$3:$T$152)-MIN(Sheet1!$T$3:$T$152)),2)</f>
        <v>0.05</v>
      </c>
      <c r="R60" s="9">
        <f>ROUND((Sheet1!$U60-MIN(Sheet1!$U$3:$U$152))/(MAX(Sheet1!$U$3:$U$152)-MIN(Sheet1!$U$3:$U$152)),2)</f>
        <v>0.05</v>
      </c>
      <c r="S60" s="9">
        <f>ROUND((Sheet1!$N60-MIN(Sheet1!$N$3:$N$152))/(MAX(Sheet1!$N$3:$N$152)-MIN(Sheet1!$N$3:$N$152)),2)</f>
        <v>0.38</v>
      </c>
    </row>
    <row r="61" spans="1:19" x14ac:dyDescent="0.25">
      <c r="A61" t="s">
        <v>63</v>
      </c>
      <c r="B61" s="9">
        <f>ROUND(('[11]0202_Weibull_Frequency_analysis'!F60-MIN('[11]0202_Weibull_Frequency_analysis'!F$2:F$151))/((MAX('[11]0202_Weibull_Frequency_analysis'!F$2:F$151)-MIN('[11]0202_Weibull_Frequency_analysis'!F$2:F$151))),2)</f>
        <v>0.43</v>
      </c>
      <c r="C61" s="9">
        <f>ROUND(('[11]0202_Weibull_Frequency_analysis'!G60-MIN('[11]0202_Weibull_Frequency_analysis'!G$2:G$151))/((MAX('[11]0202_Weibull_Frequency_analysis'!G$2:G$151)-MIN('[11]0202_Weibull_Frequency_analysis'!G$2:G$151))),2)</f>
        <v>0.55000000000000004</v>
      </c>
      <c r="D61" s="9">
        <f>ROUND(('[11]0202_Weibull_Frequency_analysis'!H60-MIN('[11]0202_Weibull_Frequency_analysis'!H$2:H$151))/((MAX('[11]0202_Weibull_Frequency_analysis'!H$2:H$151)-MIN('[11]0202_Weibull_Frequency_analysis'!H$2:H$151))),2)</f>
        <v>0.55000000000000004</v>
      </c>
      <c r="E61" s="9">
        <f>ROUND(('[11]0202_Weibull_Frequency_analysis'!I60-MIN('[11]0202_Weibull_Frequency_analysis'!I$2:I$151))/((MAX('[11]0202_Weibull_Frequency_analysis'!I$2:I$151)-MIN('[11]0202_Weibull_Frequency_analysis'!I$2:I$151))),2)</f>
        <v>0.5</v>
      </c>
      <c r="F61" s="9">
        <f>ROUND(([2]Sheet2!$M62-MIN([2]Sheet2!$M$4:$M$153))/(MAX([2]Sheet2!$M$4:$M$153)-MIN([2]Sheet2!$M$4:$M$153)),2)</f>
        <v>0.37</v>
      </c>
      <c r="G61" s="9">
        <f>ROUND(([2]Sheet2!$P62-MIN([2]Sheet2!$P$4:$P$153))/(MAX([2]Sheet2!$P$4:$P$153)-MIN([2]Sheet2!$P$4:$P$153)),2)</f>
        <v>0.33</v>
      </c>
      <c r="H61" s="9">
        <f>1 - ROUND((Sheet1!$H61-MIN(Sheet1!$H$3:$H$152))/(MAX(Sheet1!$H$3:$H$152)-MIN(Sheet1!$H$3:$H$152)),2)</f>
        <v>0.43999999999999995</v>
      </c>
      <c r="I61" s="9">
        <f>ROUND((Sheet1!$J61-MIN(Sheet1!$J$3:$J$152))/(MAX(Sheet1!$J$3:$J$152)-MIN(Sheet1!$J$3:$J$152)),2)</f>
        <v>0.24</v>
      </c>
      <c r="J61" s="9">
        <f>ROUND((Sheet1!$K61-MIN(Sheet1!$K$3:$K$152))/(MAX(Sheet1!$K$3:$K$152)-MIN(Sheet1!$K$3:$K$152)),2)</f>
        <v>0.19</v>
      </c>
      <c r="K61" s="9">
        <f>ROUND((Sheet1!$L61-MIN(Sheet1!$L$3:$L$152))/(MAX(Sheet1!$L$3:$L$152)-MIN(Sheet1!$L$3:$L$152)),2)</f>
        <v>0.18</v>
      </c>
      <c r="L61" s="9">
        <f>ROUND((Sheet1!$M61-MIN(Sheet1!$M$3:$M$152))/(MAX(Sheet1!$M$3:$M$152)-MIN(Sheet1!$M$3:$M$152)),2)</f>
        <v>0.51</v>
      </c>
      <c r="M61" s="9">
        <f>ROUND((Sheet1!$P61-MIN(Sheet1!$P$3:$P$152))/(MAX(Sheet1!$P$3:$P$152)-MIN(Sheet1!$P$3:$P$152)),2)</f>
        <v>0.15</v>
      </c>
      <c r="N61" s="9">
        <f>ROUND((Sheet1!$Q61-MIN(Sheet1!$Q$3:$Q$152))/(MAX(Sheet1!$Q$3:$Q$152)-MIN(Sheet1!$Q$3:$Q$152)),2)</f>
        <v>0.15</v>
      </c>
      <c r="O61" s="9">
        <f>ROUND((Sheet1!$R61-MIN(Sheet1!$R$3:$R$152))/(MAX(Sheet1!$R$3:$R$152)-MIN(Sheet1!$R$3:$R$152)),2)</f>
        <v>0.15</v>
      </c>
      <c r="P61" s="9">
        <f>ROUND((Sheet1!$S61-MIN(Sheet1!$S$3:$S$152))/(MAX(Sheet1!$S$3:$S$152)-MIN(Sheet1!$S$3:$S$152)),2)</f>
        <v>0.15</v>
      </c>
      <c r="Q61" s="9">
        <f>ROUND((Sheet1!$T61-MIN(Sheet1!$T$3:$T$152))/(MAX(Sheet1!$T$3:$T$152)-MIN(Sheet1!$T$3:$T$152)),2)</f>
        <v>0.15</v>
      </c>
      <c r="R61" s="9">
        <f>ROUND((Sheet1!$U61-MIN(Sheet1!$U$3:$U$152))/(MAX(Sheet1!$U$3:$U$152)-MIN(Sheet1!$U$3:$U$152)),2)</f>
        <v>0.15</v>
      </c>
      <c r="S61" s="9">
        <f>ROUND((Sheet1!$N61-MIN(Sheet1!$N$3:$N$152))/(MAX(Sheet1!$N$3:$N$152)-MIN(Sheet1!$N$3:$N$152)),2)</f>
        <v>0.2</v>
      </c>
    </row>
    <row r="62" spans="1:19" x14ac:dyDescent="0.25">
      <c r="A62" t="s">
        <v>64</v>
      </c>
      <c r="B62" s="9">
        <f>ROUND(('[11]0202_Weibull_Frequency_analysis'!F61-MIN('[11]0202_Weibull_Frequency_analysis'!F$2:F$151))/((MAX('[11]0202_Weibull_Frequency_analysis'!F$2:F$151)-MIN('[11]0202_Weibull_Frequency_analysis'!F$2:F$151))),2)</f>
        <v>0.4</v>
      </c>
      <c r="C62" s="9">
        <f>ROUND(('[11]0202_Weibull_Frequency_analysis'!G61-MIN('[11]0202_Weibull_Frequency_analysis'!G$2:G$151))/((MAX('[11]0202_Weibull_Frequency_analysis'!G$2:G$151)-MIN('[11]0202_Weibull_Frequency_analysis'!G$2:G$151))),2)</f>
        <v>0.4</v>
      </c>
      <c r="D62" s="9">
        <f>ROUND(('[11]0202_Weibull_Frequency_analysis'!H61-MIN('[11]0202_Weibull_Frequency_analysis'!H$2:H$151))/((MAX('[11]0202_Weibull_Frequency_analysis'!H$2:H$151)-MIN('[11]0202_Weibull_Frequency_analysis'!H$2:H$151))),2)</f>
        <v>0.31</v>
      </c>
      <c r="E62" s="9">
        <f>ROUND(('[11]0202_Weibull_Frequency_analysis'!I61-MIN('[11]0202_Weibull_Frequency_analysis'!I$2:I$151))/((MAX('[11]0202_Weibull_Frequency_analysis'!I$2:I$151)-MIN('[11]0202_Weibull_Frequency_analysis'!I$2:I$151))),2)</f>
        <v>0.39</v>
      </c>
      <c r="F62" s="9">
        <f>ROUND(([2]Sheet2!$M63-MIN([2]Sheet2!$M$4:$M$153))/(MAX([2]Sheet2!$M$4:$M$153)-MIN([2]Sheet2!$M$4:$M$153)),2)</f>
        <v>0.28000000000000003</v>
      </c>
      <c r="G62" s="9">
        <f>ROUND(([2]Sheet2!$P63-MIN([2]Sheet2!$P$4:$P$153))/(MAX([2]Sheet2!$P$4:$P$153)-MIN([2]Sheet2!$P$4:$P$153)),2)</f>
        <v>0.25</v>
      </c>
      <c r="H62" s="9">
        <f>1 - ROUND((Sheet1!$H62-MIN(Sheet1!$H$3:$H$152))/(MAX(Sheet1!$H$3:$H$152)-MIN(Sheet1!$H$3:$H$152)),2)</f>
        <v>0.89</v>
      </c>
      <c r="I62" s="9">
        <f>ROUND((Sheet1!$J62-MIN(Sheet1!$J$3:$J$152))/(MAX(Sheet1!$J$3:$J$152)-MIN(Sheet1!$J$3:$J$152)),2)</f>
        <v>0.65</v>
      </c>
      <c r="J62" s="9">
        <f>ROUND((Sheet1!$K62-MIN(Sheet1!$K$3:$K$152))/(MAX(Sheet1!$K$3:$K$152)-MIN(Sheet1!$K$3:$K$152)),2)</f>
        <v>0.66</v>
      </c>
      <c r="K62" s="9">
        <f>ROUND((Sheet1!$L62-MIN(Sheet1!$L$3:$L$152))/(MAX(Sheet1!$L$3:$L$152)-MIN(Sheet1!$L$3:$L$152)),2)</f>
        <v>0.67</v>
      </c>
      <c r="L62" s="9">
        <f>ROUND((Sheet1!$M62-MIN(Sheet1!$M$3:$M$152))/(MAX(Sheet1!$M$3:$M$152)-MIN(Sheet1!$M$3:$M$152)),2)</f>
        <v>0.72</v>
      </c>
      <c r="M62" s="9">
        <f>ROUND((Sheet1!$P62-MIN(Sheet1!$P$3:$P$152))/(MAX(Sheet1!$P$3:$P$152)-MIN(Sheet1!$P$3:$P$152)),2)</f>
        <v>0.01</v>
      </c>
      <c r="N62" s="9">
        <f>ROUND((Sheet1!$Q62-MIN(Sheet1!$Q$3:$Q$152))/(MAX(Sheet1!$Q$3:$Q$152)-MIN(Sheet1!$Q$3:$Q$152)),2)</f>
        <v>0.02</v>
      </c>
      <c r="O62" s="9">
        <f>ROUND((Sheet1!$R62-MIN(Sheet1!$R$3:$R$152))/(MAX(Sheet1!$R$3:$R$152)-MIN(Sheet1!$R$3:$R$152)),2)</f>
        <v>0.02</v>
      </c>
      <c r="P62" s="9">
        <f>ROUND((Sheet1!$S62-MIN(Sheet1!$S$3:$S$152))/(MAX(Sheet1!$S$3:$S$152)-MIN(Sheet1!$S$3:$S$152)),2)</f>
        <v>0.02</v>
      </c>
      <c r="Q62" s="9">
        <f>ROUND((Sheet1!$T62-MIN(Sheet1!$T$3:$T$152))/(MAX(Sheet1!$T$3:$T$152)-MIN(Sheet1!$T$3:$T$152)),2)</f>
        <v>0.01</v>
      </c>
      <c r="R62" s="9">
        <f>ROUND((Sheet1!$U62-MIN(Sheet1!$U$3:$U$152))/(MAX(Sheet1!$U$3:$U$152)-MIN(Sheet1!$U$3:$U$152)),2)</f>
        <v>0.01</v>
      </c>
      <c r="S62" s="9">
        <f>ROUND((Sheet1!$N62-MIN(Sheet1!$N$3:$N$152))/(MAX(Sheet1!$N$3:$N$152)-MIN(Sheet1!$N$3:$N$152)),2)</f>
        <v>0.68</v>
      </c>
    </row>
    <row r="63" spans="1:19" x14ac:dyDescent="0.25">
      <c r="A63" t="s">
        <v>65</v>
      </c>
      <c r="B63" s="9">
        <f>ROUND(('[11]0202_Weibull_Frequency_analysis'!F62-MIN('[11]0202_Weibull_Frequency_analysis'!F$2:F$151))/((MAX('[11]0202_Weibull_Frequency_analysis'!F$2:F$151)-MIN('[11]0202_Weibull_Frequency_analysis'!F$2:F$151))),2)</f>
        <v>0.17</v>
      </c>
      <c r="C63" s="9">
        <f>ROUND(('[11]0202_Weibull_Frequency_analysis'!G62-MIN('[11]0202_Weibull_Frequency_analysis'!G$2:G$151))/((MAX('[11]0202_Weibull_Frequency_analysis'!G$2:G$151)-MIN('[11]0202_Weibull_Frequency_analysis'!G$2:G$151))),2)</f>
        <v>0.13</v>
      </c>
      <c r="D63" s="9">
        <f>ROUND(('[11]0202_Weibull_Frequency_analysis'!H62-MIN('[11]0202_Weibull_Frequency_analysis'!H$2:H$151))/((MAX('[11]0202_Weibull_Frequency_analysis'!H$2:H$151)-MIN('[11]0202_Weibull_Frequency_analysis'!H$2:H$151))),2)</f>
        <v>0.14000000000000001</v>
      </c>
      <c r="E63" s="9">
        <f>ROUND(('[11]0202_Weibull_Frequency_analysis'!I62-MIN('[11]0202_Weibull_Frequency_analysis'!I$2:I$151))/((MAX('[11]0202_Weibull_Frequency_analysis'!I$2:I$151)-MIN('[11]0202_Weibull_Frequency_analysis'!I$2:I$151))),2)</f>
        <v>0.09</v>
      </c>
      <c r="F63" s="9">
        <f>ROUND(([2]Sheet2!$M64-MIN([2]Sheet2!$M$4:$M$153))/(MAX([2]Sheet2!$M$4:$M$153)-MIN([2]Sheet2!$M$4:$M$153)),2)</f>
        <v>0.12</v>
      </c>
      <c r="G63" s="9">
        <f>ROUND(([2]Sheet2!$P64-MIN([2]Sheet2!$P$4:$P$153))/(MAX([2]Sheet2!$P$4:$P$153)-MIN([2]Sheet2!$P$4:$P$153)),2)</f>
        <v>0.11</v>
      </c>
      <c r="H63" s="9">
        <f>1 - ROUND((Sheet1!$H63-MIN(Sheet1!$H$3:$H$152))/(MAX(Sheet1!$H$3:$H$152)-MIN(Sheet1!$H$3:$H$152)),2)</f>
        <v>0.32999999999999996</v>
      </c>
      <c r="I63" s="9">
        <f>ROUND((Sheet1!$J63-MIN(Sheet1!$J$3:$J$152))/(MAX(Sheet1!$J$3:$J$152)-MIN(Sheet1!$J$3:$J$152)),2)</f>
        <v>0.49</v>
      </c>
      <c r="J63" s="9">
        <f>ROUND((Sheet1!$K63-MIN(Sheet1!$K$3:$K$152))/(MAX(Sheet1!$K$3:$K$152)-MIN(Sheet1!$K$3:$K$152)),2)</f>
        <v>0.4</v>
      </c>
      <c r="K63" s="9">
        <f>ROUND((Sheet1!$L63-MIN(Sheet1!$L$3:$L$152))/(MAX(Sheet1!$L$3:$L$152)-MIN(Sheet1!$L$3:$L$152)),2)</f>
        <v>0.35</v>
      </c>
      <c r="L63" s="9">
        <f>ROUND((Sheet1!$M63-MIN(Sheet1!$M$3:$M$152))/(MAX(Sheet1!$M$3:$M$152)-MIN(Sheet1!$M$3:$M$152)),2)</f>
        <v>0.89</v>
      </c>
      <c r="M63" s="9">
        <f>ROUND((Sheet1!$P63-MIN(Sheet1!$P$3:$P$152))/(MAX(Sheet1!$P$3:$P$152)-MIN(Sheet1!$P$3:$P$152)),2)</f>
        <v>0.3</v>
      </c>
      <c r="N63" s="9">
        <f>ROUND((Sheet1!$Q63-MIN(Sheet1!$Q$3:$Q$152))/(MAX(Sheet1!$Q$3:$Q$152)-MIN(Sheet1!$Q$3:$Q$152)),2)</f>
        <v>0.39</v>
      </c>
      <c r="O63" s="9">
        <f>ROUND((Sheet1!$R63-MIN(Sheet1!$R$3:$R$152))/(MAX(Sheet1!$R$3:$R$152)-MIN(Sheet1!$R$3:$R$152)),2)</f>
        <v>0.35</v>
      </c>
      <c r="P63" s="9">
        <f>ROUND((Sheet1!$S63-MIN(Sheet1!$S$3:$S$152))/(MAX(Sheet1!$S$3:$S$152)-MIN(Sheet1!$S$3:$S$152)),2)</f>
        <v>0.34</v>
      </c>
      <c r="Q63" s="9">
        <f>ROUND((Sheet1!$T63-MIN(Sheet1!$T$3:$T$152))/(MAX(Sheet1!$T$3:$T$152)-MIN(Sheet1!$T$3:$T$152)),2)</f>
        <v>0.3</v>
      </c>
      <c r="R63" s="9">
        <f>ROUND((Sheet1!$U63-MIN(Sheet1!$U$3:$U$152))/(MAX(Sheet1!$U$3:$U$152)-MIN(Sheet1!$U$3:$U$152)),2)</f>
        <v>0.3</v>
      </c>
      <c r="S63" s="9">
        <f>ROUND((Sheet1!$N63-MIN(Sheet1!$N$3:$N$152))/(MAX(Sheet1!$N$3:$N$152)-MIN(Sheet1!$N$3:$N$152)),2)</f>
        <v>0.36</v>
      </c>
    </row>
    <row r="64" spans="1:19" x14ac:dyDescent="0.25">
      <c r="A64" t="s">
        <v>66</v>
      </c>
      <c r="B64" s="9">
        <f>ROUND(('[11]0202_Weibull_Frequency_analysis'!F63-MIN('[11]0202_Weibull_Frequency_analysis'!F$2:F$151))/((MAX('[11]0202_Weibull_Frequency_analysis'!F$2:F$151)-MIN('[11]0202_Weibull_Frequency_analysis'!F$2:F$151))),2)</f>
        <v>0.06</v>
      </c>
      <c r="C64" s="9">
        <f>ROUND(('[11]0202_Weibull_Frequency_analysis'!G63-MIN('[11]0202_Weibull_Frequency_analysis'!G$2:G$151))/((MAX('[11]0202_Weibull_Frequency_analysis'!G$2:G$151)-MIN('[11]0202_Weibull_Frequency_analysis'!G$2:G$151))),2)</f>
        <v>0</v>
      </c>
      <c r="D64" s="9">
        <f>ROUND(('[11]0202_Weibull_Frequency_analysis'!H63-MIN('[11]0202_Weibull_Frequency_analysis'!H$2:H$151))/((MAX('[11]0202_Weibull_Frequency_analysis'!H$2:H$151)-MIN('[11]0202_Weibull_Frequency_analysis'!H$2:H$151))),2)</f>
        <v>0</v>
      </c>
      <c r="E64" s="9">
        <f>ROUND(('[11]0202_Weibull_Frequency_analysis'!I63-MIN('[11]0202_Weibull_Frequency_analysis'!I$2:I$151))/((MAX('[11]0202_Weibull_Frequency_analysis'!I$2:I$151)-MIN('[11]0202_Weibull_Frequency_analysis'!I$2:I$151))),2)</f>
        <v>0</v>
      </c>
      <c r="F64" s="9">
        <f>ROUND(([2]Sheet2!$M65-MIN([2]Sheet2!$M$4:$M$153))/(MAX([2]Sheet2!$M$4:$M$153)-MIN([2]Sheet2!$M$4:$M$153)),2)</f>
        <v>0</v>
      </c>
      <c r="G64" s="9">
        <f>ROUND(([2]Sheet2!$P65-MIN([2]Sheet2!$P$4:$P$153))/(MAX([2]Sheet2!$P$4:$P$153)-MIN([2]Sheet2!$P$4:$P$153)),2)</f>
        <v>0.03</v>
      </c>
      <c r="H64" s="9">
        <f>1 - ROUND((Sheet1!$H64-MIN(Sheet1!$H$3:$H$152))/(MAX(Sheet1!$H$3:$H$152)-MIN(Sheet1!$H$3:$H$152)),2)</f>
        <v>0.66999999999999993</v>
      </c>
      <c r="I64" s="9">
        <f>ROUND((Sheet1!$J64-MIN(Sheet1!$J$3:$J$152))/(MAX(Sheet1!$J$3:$J$152)-MIN(Sheet1!$J$3:$J$152)),2)</f>
        <v>0.55000000000000004</v>
      </c>
      <c r="J64" s="9">
        <f>ROUND((Sheet1!$K64-MIN(Sheet1!$K$3:$K$152))/(MAX(Sheet1!$K$3:$K$152)-MIN(Sheet1!$K$3:$K$152)),2)</f>
        <v>0.79</v>
      </c>
      <c r="K64" s="9">
        <f>ROUND((Sheet1!$L64-MIN(Sheet1!$L$3:$L$152))/(MAX(Sheet1!$L$3:$L$152)-MIN(Sheet1!$L$3:$L$152)),2)</f>
        <v>0.81</v>
      </c>
      <c r="L64" s="9">
        <f>ROUND((Sheet1!$M64-MIN(Sheet1!$M$3:$M$152))/(MAX(Sheet1!$M$3:$M$152)-MIN(Sheet1!$M$3:$M$152)),2)</f>
        <v>0.74</v>
      </c>
      <c r="M64" s="9">
        <f>ROUND((Sheet1!$P64-MIN(Sheet1!$P$3:$P$152))/(MAX(Sheet1!$P$3:$P$152)-MIN(Sheet1!$P$3:$P$152)),2)</f>
        <v>7.0000000000000007E-2</v>
      </c>
      <c r="N64" s="9">
        <f>ROUND((Sheet1!$Q64-MIN(Sheet1!$Q$3:$Q$152))/(MAX(Sheet1!$Q$3:$Q$152)-MIN(Sheet1!$Q$3:$Q$152)),2)</f>
        <v>7.0000000000000007E-2</v>
      </c>
      <c r="O64" s="9">
        <f>ROUND((Sheet1!$R64-MIN(Sheet1!$R$3:$R$152))/(MAX(Sheet1!$R$3:$R$152)-MIN(Sheet1!$R$3:$R$152)),2)</f>
        <v>0.08</v>
      </c>
      <c r="P64" s="9">
        <f>ROUND((Sheet1!$S64-MIN(Sheet1!$S$3:$S$152))/(MAX(Sheet1!$S$3:$S$152)-MIN(Sheet1!$S$3:$S$152)),2)</f>
        <v>0.08</v>
      </c>
      <c r="Q64" s="9">
        <f>ROUND((Sheet1!$T64-MIN(Sheet1!$T$3:$T$152))/(MAX(Sheet1!$T$3:$T$152)-MIN(Sheet1!$T$3:$T$152)),2)</f>
        <v>7.0000000000000007E-2</v>
      </c>
      <c r="R64" s="9">
        <f>ROUND((Sheet1!$U64-MIN(Sheet1!$U$3:$U$152))/(MAX(Sheet1!$U$3:$U$152)-MIN(Sheet1!$U$3:$U$152)),2)</f>
        <v>7.0000000000000007E-2</v>
      </c>
      <c r="S64" s="9">
        <f>ROUND((Sheet1!$N64-MIN(Sheet1!$N$3:$N$152))/(MAX(Sheet1!$N$3:$N$152)-MIN(Sheet1!$N$3:$N$152)),2)</f>
        <v>0.84</v>
      </c>
    </row>
    <row r="65" spans="1:19" x14ac:dyDescent="0.25">
      <c r="A65" t="s">
        <v>67</v>
      </c>
      <c r="B65" s="9">
        <f>ROUND(('[11]0202_Weibull_Frequency_analysis'!F64-MIN('[11]0202_Weibull_Frequency_analysis'!F$2:F$151))/((MAX('[11]0202_Weibull_Frequency_analysis'!F$2:F$151)-MIN('[11]0202_Weibull_Frequency_analysis'!F$2:F$151))),2)</f>
        <v>0.7</v>
      </c>
      <c r="C65" s="9">
        <f>ROUND(('[11]0202_Weibull_Frequency_analysis'!G64-MIN('[11]0202_Weibull_Frequency_analysis'!G$2:G$151))/((MAX('[11]0202_Weibull_Frequency_analysis'!G$2:G$151)-MIN('[11]0202_Weibull_Frequency_analysis'!G$2:G$151))),2)</f>
        <v>0.7</v>
      </c>
      <c r="D65" s="9">
        <f>ROUND(('[11]0202_Weibull_Frequency_analysis'!H64-MIN('[11]0202_Weibull_Frequency_analysis'!H$2:H$151))/((MAX('[11]0202_Weibull_Frequency_analysis'!H$2:H$151)-MIN('[11]0202_Weibull_Frequency_analysis'!H$2:H$151))),2)</f>
        <v>0.68</v>
      </c>
      <c r="E65" s="9">
        <f>ROUND(('[11]0202_Weibull_Frequency_analysis'!I64-MIN('[11]0202_Weibull_Frequency_analysis'!I$2:I$151))/((MAX('[11]0202_Weibull_Frequency_analysis'!I$2:I$151)-MIN('[11]0202_Weibull_Frequency_analysis'!I$2:I$151))),2)</f>
        <v>0.67</v>
      </c>
      <c r="F65" s="9">
        <f>ROUND(([2]Sheet2!$M66-MIN([2]Sheet2!$M$4:$M$153))/(MAX([2]Sheet2!$M$4:$M$153)-MIN([2]Sheet2!$M$4:$M$153)),2)</f>
        <v>0.63</v>
      </c>
      <c r="G65" s="9">
        <f>ROUND(([2]Sheet2!$P66-MIN([2]Sheet2!$P$4:$P$153))/(MAX([2]Sheet2!$P$4:$P$153)-MIN([2]Sheet2!$P$4:$P$153)),2)</f>
        <v>0.57999999999999996</v>
      </c>
      <c r="H65" s="9">
        <f>1 - ROUND((Sheet1!$H65-MIN(Sheet1!$H$3:$H$152))/(MAX(Sheet1!$H$3:$H$152)-MIN(Sheet1!$H$3:$H$152)),2)</f>
        <v>0.78</v>
      </c>
      <c r="I65" s="9">
        <f>ROUND((Sheet1!$J65-MIN(Sheet1!$J$3:$J$152))/(MAX(Sheet1!$J$3:$J$152)-MIN(Sheet1!$J$3:$J$152)),2)</f>
        <v>0.63</v>
      </c>
      <c r="J65" s="9">
        <f>ROUND((Sheet1!$K65-MIN(Sheet1!$K$3:$K$152))/(MAX(Sheet1!$K$3:$K$152)-MIN(Sheet1!$K$3:$K$152)),2)</f>
        <v>0.98</v>
      </c>
      <c r="K65" s="9">
        <f>ROUND((Sheet1!$L65-MIN(Sheet1!$L$3:$L$152))/(MAX(Sheet1!$L$3:$L$152)-MIN(Sheet1!$L$3:$L$152)),2)</f>
        <v>0.99</v>
      </c>
      <c r="L65" s="9">
        <f>ROUND((Sheet1!$M65-MIN(Sheet1!$M$3:$M$152))/(MAX(Sheet1!$M$3:$M$152)-MIN(Sheet1!$M$3:$M$152)),2)</f>
        <v>0.62</v>
      </c>
      <c r="M65" s="9">
        <f>ROUND((Sheet1!$P65-MIN(Sheet1!$P$3:$P$152))/(MAX(Sheet1!$P$3:$P$152)-MIN(Sheet1!$P$3:$P$152)),2)</f>
        <v>0.1</v>
      </c>
      <c r="N65" s="9">
        <f>ROUND((Sheet1!$Q65-MIN(Sheet1!$Q$3:$Q$152))/(MAX(Sheet1!$Q$3:$Q$152)-MIN(Sheet1!$Q$3:$Q$152)),2)</f>
        <v>0.12</v>
      </c>
      <c r="O65" s="9">
        <f>ROUND((Sheet1!$R65-MIN(Sheet1!$R$3:$R$152))/(MAX(Sheet1!$R$3:$R$152)-MIN(Sheet1!$R$3:$R$152)),2)</f>
        <v>0.12</v>
      </c>
      <c r="P65" s="9">
        <f>ROUND((Sheet1!$S65-MIN(Sheet1!$S$3:$S$152))/(MAX(Sheet1!$S$3:$S$152)-MIN(Sheet1!$S$3:$S$152)),2)</f>
        <v>0.11</v>
      </c>
      <c r="Q65" s="9">
        <f>ROUND((Sheet1!$T65-MIN(Sheet1!$T$3:$T$152))/(MAX(Sheet1!$T$3:$T$152)-MIN(Sheet1!$T$3:$T$152)),2)</f>
        <v>0.1</v>
      </c>
      <c r="R65" s="9">
        <f>ROUND((Sheet1!$U65-MIN(Sheet1!$U$3:$U$152))/(MAX(Sheet1!$U$3:$U$152)-MIN(Sheet1!$U$3:$U$152)),2)</f>
        <v>0.1</v>
      </c>
      <c r="S65" s="9">
        <f>ROUND((Sheet1!$N65-MIN(Sheet1!$N$3:$N$152))/(MAX(Sheet1!$N$3:$N$152)-MIN(Sheet1!$N$3:$N$152)),2)</f>
        <v>0.99</v>
      </c>
    </row>
    <row r="66" spans="1:19" x14ac:dyDescent="0.25">
      <c r="A66" t="s">
        <v>68</v>
      </c>
      <c r="B66" s="9">
        <f>ROUND(('[11]0202_Weibull_Frequency_analysis'!F65-MIN('[11]0202_Weibull_Frequency_analysis'!F$2:F$151))/((MAX('[11]0202_Weibull_Frequency_analysis'!F$2:F$151)-MIN('[11]0202_Weibull_Frequency_analysis'!F$2:F$151))),2)</f>
        <v>0.66</v>
      </c>
      <c r="C66" s="9">
        <f>ROUND(('[11]0202_Weibull_Frequency_analysis'!G65-MIN('[11]0202_Weibull_Frequency_analysis'!G$2:G$151))/((MAX('[11]0202_Weibull_Frequency_analysis'!G$2:G$151)-MIN('[11]0202_Weibull_Frequency_analysis'!G$2:G$151))),2)</f>
        <v>0.67</v>
      </c>
      <c r="D66" s="9">
        <f>ROUND(('[11]0202_Weibull_Frequency_analysis'!H65-MIN('[11]0202_Weibull_Frequency_analysis'!H$2:H$151))/((MAX('[11]0202_Weibull_Frequency_analysis'!H$2:H$151)-MIN('[11]0202_Weibull_Frequency_analysis'!H$2:H$151))),2)</f>
        <v>0.62</v>
      </c>
      <c r="E66" s="9">
        <f>ROUND(('[11]0202_Weibull_Frequency_analysis'!I65-MIN('[11]0202_Weibull_Frequency_analysis'!I$2:I$151))/((MAX('[11]0202_Weibull_Frequency_analysis'!I$2:I$151)-MIN('[11]0202_Weibull_Frequency_analysis'!I$2:I$151))),2)</f>
        <v>0.65</v>
      </c>
      <c r="F66" s="9">
        <f>ROUND(([2]Sheet2!$M67-MIN([2]Sheet2!$M$4:$M$153))/(MAX([2]Sheet2!$M$4:$M$153)-MIN([2]Sheet2!$M$4:$M$153)),2)</f>
        <v>0.41</v>
      </c>
      <c r="G66" s="9">
        <f>ROUND(([2]Sheet2!$P67-MIN([2]Sheet2!$P$4:$P$153))/(MAX([2]Sheet2!$P$4:$P$153)-MIN([2]Sheet2!$P$4:$P$153)),2)</f>
        <v>0.42</v>
      </c>
      <c r="H66" s="9">
        <f>1 - ROUND((Sheet1!$H66-MIN(Sheet1!$H$3:$H$152))/(MAX(Sheet1!$H$3:$H$152)-MIN(Sheet1!$H$3:$H$152)),2)</f>
        <v>0.66999999999999993</v>
      </c>
      <c r="I66" s="9">
        <f>ROUND((Sheet1!$J66-MIN(Sheet1!$J$3:$J$152))/(MAX(Sheet1!$J$3:$J$152)-MIN(Sheet1!$J$3:$J$152)),2)</f>
        <v>0.41</v>
      </c>
      <c r="J66" s="9">
        <f>ROUND((Sheet1!$K66-MIN(Sheet1!$K$3:$K$152))/(MAX(Sheet1!$K$3:$K$152)-MIN(Sheet1!$K$3:$K$152)),2)</f>
        <v>0.65</v>
      </c>
      <c r="K66" s="9">
        <f>ROUND((Sheet1!$L66-MIN(Sheet1!$L$3:$L$152))/(MAX(Sheet1!$L$3:$L$152)-MIN(Sheet1!$L$3:$L$152)),2)</f>
        <v>0.67</v>
      </c>
      <c r="L66" s="9">
        <f>ROUND((Sheet1!$M66-MIN(Sheet1!$M$3:$M$152))/(MAX(Sheet1!$M$3:$M$152)-MIN(Sheet1!$M$3:$M$152)),2)</f>
        <v>0.57999999999999996</v>
      </c>
      <c r="M66" s="9">
        <f>ROUND((Sheet1!$P66-MIN(Sheet1!$P$3:$P$152))/(MAX(Sheet1!$P$3:$P$152)-MIN(Sheet1!$P$3:$P$152)),2)</f>
        <v>0.06</v>
      </c>
      <c r="N66" s="9">
        <f>ROUND((Sheet1!$Q66-MIN(Sheet1!$Q$3:$Q$152))/(MAX(Sheet1!$Q$3:$Q$152)-MIN(Sheet1!$Q$3:$Q$152)),2)</f>
        <v>7.0000000000000007E-2</v>
      </c>
      <c r="O66" s="9">
        <f>ROUND((Sheet1!$R66-MIN(Sheet1!$R$3:$R$152))/(MAX(Sheet1!$R$3:$R$152)-MIN(Sheet1!$R$3:$R$152)),2)</f>
        <v>7.0000000000000007E-2</v>
      </c>
      <c r="P66" s="9">
        <f>ROUND((Sheet1!$S66-MIN(Sheet1!$S$3:$S$152))/(MAX(Sheet1!$S$3:$S$152)-MIN(Sheet1!$S$3:$S$152)),2)</f>
        <v>7.0000000000000007E-2</v>
      </c>
      <c r="Q66" s="9">
        <f>ROUND((Sheet1!$T66-MIN(Sheet1!$T$3:$T$152))/(MAX(Sheet1!$T$3:$T$152)-MIN(Sheet1!$T$3:$T$152)),2)</f>
        <v>0.06</v>
      </c>
      <c r="R66" s="9">
        <f>ROUND((Sheet1!$U66-MIN(Sheet1!$U$3:$U$152))/(MAX(Sheet1!$U$3:$U$152)-MIN(Sheet1!$U$3:$U$152)),2)</f>
        <v>0.06</v>
      </c>
      <c r="S66" s="9">
        <f>ROUND((Sheet1!$N66-MIN(Sheet1!$N$3:$N$152))/(MAX(Sheet1!$N$3:$N$152)-MIN(Sheet1!$N$3:$N$152)),2)</f>
        <v>0.68</v>
      </c>
    </row>
    <row r="67" spans="1:19" x14ac:dyDescent="0.25">
      <c r="A67" t="s">
        <v>69</v>
      </c>
      <c r="B67" s="9">
        <f>ROUND(('[11]0202_Weibull_Frequency_analysis'!F66-MIN('[11]0202_Weibull_Frequency_analysis'!F$2:F$151))/((MAX('[11]0202_Weibull_Frequency_analysis'!F$2:F$151)-MIN('[11]0202_Weibull_Frequency_analysis'!F$2:F$151))),2)</f>
        <v>0.45</v>
      </c>
      <c r="C67" s="9">
        <f>ROUND(('[11]0202_Weibull_Frequency_analysis'!G66-MIN('[11]0202_Weibull_Frequency_analysis'!G$2:G$151))/((MAX('[11]0202_Weibull_Frequency_analysis'!G$2:G$151)-MIN('[11]0202_Weibull_Frequency_analysis'!G$2:G$151))),2)</f>
        <v>0.43</v>
      </c>
      <c r="D67" s="9">
        <f>ROUND(('[11]0202_Weibull_Frequency_analysis'!H66-MIN('[11]0202_Weibull_Frequency_analysis'!H$2:H$151))/((MAX('[11]0202_Weibull_Frequency_analysis'!H$2:H$151)-MIN('[11]0202_Weibull_Frequency_analysis'!H$2:H$151))),2)</f>
        <v>0.49</v>
      </c>
      <c r="E67" s="9">
        <f>ROUND(('[11]0202_Weibull_Frequency_analysis'!I66-MIN('[11]0202_Weibull_Frequency_analysis'!I$2:I$151))/((MAX('[11]0202_Weibull_Frequency_analysis'!I$2:I$151)-MIN('[11]0202_Weibull_Frequency_analysis'!I$2:I$151))),2)</f>
        <v>0.41</v>
      </c>
      <c r="F67" s="9">
        <f>ROUND(([2]Sheet2!$M68-MIN([2]Sheet2!$M$4:$M$153))/(MAX([2]Sheet2!$M$4:$M$153)-MIN([2]Sheet2!$M$4:$M$153)),2)</f>
        <v>0.53</v>
      </c>
      <c r="G67" s="9">
        <f>ROUND(([2]Sheet2!$P68-MIN([2]Sheet2!$P$4:$P$153))/(MAX([2]Sheet2!$P$4:$P$153)-MIN([2]Sheet2!$P$4:$P$153)),2)</f>
        <v>0.53</v>
      </c>
      <c r="H67" s="9">
        <f>1 - ROUND((Sheet1!$H67-MIN(Sheet1!$H$3:$H$152))/(MAX(Sheet1!$H$3:$H$152)-MIN(Sheet1!$H$3:$H$152)),2)</f>
        <v>0.32999999999999996</v>
      </c>
      <c r="I67" s="9">
        <f>ROUND((Sheet1!$J67-MIN(Sheet1!$J$3:$J$152))/(MAX(Sheet1!$J$3:$J$152)-MIN(Sheet1!$J$3:$J$152)),2)</f>
        <v>0.26</v>
      </c>
      <c r="J67" s="9">
        <f>ROUND((Sheet1!$K67-MIN(Sheet1!$K$3:$K$152))/(MAX(Sheet1!$K$3:$K$152)-MIN(Sheet1!$K$3:$K$152)),2)</f>
        <v>0.32</v>
      </c>
      <c r="K67" s="9">
        <f>ROUND((Sheet1!$L67-MIN(Sheet1!$L$3:$L$152))/(MAX(Sheet1!$L$3:$L$152)-MIN(Sheet1!$L$3:$L$152)),2)</f>
        <v>0.32</v>
      </c>
      <c r="L67" s="9">
        <f>ROUND((Sheet1!$M67-MIN(Sheet1!$M$3:$M$152))/(MAX(Sheet1!$M$3:$M$152)-MIN(Sheet1!$M$3:$M$152)),2)</f>
        <v>0.48</v>
      </c>
      <c r="M67" s="9">
        <f>ROUND((Sheet1!$P67-MIN(Sheet1!$P$3:$P$152))/(MAX(Sheet1!$P$3:$P$152)-MIN(Sheet1!$P$3:$P$152)),2)</f>
        <v>0.08</v>
      </c>
      <c r="N67" s="9">
        <f>ROUND((Sheet1!$Q67-MIN(Sheet1!$Q$3:$Q$152))/(MAX(Sheet1!$Q$3:$Q$152)-MIN(Sheet1!$Q$3:$Q$152)),2)</f>
        <v>0.12</v>
      </c>
      <c r="O67" s="9">
        <f>ROUND((Sheet1!$R67-MIN(Sheet1!$R$3:$R$152))/(MAX(Sheet1!$R$3:$R$152)-MIN(Sheet1!$R$3:$R$152)),2)</f>
        <v>0.1</v>
      </c>
      <c r="P67" s="9">
        <f>ROUND((Sheet1!$S67-MIN(Sheet1!$S$3:$S$152))/(MAX(Sheet1!$S$3:$S$152)-MIN(Sheet1!$S$3:$S$152)),2)</f>
        <v>0.1</v>
      </c>
      <c r="Q67" s="9">
        <f>ROUND((Sheet1!$T67-MIN(Sheet1!$T$3:$T$152))/(MAX(Sheet1!$T$3:$T$152)-MIN(Sheet1!$T$3:$T$152)),2)</f>
        <v>0.08</v>
      </c>
      <c r="R67" s="9">
        <f>ROUND((Sheet1!$U67-MIN(Sheet1!$U$3:$U$152))/(MAX(Sheet1!$U$3:$U$152)-MIN(Sheet1!$U$3:$U$152)),2)</f>
        <v>0.08</v>
      </c>
      <c r="S67" s="9">
        <f>ROUND((Sheet1!$N67-MIN(Sheet1!$N$3:$N$152))/(MAX(Sheet1!$N$3:$N$152)-MIN(Sheet1!$N$3:$N$152)),2)</f>
        <v>0.34</v>
      </c>
    </row>
    <row r="68" spans="1:19" x14ac:dyDescent="0.25">
      <c r="A68" t="s">
        <v>70</v>
      </c>
      <c r="B68" s="9">
        <f>ROUND(('[11]0202_Weibull_Frequency_analysis'!F67-MIN('[11]0202_Weibull_Frequency_analysis'!F$2:F$151))/((MAX('[11]0202_Weibull_Frequency_analysis'!F$2:F$151)-MIN('[11]0202_Weibull_Frequency_analysis'!F$2:F$151))),2)</f>
        <v>0.49</v>
      </c>
      <c r="C68" s="9">
        <f>ROUND(('[11]0202_Weibull_Frequency_analysis'!G67-MIN('[11]0202_Weibull_Frequency_analysis'!G$2:G$151))/((MAX('[11]0202_Weibull_Frequency_analysis'!G$2:G$151)-MIN('[11]0202_Weibull_Frequency_analysis'!G$2:G$151))),2)</f>
        <v>0.4</v>
      </c>
      <c r="D68" s="9">
        <f>ROUND(('[11]0202_Weibull_Frequency_analysis'!H67-MIN('[11]0202_Weibull_Frequency_analysis'!H$2:H$151))/((MAX('[11]0202_Weibull_Frequency_analysis'!H$2:H$151)-MIN('[11]0202_Weibull_Frequency_analysis'!H$2:H$151))),2)</f>
        <v>0.36</v>
      </c>
      <c r="E68" s="9">
        <f>ROUND(('[11]0202_Weibull_Frequency_analysis'!I67-MIN('[11]0202_Weibull_Frequency_analysis'!I$2:I$151))/((MAX('[11]0202_Weibull_Frequency_analysis'!I$2:I$151)-MIN('[11]0202_Weibull_Frequency_analysis'!I$2:I$151))),2)</f>
        <v>0.44</v>
      </c>
      <c r="F68" s="9">
        <f>ROUND(([2]Sheet2!$M69-MIN([2]Sheet2!$M$4:$M$153))/(MAX([2]Sheet2!$M$4:$M$153)-MIN([2]Sheet2!$M$4:$M$153)),2)</f>
        <v>0.27</v>
      </c>
      <c r="G68" s="9">
        <f>ROUND(([2]Sheet2!$P69-MIN([2]Sheet2!$P$4:$P$153))/(MAX([2]Sheet2!$P$4:$P$153)-MIN([2]Sheet2!$P$4:$P$153)),2)</f>
        <v>0.25</v>
      </c>
      <c r="H68" s="9">
        <f>1 - ROUND((Sheet1!$H68-MIN(Sheet1!$H$3:$H$152))/(MAX(Sheet1!$H$3:$H$152)-MIN(Sheet1!$H$3:$H$152)),2)</f>
        <v>0.43999999999999995</v>
      </c>
      <c r="I68" s="9">
        <f>ROUND((Sheet1!$J68-MIN(Sheet1!$J$3:$J$152))/(MAX(Sheet1!$J$3:$J$152)-MIN(Sheet1!$J$3:$J$152)),2)</f>
        <v>0.32</v>
      </c>
      <c r="J68" s="9">
        <f>ROUND((Sheet1!$K68-MIN(Sheet1!$K$3:$K$152))/(MAX(Sheet1!$K$3:$K$152)-MIN(Sheet1!$K$3:$K$152)),2)</f>
        <v>0.5</v>
      </c>
      <c r="K68" s="9">
        <f>ROUND((Sheet1!$L68-MIN(Sheet1!$L$3:$L$152))/(MAX(Sheet1!$L$3:$L$152)-MIN(Sheet1!$L$3:$L$152)),2)</f>
        <v>0.5</v>
      </c>
      <c r="L68" s="9">
        <f>ROUND((Sheet1!$M68-MIN(Sheet1!$M$3:$M$152))/(MAX(Sheet1!$M$3:$M$152)-MIN(Sheet1!$M$3:$M$152)),2)</f>
        <v>0.42</v>
      </c>
      <c r="M68" s="9">
        <f>ROUND((Sheet1!$P68-MIN(Sheet1!$P$3:$P$152))/(MAX(Sheet1!$P$3:$P$152)-MIN(Sheet1!$P$3:$P$152)),2)</f>
        <v>7.0000000000000007E-2</v>
      </c>
      <c r="N68" s="9">
        <f>ROUND((Sheet1!$Q68-MIN(Sheet1!$Q$3:$Q$152))/(MAX(Sheet1!$Q$3:$Q$152)-MIN(Sheet1!$Q$3:$Q$152)),2)</f>
        <v>7.0000000000000007E-2</v>
      </c>
      <c r="O68" s="9">
        <f>ROUND((Sheet1!$R68-MIN(Sheet1!$R$3:$R$152))/(MAX(Sheet1!$R$3:$R$152)-MIN(Sheet1!$R$3:$R$152)),2)</f>
        <v>7.0000000000000007E-2</v>
      </c>
      <c r="P68" s="9">
        <f>ROUND((Sheet1!$S68-MIN(Sheet1!$S$3:$S$152))/(MAX(Sheet1!$S$3:$S$152)-MIN(Sheet1!$S$3:$S$152)),2)</f>
        <v>7.0000000000000007E-2</v>
      </c>
      <c r="Q68" s="9">
        <f>ROUND((Sheet1!$T68-MIN(Sheet1!$T$3:$T$152))/(MAX(Sheet1!$T$3:$T$152)-MIN(Sheet1!$T$3:$T$152)),2)</f>
        <v>7.0000000000000007E-2</v>
      </c>
      <c r="R68" s="9">
        <f>ROUND((Sheet1!$U68-MIN(Sheet1!$U$3:$U$152))/(MAX(Sheet1!$U$3:$U$152)-MIN(Sheet1!$U$3:$U$152)),2)</f>
        <v>7.0000000000000007E-2</v>
      </c>
      <c r="S68" s="9">
        <f>ROUND((Sheet1!$N68-MIN(Sheet1!$N$3:$N$152))/(MAX(Sheet1!$N$3:$N$152)-MIN(Sheet1!$N$3:$N$152)),2)</f>
        <v>0.5</v>
      </c>
    </row>
    <row r="69" spans="1:19" x14ac:dyDescent="0.25">
      <c r="A69" t="s">
        <v>71</v>
      </c>
      <c r="B69" s="9">
        <f>ROUND(('[11]0202_Weibull_Frequency_analysis'!F68-MIN('[11]0202_Weibull_Frequency_analysis'!F$2:F$151))/((MAX('[11]0202_Weibull_Frequency_analysis'!F$2:F$151)-MIN('[11]0202_Weibull_Frequency_analysis'!F$2:F$151))),2)</f>
        <v>0.4</v>
      </c>
      <c r="C69" s="9">
        <f>ROUND(('[11]0202_Weibull_Frequency_analysis'!G68-MIN('[11]0202_Weibull_Frequency_analysis'!G$2:G$151))/((MAX('[11]0202_Weibull_Frequency_analysis'!G$2:G$151)-MIN('[11]0202_Weibull_Frequency_analysis'!G$2:G$151))),2)</f>
        <v>0.48</v>
      </c>
      <c r="D69" s="9">
        <f>ROUND(('[11]0202_Weibull_Frequency_analysis'!H68-MIN('[11]0202_Weibull_Frequency_analysis'!H$2:H$151))/((MAX('[11]0202_Weibull_Frequency_analysis'!H$2:H$151)-MIN('[11]0202_Weibull_Frequency_analysis'!H$2:H$151))),2)</f>
        <v>0.45</v>
      </c>
      <c r="E69" s="9">
        <f>ROUND(('[11]0202_Weibull_Frequency_analysis'!I68-MIN('[11]0202_Weibull_Frequency_analysis'!I$2:I$151))/((MAX('[11]0202_Weibull_Frequency_analysis'!I$2:I$151)-MIN('[11]0202_Weibull_Frequency_analysis'!I$2:I$151))),2)</f>
        <v>0.42</v>
      </c>
      <c r="F69" s="9">
        <f>ROUND(([2]Sheet2!$M70-MIN([2]Sheet2!$M$4:$M$153))/(MAX([2]Sheet2!$M$4:$M$153)-MIN([2]Sheet2!$M$4:$M$153)),2)</f>
        <v>0.44</v>
      </c>
      <c r="G69" s="9">
        <f>ROUND(([2]Sheet2!$P70-MIN([2]Sheet2!$P$4:$P$153))/(MAX([2]Sheet2!$P$4:$P$153)-MIN([2]Sheet2!$P$4:$P$153)),2)</f>
        <v>0.44</v>
      </c>
      <c r="H69" s="9">
        <f>1 - ROUND((Sheet1!$H69-MIN(Sheet1!$H$3:$H$152))/(MAX(Sheet1!$H$3:$H$152)-MIN(Sheet1!$H$3:$H$152)),2)</f>
        <v>0.66999999999999993</v>
      </c>
      <c r="I69" s="9">
        <f>ROUND((Sheet1!$J69-MIN(Sheet1!$J$3:$J$152))/(MAX(Sheet1!$J$3:$J$152)-MIN(Sheet1!$J$3:$J$152)),2)</f>
        <v>0.68</v>
      </c>
      <c r="J69" s="9">
        <f>ROUND((Sheet1!$K69-MIN(Sheet1!$K$3:$K$152))/(MAX(Sheet1!$K$3:$K$152)-MIN(Sheet1!$K$3:$K$152)),2)</f>
        <v>0.99</v>
      </c>
      <c r="K69" s="9">
        <f>ROUND((Sheet1!$L69-MIN(Sheet1!$L$3:$L$152))/(MAX(Sheet1!$L$3:$L$152)-MIN(Sheet1!$L$3:$L$152)),2)</f>
        <v>1</v>
      </c>
      <c r="L69" s="9">
        <f>ROUND((Sheet1!$M69-MIN(Sheet1!$M$3:$M$152))/(MAX(Sheet1!$M$3:$M$152)-MIN(Sheet1!$M$3:$M$152)),2)</f>
        <v>0.64</v>
      </c>
      <c r="M69" s="9">
        <f>ROUND((Sheet1!$P69-MIN(Sheet1!$P$3:$P$152))/(MAX(Sheet1!$P$3:$P$152)-MIN(Sheet1!$P$3:$P$152)),2)</f>
        <v>0.05</v>
      </c>
      <c r="N69" s="9">
        <f>ROUND((Sheet1!$Q69-MIN(Sheet1!$Q$3:$Q$152))/(MAX(Sheet1!$Q$3:$Q$152)-MIN(Sheet1!$Q$3:$Q$152)),2)</f>
        <v>0.11</v>
      </c>
      <c r="O69" s="9">
        <f>ROUND((Sheet1!$R69-MIN(Sheet1!$R$3:$R$152))/(MAX(Sheet1!$R$3:$R$152)-MIN(Sheet1!$R$3:$R$152)),2)</f>
        <v>0.09</v>
      </c>
      <c r="P69" s="9">
        <f>ROUND((Sheet1!$S69-MIN(Sheet1!$S$3:$S$152))/(MAX(Sheet1!$S$3:$S$152)-MIN(Sheet1!$S$3:$S$152)),2)</f>
        <v>0.08</v>
      </c>
      <c r="Q69" s="9">
        <f>ROUND((Sheet1!$T69-MIN(Sheet1!$T$3:$T$152))/(MAX(Sheet1!$T$3:$T$152)-MIN(Sheet1!$T$3:$T$152)),2)</f>
        <v>0.05</v>
      </c>
      <c r="R69" s="9">
        <f>ROUND((Sheet1!$U69-MIN(Sheet1!$U$3:$U$152))/(MAX(Sheet1!$U$3:$U$152)-MIN(Sheet1!$U$3:$U$152)),2)</f>
        <v>0.05</v>
      </c>
      <c r="S69" s="9">
        <f>ROUND((Sheet1!$N69-MIN(Sheet1!$N$3:$N$152))/(MAX(Sheet1!$N$3:$N$152)-MIN(Sheet1!$N$3:$N$152)),2)</f>
        <v>0.99</v>
      </c>
    </row>
    <row r="70" spans="1:19" x14ac:dyDescent="0.25">
      <c r="A70" t="s">
        <v>72</v>
      </c>
      <c r="B70" s="9">
        <f>ROUND(('[11]0202_Weibull_Frequency_analysis'!F69-MIN('[11]0202_Weibull_Frequency_analysis'!F$2:F$151))/((MAX('[11]0202_Weibull_Frequency_analysis'!F$2:F$151)-MIN('[11]0202_Weibull_Frequency_analysis'!F$2:F$151))),2)</f>
        <v>0.6</v>
      </c>
      <c r="C70" s="9">
        <f>ROUND(('[11]0202_Weibull_Frequency_analysis'!G69-MIN('[11]0202_Weibull_Frequency_analysis'!G$2:G$151))/((MAX('[11]0202_Weibull_Frequency_analysis'!G$2:G$151)-MIN('[11]0202_Weibull_Frequency_analysis'!G$2:G$151))),2)</f>
        <v>0.53</v>
      </c>
      <c r="D70" s="9">
        <f>ROUND(('[11]0202_Weibull_Frequency_analysis'!H69-MIN('[11]0202_Weibull_Frequency_analysis'!H$2:H$151))/((MAX('[11]0202_Weibull_Frequency_analysis'!H$2:H$151)-MIN('[11]0202_Weibull_Frequency_analysis'!H$2:H$151))),2)</f>
        <v>0.51</v>
      </c>
      <c r="E70" s="9">
        <f>ROUND(('[11]0202_Weibull_Frequency_analysis'!I69-MIN('[11]0202_Weibull_Frequency_analysis'!I$2:I$151))/((MAX('[11]0202_Weibull_Frequency_analysis'!I$2:I$151)-MIN('[11]0202_Weibull_Frequency_analysis'!I$2:I$151))),2)</f>
        <v>0.54</v>
      </c>
      <c r="F70" s="9">
        <f>ROUND(([2]Sheet2!$M71-MIN([2]Sheet2!$M$4:$M$153))/(MAX([2]Sheet2!$M$4:$M$153)-MIN([2]Sheet2!$M$4:$M$153)),2)</f>
        <v>0.39</v>
      </c>
      <c r="G70" s="9">
        <f>ROUND(([2]Sheet2!$P71-MIN([2]Sheet2!$P$4:$P$153))/(MAX([2]Sheet2!$P$4:$P$153)-MIN([2]Sheet2!$P$4:$P$153)),2)</f>
        <v>0.39</v>
      </c>
      <c r="H70" s="9">
        <f>1 - ROUND((Sheet1!$H70-MIN(Sheet1!$H$3:$H$152))/(MAX(Sheet1!$H$3:$H$152)-MIN(Sheet1!$H$3:$H$152)),2)</f>
        <v>0.66999999999999993</v>
      </c>
      <c r="I70" s="9">
        <f>ROUND((Sheet1!$J70-MIN(Sheet1!$J$3:$J$152))/(MAX(Sheet1!$J$3:$J$152)-MIN(Sheet1!$J$3:$J$152)),2)</f>
        <v>0.56999999999999995</v>
      </c>
      <c r="J70" s="9">
        <f>ROUND((Sheet1!$K70-MIN(Sheet1!$K$3:$K$152))/(MAX(Sheet1!$K$3:$K$152)-MIN(Sheet1!$K$3:$K$152)),2)</f>
        <v>0.52</v>
      </c>
      <c r="K70" s="9">
        <f>ROUND((Sheet1!$L70-MIN(Sheet1!$L$3:$L$152))/(MAX(Sheet1!$L$3:$L$152)-MIN(Sheet1!$L$3:$L$152)),2)</f>
        <v>0.5</v>
      </c>
      <c r="L70" s="9">
        <f>ROUND((Sheet1!$M70-MIN(Sheet1!$M$3:$M$152))/(MAX(Sheet1!$M$3:$M$152)-MIN(Sheet1!$M$3:$M$152)),2)</f>
        <v>0.85</v>
      </c>
      <c r="M70" s="9">
        <f>ROUND((Sheet1!$P70-MIN(Sheet1!$P$3:$P$152))/(MAX(Sheet1!$P$3:$P$152)-MIN(Sheet1!$P$3:$P$152)),2)</f>
        <v>0.02</v>
      </c>
      <c r="N70" s="9">
        <f>ROUND((Sheet1!$Q70-MIN(Sheet1!$Q$3:$Q$152))/(MAX(Sheet1!$Q$3:$Q$152)-MIN(Sheet1!$Q$3:$Q$152)),2)</f>
        <v>0.04</v>
      </c>
      <c r="O70" s="9">
        <f>ROUND((Sheet1!$R70-MIN(Sheet1!$R$3:$R$152))/(MAX(Sheet1!$R$3:$R$152)-MIN(Sheet1!$R$3:$R$152)),2)</f>
        <v>0.03</v>
      </c>
      <c r="P70" s="9">
        <f>ROUND((Sheet1!$S70-MIN(Sheet1!$S$3:$S$152))/(MAX(Sheet1!$S$3:$S$152)-MIN(Sheet1!$S$3:$S$152)),2)</f>
        <v>0.03</v>
      </c>
      <c r="Q70" s="9">
        <f>ROUND((Sheet1!$T70-MIN(Sheet1!$T$3:$T$152))/(MAX(Sheet1!$T$3:$T$152)-MIN(Sheet1!$T$3:$T$152)),2)</f>
        <v>0.02</v>
      </c>
      <c r="R70" s="9">
        <f>ROUND((Sheet1!$U70-MIN(Sheet1!$U$3:$U$152))/(MAX(Sheet1!$U$3:$U$152)-MIN(Sheet1!$U$3:$U$152)),2)</f>
        <v>0.02</v>
      </c>
      <c r="S70" s="9">
        <f>ROUND((Sheet1!$N70-MIN(Sheet1!$N$3:$N$152))/(MAX(Sheet1!$N$3:$N$152)-MIN(Sheet1!$N$3:$N$152)),2)</f>
        <v>0.53</v>
      </c>
    </row>
    <row r="71" spans="1:19" x14ac:dyDescent="0.25">
      <c r="A71" t="s">
        <v>73</v>
      </c>
      <c r="B71" s="9">
        <f>ROUND(('[11]0202_Weibull_Frequency_analysis'!F70-MIN('[11]0202_Weibull_Frequency_analysis'!F$2:F$151))/((MAX('[11]0202_Weibull_Frequency_analysis'!F$2:F$151)-MIN('[11]0202_Weibull_Frequency_analysis'!F$2:F$151))),2)</f>
        <v>0.7</v>
      </c>
      <c r="C71" s="9">
        <f>ROUND(('[11]0202_Weibull_Frequency_analysis'!G70-MIN('[11]0202_Weibull_Frequency_analysis'!G$2:G$151))/((MAX('[11]0202_Weibull_Frequency_analysis'!G$2:G$151)-MIN('[11]0202_Weibull_Frequency_analysis'!G$2:G$151))),2)</f>
        <v>0.68</v>
      </c>
      <c r="D71" s="9">
        <f>ROUND(('[11]0202_Weibull_Frequency_analysis'!H70-MIN('[11]0202_Weibull_Frequency_analysis'!H$2:H$151))/((MAX('[11]0202_Weibull_Frequency_analysis'!H$2:H$151)-MIN('[11]0202_Weibull_Frequency_analysis'!H$2:H$151))),2)</f>
        <v>0.61</v>
      </c>
      <c r="E71" s="9">
        <f>ROUND(('[11]0202_Weibull_Frequency_analysis'!I70-MIN('[11]0202_Weibull_Frequency_analysis'!I$2:I$151))/((MAX('[11]0202_Weibull_Frequency_analysis'!I$2:I$151)-MIN('[11]0202_Weibull_Frequency_analysis'!I$2:I$151))),2)</f>
        <v>0.73</v>
      </c>
      <c r="F71" s="9">
        <f>ROUND(([2]Sheet2!$M72-MIN([2]Sheet2!$M$4:$M$153))/(MAX([2]Sheet2!$M$4:$M$153)-MIN([2]Sheet2!$M$4:$M$153)),2)</f>
        <v>0.4</v>
      </c>
      <c r="G71" s="9">
        <f>ROUND(([2]Sheet2!$P72-MIN([2]Sheet2!$P$4:$P$153))/(MAX([2]Sheet2!$P$4:$P$153)-MIN([2]Sheet2!$P$4:$P$153)),2)</f>
        <v>0.33</v>
      </c>
      <c r="H71" s="9">
        <f>1 - ROUND((Sheet1!$H71-MIN(Sheet1!$H$3:$H$152))/(MAX(Sheet1!$H$3:$H$152)-MIN(Sheet1!$H$3:$H$152)),2)</f>
        <v>0.66999999999999993</v>
      </c>
      <c r="I71" s="9">
        <f>ROUND((Sheet1!$J71-MIN(Sheet1!$J$3:$J$152))/(MAX(Sheet1!$J$3:$J$152)-MIN(Sheet1!$J$3:$J$152)),2)</f>
        <v>0.82</v>
      </c>
      <c r="J71" s="9">
        <f>ROUND((Sheet1!$K71-MIN(Sheet1!$K$3:$K$152))/(MAX(Sheet1!$K$3:$K$152)-MIN(Sheet1!$K$3:$K$152)),2)</f>
        <v>0.82</v>
      </c>
      <c r="K71" s="9">
        <f>ROUND((Sheet1!$L71-MIN(Sheet1!$L$3:$L$152))/(MAX(Sheet1!$L$3:$L$152)-MIN(Sheet1!$L$3:$L$152)),2)</f>
        <v>0.83</v>
      </c>
      <c r="L71" s="9">
        <f>ROUND((Sheet1!$M71-MIN(Sheet1!$M$3:$M$152))/(MAX(Sheet1!$M$3:$M$152)-MIN(Sheet1!$M$3:$M$152)),2)</f>
        <v>0.53</v>
      </c>
      <c r="M71" s="9">
        <f>ROUND((Sheet1!$P71-MIN(Sheet1!$P$3:$P$152))/(MAX(Sheet1!$P$3:$P$152)-MIN(Sheet1!$P$3:$P$152)),2)</f>
        <v>0.02</v>
      </c>
      <c r="N71" s="9">
        <f>ROUND((Sheet1!$Q71-MIN(Sheet1!$Q$3:$Q$152))/(MAX(Sheet1!$Q$3:$Q$152)-MIN(Sheet1!$Q$3:$Q$152)),2)</f>
        <v>0.03</v>
      </c>
      <c r="O71" s="9">
        <f>ROUND((Sheet1!$R71-MIN(Sheet1!$R$3:$R$152))/(MAX(Sheet1!$R$3:$R$152)-MIN(Sheet1!$R$3:$R$152)),2)</f>
        <v>0.03</v>
      </c>
      <c r="P71" s="9">
        <f>ROUND((Sheet1!$S71-MIN(Sheet1!$S$3:$S$152))/(MAX(Sheet1!$S$3:$S$152)-MIN(Sheet1!$S$3:$S$152)),2)</f>
        <v>0.03</v>
      </c>
      <c r="Q71" s="9">
        <f>ROUND((Sheet1!$T71-MIN(Sheet1!$T$3:$T$152))/(MAX(Sheet1!$T$3:$T$152)-MIN(Sheet1!$T$3:$T$152)),2)</f>
        <v>0.02</v>
      </c>
      <c r="R71" s="9">
        <f>ROUND((Sheet1!$U71-MIN(Sheet1!$U$3:$U$152))/(MAX(Sheet1!$U$3:$U$152)-MIN(Sheet1!$U$3:$U$152)),2)</f>
        <v>0.02</v>
      </c>
      <c r="S71" s="9">
        <f>ROUND((Sheet1!$N71-MIN(Sheet1!$N$3:$N$152))/(MAX(Sheet1!$N$3:$N$152)-MIN(Sheet1!$N$3:$N$152)),2)</f>
        <v>0.82</v>
      </c>
    </row>
    <row r="72" spans="1:19" x14ac:dyDescent="0.25">
      <c r="A72" t="s">
        <v>74</v>
      </c>
      <c r="B72" s="9">
        <f>ROUND(('[11]0202_Weibull_Frequency_analysis'!F71-MIN('[11]0202_Weibull_Frequency_analysis'!F$2:F$151))/((MAX('[11]0202_Weibull_Frequency_analysis'!F$2:F$151)-MIN('[11]0202_Weibull_Frequency_analysis'!F$2:F$151))),2)</f>
        <v>0.45</v>
      </c>
      <c r="C72" s="9">
        <f>ROUND(('[11]0202_Weibull_Frequency_analysis'!G71-MIN('[11]0202_Weibull_Frequency_analysis'!G$2:G$151))/((MAX('[11]0202_Weibull_Frequency_analysis'!G$2:G$151)-MIN('[11]0202_Weibull_Frequency_analysis'!G$2:G$151))),2)</f>
        <v>0.47</v>
      </c>
      <c r="D72" s="9">
        <f>ROUND(('[11]0202_Weibull_Frequency_analysis'!H71-MIN('[11]0202_Weibull_Frequency_analysis'!H$2:H$151))/((MAX('[11]0202_Weibull_Frequency_analysis'!H$2:H$151)-MIN('[11]0202_Weibull_Frequency_analysis'!H$2:H$151))),2)</f>
        <v>0.42</v>
      </c>
      <c r="E72" s="9">
        <f>ROUND(('[11]0202_Weibull_Frequency_analysis'!I71-MIN('[11]0202_Weibull_Frequency_analysis'!I$2:I$151))/((MAX('[11]0202_Weibull_Frequency_analysis'!I$2:I$151)-MIN('[11]0202_Weibull_Frequency_analysis'!I$2:I$151))),2)</f>
        <v>0.48</v>
      </c>
      <c r="F72" s="9">
        <f>ROUND(([2]Sheet2!$M73-MIN([2]Sheet2!$M$4:$M$153))/(MAX([2]Sheet2!$M$4:$M$153)-MIN([2]Sheet2!$M$4:$M$153)),2)</f>
        <v>0.26</v>
      </c>
      <c r="G72" s="9">
        <f>ROUND(([2]Sheet2!$P73-MIN([2]Sheet2!$P$4:$P$153))/(MAX([2]Sheet2!$P$4:$P$153)-MIN([2]Sheet2!$P$4:$P$153)),2)</f>
        <v>0.25</v>
      </c>
      <c r="H72" s="9">
        <f>1 - ROUND((Sheet1!$H72-MIN(Sheet1!$H$3:$H$152))/(MAX(Sheet1!$H$3:$H$152)-MIN(Sheet1!$H$3:$H$152)),2)</f>
        <v>0.56000000000000005</v>
      </c>
      <c r="I72" s="9">
        <f>ROUND((Sheet1!$J72-MIN(Sheet1!$J$3:$J$152))/(MAX(Sheet1!$J$3:$J$152)-MIN(Sheet1!$J$3:$J$152)),2)</f>
        <v>0.52</v>
      </c>
      <c r="J72" s="9">
        <f>ROUND((Sheet1!$K72-MIN(Sheet1!$K$3:$K$152))/(MAX(Sheet1!$K$3:$K$152)-MIN(Sheet1!$K$3:$K$152)),2)</f>
        <v>0.8</v>
      </c>
      <c r="K72" s="9">
        <f>ROUND((Sheet1!$L72-MIN(Sheet1!$L$3:$L$152))/(MAX(Sheet1!$L$3:$L$152)-MIN(Sheet1!$L$3:$L$152)),2)</f>
        <v>0.81</v>
      </c>
      <c r="L72" s="9">
        <f>ROUND((Sheet1!$M72-MIN(Sheet1!$M$3:$M$152))/(MAX(Sheet1!$M$3:$M$152)-MIN(Sheet1!$M$3:$M$152)),2)</f>
        <v>0.67</v>
      </c>
      <c r="M72" s="9">
        <f>ROUND((Sheet1!$P72-MIN(Sheet1!$P$3:$P$152))/(MAX(Sheet1!$P$3:$P$152)-MIN(Sheet1!$P$3:$P$152)),2)</f>
        <v>0.08</v>
      </c>
      <c r="N72" s="9">
        <f>ROUND((Sheet1!$Q72-MIN(Sheet1!$Q$3:$Q$152))/(MAX(Sheet1!$Q$3:$Q$152)-MIN(Sheet1!$Q$3:$Q$152)),2)</f>
        <v>0.1</v>
      </c>
      <c r="O72" s="9">
        <f>ROUND((Sheet1!$R72-MIN(Sheet1!$R$3:$R$152))/(MAX(Sheet1!$R$3:$R$152)-MIN(Sheet1!$R$3:$R$152)),2)</f>
        <v>0.09</v>
      </c>
      <c r="P72" s="9">
        <f>ROUND((Sheet1!$S72-MIN(Sheet1!$S$3:$S$152))/(MAX(Sheet1!$S$3:$S$152)-MIN(Sheet1!$S$3:$S$152)),2)</f>
        <v>0.09</v>
      </c>
      <c r="Q72" s="9">
        <f>ROUND((Sheet1!$T72-MIN(Sheet1!$T$3:$T$152))/(MAX(Sheet1!$T$3:$T$152)-MIN(Sheet1!$T$3:$T$152)),2)</f>
        <v>0.08</v>
      </c>
      <c r="R72" s="9">
        <f>ROUND((Sheet1!$U72-MIN(Sheet1!$U$3:$U$152))/(MAX(Sheet1!$U$3:$U$152)-MIN(Sheet1!$U$3:$U$152)),2)</f>
        <v>0.08</v>
      </c>
      <c r="S72" s="9">
        <f>ROUND((Sheet1!$N72-MIN(Sheet1!$N$3:$N$152))/(MAX(Sheet1!$N$3:$N$152)-MIN(Sheet1!$N$3:$N$152)),2)</f>
        <v>0.83</v>
      </c>
    </row>
    <row r="73" spans="1:19" x14ac:dyDescent="0.25">
      <c r="A73" t="s">
        <v>75</v>
      </c>
      <c r="B73" s="9">
        <f>ROUND(('[11]0202_Weibull_Frequency_analysis'!F72-MIN('[11]0202_Weibull_Frequency_analysis'!F$2:F$151))/((MAX('[11]0202_Weibull_Frequency_analysis'!F$2:F$151)-MIN('[11]0202_Weibull_Frequency_analysis'!F$2:F$151))),2)</f>
        <v>0.64</v>
      </c>
      <c r="C73" s="9">
        <f>ROUND(('[11]0202_Weibull_Frequency_analysis'!G72-MIN('[11]0202_Weibull_Frequency_analysis'!G$2:G$151))/((MAX('[11]0202_Weibull_Frequency_analysis'!G$2:G$151)-MIN('[11]0202_Weibull_Frequency_analysis'!G$2:G$151))),2)</f>
        <v>0.72</v>
      </c>
      <c r="D73" s="9">
        <f>ROUND(('[11]0202_Weibull_Frequency_analysis'!H72-MIN('[11]0202_Weibull_Frequency_analysis'!H$2:H$151))/((MAX('[11]0202_Weibull_Frequency_analysis'!H$2:H$151)-MIN('[11]0202_Weibull_Frequency_analysis'!H$2:H$151))),2)</f>
        <v>0.64</v>
      </c>
      <c r="E73" s="9">
        <f>ROUND(('[11]0202_Weibull_Frequency_analysis'!I72-MIN('[11]0202_Weibull_Frequency_analysis'!I$2:I$151))/((MAX('[11]0202_Weibull_Frequency_analysis'!I$2:I$151)-MIN('[11]0202_Weibull_Frequency_analysis'!I$2:I$151))),2)</f>
        <v>0.62</v>
      </c>
      <c r="F73" s="9">
        <f>ROUND(([2]Sheet2!$M74-MIN([2]Sheet2!$M$4:$M$153))/(MAX([2]Sheet2!$M$4:$M$153)-MIN([2]Sheet2!$M$4:$M$153)),2)</f>
        <v>0.56000000000000005</v>
      </c>
      <c r="G73" s="9">
        <f>ROUND(([2]Sheet2!$P74-MIN([2]Sheet2!$P$4:$P$153))/(MAX([2]Sheet2!$P$4:$P$153)-MIN([2]Sheet2!$P$4:$P$153)),2)</f>
        <v>0.53</v>
      </c>
      <c r="H73" s="9">
        <f>1 - ROUND((Sheet1!$H73-MIN(Sheet1!$H$3:$H$152))/(MAX(Sheet1!$H$3:$H$152)-MIN(Sheet1!$H$3:$H$152)),2)</f>
        <v>0.56000000000000005</v>
      </c>
      <c r="I73" s="9">
        <f>ROUND((Sheet1!$J73-MIN(Sheet1!$J$3:$J$152))/(MAX(Sheet1!$J$3:$J$152)-MIN(Sheet1!$J$3:$J$152)),2)</f>
        <v>0.51</v>
      </c>
      <c r="J73" s="9">
        <f>ROUND((Sheet1!$K73-MIN(Sheet1!$K$3:$K$152))/(MAX(Sheet1!$K$3:$K$152)-MIN(Sheet1!$K$3:$K$152)),2)</f>
        <v>0.7</v>
      </c>
      <c r="K73" s="9">
        <f>ROUND((Sheet1!$L73-MIN(Sheet1!$L$3:$L$152))/(MAX(Sheet1!$L$3:$L$152)-MIN(Sheet1!$L$3:$L$152)),2)</f>
        <v>0.69</v>
      </c>
      <c r="L73" s="9">
        <f>ROUND((Sheet1!$M73-MIN(Sheet1!$M$3:$M$152))/(MAX(Sheet1!$M$3:$M$152)-MIN(Sheet1!$M$3:$M$152)),2)</f>
        <v>0.57999999999999996</v>
      </c>
      <c r="M73" s="9">
        <f>ROUND((Sheet1!$P73-MIN(Sheet1!$P$3:$P$152))/(MAX(Sheet1!$P$3:$P$152)-MIN(Sheet1!$P$3:$P$152)),2)</f>
        <v>0.09</v>
      </c>
      <c r="N73" s="9">
        <f>ROUND((Sheet1!$Q73-MIN(Sheet1!$Q$3:$Q$152))/(MAX(Sheet1!$Q$3:$Q$152)-MIN(Sheet1!$Q$3:$Q$152)),2)</f>
        <v>0.1</v>
      </c>
      <c r="O73" s="9">
        <f>ROUND((Sheet1!$R73-MIN(Sheet1!$R$3:$R$152))/(MAX(Sheet1!$R$3:$R$152)-MIN(Sheet1!$R$3:$R$152)),2)</f>
        <v>0.1</v>
      </c>
      <c r="P73" s="9">
        <f>ROUND((Sheet1!$S73-MIN(Sheet1!$S$3:$S$152))/(MAX(Sheet1!$S$3:$S$152)-MIN(Sheet1!$S$3:$S$152)),2)</f>
        <v>0.1</v>
      </c>
      <c r="Q73" s="9">
        <f>ROUND((Sheet1!$T73-MIN(Sheet1!$T$3:$T$152))/(MAX(Sheet1!$T$3:$T$152)-MIN(Sheet1!$T$3:$T$152)),2)</f>
        <v>0.09</v>
      </c>
      <c r="R73" s="9">
        <f>ROUND((Sheet1!$U73-MIN(Sheet1!$U$3:$U$152))/(MAX(Sheet1!$U$3:$U$152)-MIN(Sheet1!$U$3:$U$152)),2)</f>
        <v>0.09</v>
      </c>
      <c r="S73" s="9">
        <f>ROUND((Sheet1!$N73-MIN(Sheet1!$N$3:$N$152))/(MAX(Sheet1!$N$3:$N$152)-MIN(Sheet1!$N$3:$N$152)),2)</f>
        <v>0.68</v>
      </c>
    </row>
    <row r="74" spans="1:19" x14ac:dyDescent="0.25">
      <c r="A74" t="s">
        <v>76</v>
      </c>
      <c r="B74" s="9">
        <f>ROUND(('[11]0202_Weibull_Frequency_analysis'!F73-MIN('[11]0202_Weibull_Frequency_analysis'!F$2:F$151))/((MAX('[11]0202_Weibull_Frequency_analysis'!F$2:F$151)-MIN('[11]0202_Weibull_Frequency_analysis'!F$2:F$151))),2)</f>
        <v>0.53</v>
      </c>
      <c r="C74" s="9">
        <f>ROUND(('[11]0202_Weibull_Frequency_analysis'!G73-MIN('[11]0202_Weibull_Frequency_analysis'!G$2:G$151))/((MAX('[11]0202_Weibull_Frequency_analysis'!G$2:G$151)-MIN('[11]0202_Weibull_Frequency_analysis'!G$2:G$151))),2)</f>
        <v>0.53</v>
      </c>
      <c r="D74" s="9">
        <f>ROUND(('[11]0202_Weibull_Frequency_analysis'!H73-MIN('[11]0202_Weibull_Frequency_analysis'!H$2:H$151))/((MAX('[11]0202_Weibull_Frequency_analysis'!H$2:H$151)-MIN('[11]0202_Weibull_Frequency_analysis'!H$2:H$151))),2)</f>
        <v>0.49</v>
      </c>
      <c r="E74" s="9">
        <f>ROUND(('[11]0202_Weibull_Frequency_analysis'!I73-MIN('[11]0202_Weibull_Frequency_analysis'!I$2:I$151))/((MAX('[11]0202_Weibull_Frequency_analysis'!I$2:I$151)-MIN('[11]0202_Weibull_Frequency_analysis'!I$2:I$151))),2)</f>
        <v>0.53</v>
      </c>
      <c r="F74" s="9">
        <f>ROUND(([2]Sheet2!$M75-MIN([2]Sheet2!$M$4:$M$153))/(MAX([2]Sheet2!$M$4:$M$153)-MIN([2]Sheet2!$M$4:$M$153)),2)</f>
        <v>0.3</v>
      </c>
      <c r="G74" s="9">
        <f>ROUND(([2]Sheet2!$P75-MIN([2]Sheet2!$P$4:$P$153))/(MAX([2]Sheet2!$P$4:$P$153)-MIN([2]Sheet2!$P$4:$P$153)),2)</f>
        <v>0.25</v>
      </c>
      <c r="H74" s="9">
        <f>1 - ROUND((Sheet1!$H74-MIN(Sheet1!$H$3:$H$152))/(MAX(Sheet1!$H$3:$H$152)-MIN(Sheet1!$H$3:$H$152)),2)</f>
        <v>0.43999999999999995</v>
      </c>
      <c r="I74" s="9">
        <f>ROUND((Sheet1!$J74-MIN(Sheet1!$J$3:$J$152))/(MAX(Sheet1!$J$3:$J$152)-MIN(Sheet1!$J$3:$J$152)),2)</f>
        <v>0.42</v>
      </c>
      <c r="J74" s="9">
        <f>ROUND((Sheet1!$K74-MIN(Sheet1!$K$3:$K$152))/(MAX(Sheet1!$K$3:$K$152)-MIN(Sheet1!$K$3:$K$152)),2)</f>
        <v>0.35</v>
      </c>
      <c r="K74" s="9">
        <f>ROUND((Sheet1!$L74-MIN(Sheet1!$L$3:$L$152))/(MAX(Sheet1!$L$3:$L$152)-MIN(Sheet1!$L$3:$L$152)),2)</f>
        <v>0.33</v>
      </c>
      <c r="L74" s="9">
        <f>ROUND((Sheet1!$M74-MIN(Sheet1!$M$3:$M$152))/(MAX(Sheet1!$M$3:$M$152)-MIN(Sheet1!$M$3:$M$152)),2)</f>
        <v>0.66</v>
      </c>
      <c r="M74" s="9">
        <f>ROUND((Sheet1!$P74-MIN(Sheet1!$P$3:$P$152))/(MAX(Sheet1!$P$3:$P$152)-MIN(Sheet1!$P$3:$P$152)),2)</f>
        <v>0.03</v>
      </c>
      <c r="N74" s="9">
        <f>ROUND((Sheet1!$Q74-MIN(Sheet1!$Q$3:$Q$152))/(MAX(Sheet1!$Q$3:$Q$152)-MIN(Sheet1!$Q$3:$Q$152)),2)</f>
        <v>0.04</v>
      </c>
      <c r="O74" s="9">
        <f>ROUND((Sheet1!$R74-MIN(Sheet1!$R$3:$R$152))/(MAX(Sheet1!$R$3:$R$152)-MIN(Sheet1!$R$3:$R$152)),2)</f>
        <v>0.04</v>
      </c>
      <c r="P74" s="9">
        <f>ROUND((Sheet1!$S74-MIN(Sheet1!$S$3:$S$152))/(MAX(Sheet1!$S$3:$S$152)-MIN(Sheet1!$S$3:$S$152)),2)</f>
        <v>0.04</v>
      </c>
      <c r="Q74" s="9">
        <f>ROUND((Sheet1!$T74-MIN(Sheet1!$T$3:$T$152))/(MAX(Sheet1!$T$3:$T$152)-MIN(Sheet1!$T$3:$T$152)),2)</f>
        <v>0.03</v>
      </c>
      <c r="R74" s="9">
        <f>ROUND((Sheet1!$U74-MIN(Sheet1!$U$3:$U$152))/(MAX(Sheet1!$U$3:$U$152)-MIN(Sheet1!$U$3:$U$152)),2)</f>
        <v>0.03</v>
      </c>
      <c r="S74" s="9">
        <f>ROUND((Sheet1!$N74-MIN(Sheet1!$N$3:$N$152))/(MAX(Sheet1!$N$3:$N$152)-MIN(Sheet1!$N$3:$N$152)),2)</f>
        <v>0.36</v>
      </c>
    </row>
    <row r="75" spans="1:19" x14ac:dyDescent="0.25">
      <c r="A75" t="s">
        <v>77</v>
      </c>
      <c r="B75" s="9">
        <f>ROUND(('[11]0202_Weibull_Frequency_analysis'!F74-MIN('[11]0202_Weibull_Frequency_analysis'!F$2:F$151))/((MAX('[11]0202_Weibull_Frequency_analysis'!F$2:F$151)-MIN('[11]0202_Weibull_Frequency_analysis'!F$2:F$151))),2)</f>
        <v>0.38</v>
      </c>
      <c r="C75" s="9">
        <f>ROUND(('[11]0202_Weibull_Frequency_analysis'!G74-MIN('[11]0202_Weibull_Frequency_analysis'!G$2:G$151))/((MAX('[11]0202_Weibull_Frequency_analysis'!G$2:G$151)-MIN('[11]0202_Weibull_Frequency_analysis'!G$2:G$151))),2)</f>
        <v>0.32</v>
      </c>
      <c r="D75" s="9">
        <f>ROUND(('[11]0202_Weibull_Frequency_analysis'!H74-MIN('[11]0202_Weibull_Frequency_analysis'!H$2:H$151))/((MAX('[11]0202_Weibull_Frequency_analysis'!H$2:H$151)-MIN('[11]0202_Weibull_Frequency_analysis'!H$2:H$151))),2)</f>
        <v>0.24</v>
      </c>
      <c r="E75" s="9">
        <f>ROUND(('[11]0202_Weibull_Frequency_analysis'!I74-MIN('[11]0202_Weibull_Frequency_analysis'!I$2:I$151))/((MAX('[11]0202_Weibull_Frequency_analysis'!I$2:I$151)-MIN('[11]0202_Weibull_Frequency_analysis'!I$2:I$151))),2)</f>
        <v>0.31</v>
      </c>
      <c r="F75" s="9">
        <f>ROUND(([2]Sheet2!$M76-MIN([2]Sheet2!$M$4:$M$153))/(MAX([2]Sheet2!$M$4:$M$153)-MIN([2]Sheet2!$M$4:$M$153)),2)</f>
        <v>0.37</v>
      </c>
      <c r="G75" s="9">
        <f>ROUND(([2]Sheet2!$P76-MIN([2]Sheet2!$P$4:$P$153))/(MAX([2]Sheet2!$P$4:$P$153)-MIN([2]Sheet2!$P$4:$P$153)),2)</f>
        <v>0.33</v>
      </c>
      <c r="H75" s="9">
        <f>1 - ROUND((Sheet1!$H75-MIN(Sheet1!$H$3:$H$152))/(MAX(Sheet1!$H$3:$H$152)-MIN(Sheet1!$H$3:$H$152)),2)</f>
        <v>1</v>
      </c>
      <c r="I75" s="9">
        <f>ROUND((Sheet1!$J75-MIN(Sheet1!$J$3:$J$152))/(MAX(Sheet1!$J$3:$J$152)-MIN(Sheet1!$J$3:$J$152)),2)</f>
        <v>0.9</v>
      </c>
      <c r="J75" s="9">
        <f>ROUND((Sheet1!$K75-MIN(Sheet1!$K$3:$K$152))/(MAX(Sheet1!$K$3:$K$152)-MIN(Sheet1!$K$3:$K$152)),2)</f>
        <v>0.95</v>
      </c>
      <c r="K75" s="9">
        <f>ROUND((Sheet1!$L75-MIN(Sheet1!$L$3:$L$152))/(MAX(Sheet1!$L$3:$L$152)-MIN(Sheet1!$L$3:$L$152)),2)</f>
        <v>0.98</v>
      </c>
      <c r="L75" s="9">
        <f>ROUND((Sheet1!$M75-MIN(Sheet1!$M$3:$M$152))/(MAX(Sheet1!$M$3:$M$152)-MIN(Sheet1!$M$3:$M$152)),2)</f>
        <v>0.7</v>
      </c>
      <c r="M75" s="9">
        <f>ROUND((Sheet1!$P75-MIN(Sheet1!$P$3:$P$152))/(MAX(Sheet1!$P$3:$P$152)-MIN(Sheet1!$P$3:$P$152)),2)</f>
        <v>0.12</v>
      </c>
      <c r="N75" s="9">
        <f>ROUND((Sheet1!$Q75-MIN(Sheet1!$Q$3:$Q$152))/(MAX(Sheet1!$Q$3:$Q$152)-MIN(Sheet1!$Q$3:$Q$152)),2)</f>
        <v>0.12</v>
      </c>
      <c r="O75" s="9">
        <f>ROUND((Sheet1!$R75-MIN(Sheet1!$R$3:$R$152))/(MAX(Sheet1!$R$3:$R$152)-MIN(Sheet1!$R$3:$R$152)),2)</f>
        <v>0.12</v>
      </c>
      <c r="P75" s="9">
        <f>ROUND((Sheet1!$S75-MIN(Sheet1!$S$3:$S$152))/(MAX(Sheet1!$S$3:$S$152)-MIN(Sheet1!$S$3:$S$152)),2)</f>
        <v>0.12</v>
      </c>
      <c r="Q75" s="9">
        <f>ROUND((Sheet1!$T75-MIN(Sheet1!$T$3:$T$152))/(MAX(Sheet1!$T$3:$T$152)-MIN(Sheet1!$T$3:$T$152)),2)</f>
        <v>0.12</v>
      </c>
      <c r="R75" s="9">
        <f>ROUND((Sheet1!$U75-MIN(Sheet1!$U$3:$U$152))/(MAX(Sheet1!$U$3:$U$152)-MIN(Sheet1!$U$3:$U$152)),2)</f>
        <v>0.12</v>
      </c>
      <c r="S75" s="9">
        <f>ROUND((Sheet1!$N75-MIN(Sheet1!$N$3:$N$152))/(MAX(Sheet1!$N$3:$N$152)-MIN(Sheet1!$N$3:$N$152)),2)</f>
        <v>0.99</v>
      </c>
    </row>
    <row r="76" spans="1:19" x14ac:dyDescent="0.25">
      <c r="A76" t="s">
        <v>78</v>
      </c>
      <c r="B76" s="9">
        <f>ROUND(('[11]0202_Weibull_Frequency_analysis'!F75-MIN('[11]0202_Weibull_Frequency_analysis'!F$2:F$151))/((MAX('[11]0202_Weibull_Frequency_analysis'!F$2:F$151)-MIN('[11]0202_Weibull_Frequency_analysis'!F$2:F$151))),2)</f>
        <v>0.6</v>
      </c>
      <c r="C76" s="9">
        <f>ROUND(('[11]0202_Weibull_Frequency_analysis'!G75-MIN('[11]0202_Weibull_Frequency_analysis'!G$2:G$151))/((MAX('[11]0202_Weibull_Frequency_analysis'!G$2:G$151)-MIN('[11]0202_Weibull_Frequency_analysis'!G$2:G$151))),2)</f>
        <v>0.67</v>
      </c>
      <c r="D76" s="9">
        <f>ROUND(('[11]0202_Weibull_Frequency_analysis'!H75-MIN('[11]0202_Weibull_Frequency_analysis'!H$2:H$151))/((MAX('[11]0202_Weibull_Frequency_analysis'!H$2:H$151)-MIN('[11]0202_Weibull_Frequency_analysis'!H$2:H$151))),2)</f>
        <v>0.61</v>
      </c>
      <c r="E76" s="9">
        <f>ROUND(('[11]0202_Weibull_Frequency_analysis'!I75-MIN('[11]0202_Weibull_Frequency_analysis'!I$2:I$151))/((MAX('[11]0202_Weibull_Frequency_analysis'!I$2:I$151)-MIN('[11]0202_Weibull_Frequency_analysis'!I$2:I$151))),2)</f>
        <v>0.69</v>
      </c>
      <c r="F76" s="9">
        <f>ROUND(([2]Sheet2!$M77-MIN([2]Sheet2!$M$4:$M$153))/(MAX([2]Sheet2!$M$4:$M$153)-MIN([2]Sheet2!$M$4:$M$153)),2)</f>
        <v>0.4</v>
      </c>
      <c r="G76" s="9">
        <f>ROUND(([2]Sheet2!$P77-MIN([2]Sheet2!$P$4:$P$153))/(MAX([2]Sheet2!$P$4:$P$153)-MIN([2]Sheet2!$P$4:$P$153)),2)</f>
        <v>0.39</v>
      </c>
      <c r="H76" s="9">
        <f>1 - ROUND((Sheet1!$H76-MIN(Sheet1!$H$3:$H$152))/(MAX(Sheet1!$H$3:$H$152)-MIN(Sheet1!$H$3:$H$152)),2)</f>
        <v>0.21999999999999997</v>
      </c>
      <c r="I76" s="9">
        <f>ROUND((Sheet1!$J76-MIN(Sheet1!$J$3:$J$152))/(MAX(Sheet1!$J$3:$J$152)-MIN(Sheet1!$J$3:$J$152)),2)</f>
        <v>0.12</v>
      </c>
      <c r="J76" s="9">
        <f>ROUND((Sheet1!$K76-MIN(Sheet1!$K$3:$K$152))/(MAX(Sheet1!$K$3:$K$152)-MIN(Sheet1!$K$3:$K$152)),2)</f>
        <v>0.02</v>
      </c>
      <c r="K76" s="9">
        <f>ROUND((Sheet1!$L76-MIN(Sheet1!$L$3:$L$152))/(MAX(Sheet1!$L$3:$L$152)-MIN(Sheet1!$L$3:$L$152)),2)</f>
        <v>0</v>
      </c>
      <c r="L76" s="9">
        <f>ROUND((Sheet1!$M76-MIN(Sheet1!$M$3:$M$152))/(MAX(Sheet1!$M$3:$M$152)-MIN(Sheet1!$M$3:$M$152)),2)</f>
        <v>0.44</v>
      </c>
      <c r="M76" s="9">
        <f>ROUND((Sheet1!$P76-MIN(Sheet1!$P$3:$P$152))/(MAX(Sheet1!$P$3:$P$152)-MIN(Sheet1!$P$3:$P$152)),2)</f>
        <v>0.06</v>
      </c>
      <c r="N76" s="9">
        <f>ROUND((Sheet1!$Q76-MIN(Sheet1!$Q$3:$Q$152))/(MAX(Sheet1!$Q$3:$Q$152)-MIN(Sheet1!$Q$3:$Q$152)),2)</f>
        <v>7.0000000000000007E-2</v>
      </c>
      <c r="O76" s="9">
        <f>ROUND((Sheet1!$R76-MIN(Sheet1!$R$3:$R$152))/(MAX(Sheet1!$R$3:$R$152)-MIN(Sheet1!$R$3:$R$152)),2)</f>
        <v>7.0000000000000007E-2</v>
      </c>
      <c r="P76" s="9">
        <f>ROUND((Sheet1!$S76-MIN(Sheet1!$S$3:$S$152))/(MAX(Sheet1!$S$3:$S$152)-MIN(Sheet1!$S$3:$S$152)),2)</f>
        <v>7.0000000000000007E-2</v>
      </c>
      <c r="Q76" s="9">
        <f>ROUND((Sheet1!$T76-MIN(Sheet1!$T$3:$T$152))/(MAX(Sheet1!$T$3:$T$152)-MIN(Sheet1!$T$3:$T$152)),2)</f>
        <v>0.06</v>
      </c>
      <c r="R76" s="9">
        <f>ROUND((Sheet1!$U76-MIN(Sheet1!$U$3:$U$152))/(MAX(Sheet1!$U$3:$U$152)-MIN(Sheet1!$U$3:$U$152)),2)</f>
        <v>0.06</v>
      </c>
      <c r="S76" s="9">
        <f>ROUND((Sheet1!$N76-MIN(Sheet1!$N$3:$N$152))/(MAX(Sheet1!$N$3:$N$152)-MIN(Sheet1!$N$3:$N$152)),2)</f>
        <v>0.03</v>
      </c>
    </row>
    <row r="77" spans="1:19" x14ac:dyDescent="0.25">
      <c r="A77" t="s">
        <v>79</v>
      </c>
      <c r="B77" s="9">
        <f>ROUND(('[11]0202_Weibull_Frequency_analysis'!F76-MIN('[11]0202_Weibull_Frequency_analysis'!F$2:F$151))/((MAX('[11]0202_Weibull_Frequency_analysis'!F$2:F$151)-MIN('[11]0202_Weibull_Frequency_analysis'!F$2:F$151))),2)</f>
        <v>0.15</v>
      </c>
      <c r="C77" s="9">
        <f>ROUND(('[11]0202_Weibull_Frequency_analysis'!G76-MIN('[11]0202_Weibull_Frequency_analysis'!G$2:G$151))/((MAX('[11]0202_Weibull_Frequency_analysis'!G$2:G$151)-MIN('[11]0202_Weibull_Frequency_analysis'!G$2:G$151))),2)</f>
        <v>0.12</v>
      </c>
      <c r="D77" s="9">
        <f>ROUND(('[11]0202_Weibull_Frequency_analysis'!H76-MIN('[11]0202_Weibull_Frequency_analysis'!H$2:H$151))/((MAX('[11]0202_Weibull_Frequency_analysis'!H$2:H$151)-MIN('[11]0202_Weibull_Frequency_analysis'!H$2:H$151))),2)</f>
        <v>0.12</v>
      </c>
      <c r="E77" s="9">
        <f>ROUND(('[11]0202_Weibull_Frequency_analysis'!I76-MIN('[11]0202_Weibull_Frequency_analysis'!I$2:I$151))/((MAX('[11]0202_Weibull_Frequency_analysis'!I$2:I$151)-MIN('[11]0202_Weibull_Frequency_analysis'!I$2:I$151))),2)</f>
        <v>0.1</v>
      </c>
      <c r="F77" s="9">
        <f>ROUND(([2]Sheet2!$M78-MIN([2]Sheet2!$M$4:$M$153))/(MAX([2]Sheet2!$M$4:$M$153)-MIN([2]Sheet2!$M$4:$M$153)),2)</f>
        <v>0.08</v>
      </c>
      <c r="G77" s="9">
        <f>ROUND(([2]Sheet2!$P78-MIN([2]Sheet2!$P$4:$P$153))/(MAX([2]Sheet2!$P$4:$P$153)-MIN([2]Sheet2!$P$4:$P$153)),2)</f>
        <v>0.11</v>
      </c>
      <c r="H77" s="9">
        <f>1 - ROUND((Sheet1!$H77-MIN(Sheet1!$H$3:$H$152))/(MAX(Sheet1!$H$3:$H$152)-MIN(Sheet1!$H$3:$H$152)),2)</f>
        <v>0.43999999999999995</v>
      </c>
      <c r="I77" s="9">
        <f>ROUND((Sheet1!$J77-MIN(Sheet1!$J$3:$J$152))/(MAX(Sheet1!$J$3:$J$152)-MIN(Sheet1!$J$3:$J$152)),2)</f>
        <v>0.25</v>
      </c>
      <c r="J77" s="9">
        <f>ROUND((Sheet1!$K77-MIN(Sheet1!$K$3:$K$152))/(MAX(Sheet1!$K$3:$K$152)-MIN(Sheet1!$K$3:$K$152)),2)</f>
        <v>0.33</v>
      </c>
      <c r="K77" s="9">
        <f>ROUND((Sheet1!$L77-MIN(Sheet1!$L$3:$L$152))/(MAX(Sheet1!$L$3:$L$152)-MIN(Sheet1!$L$3:$L$152)),2)</f>
        <v>0.32</v>
      </c>
      <c r="L77" s="9">
        <f>ROUND((Sheet1!$M77-MIN(Sheet1!$M$3:$M$152))/(MAX(Sheet1!$M$3:$M$152)-MIN(Sheet1!$M$3:$M$152)),2)</f>
        <v>0.57999999999999996</v>
      </c>
      <c r="M77" s="9">
        <f>ROUND((Sheet1!$P77-MIN(Sheet1!$P$3:$P$152))/(MAX(Sheet1!$P$3:$P$152)-MIN(Sheet1!$P$3:$P$152)),2)</f>
        <v>0.11</v>
      </c>
      <c r="N77" s="9">
        <f>ROUND((Sheet1!$Q77-MIN(Sheet1!$Q$3:$Q$152))/(MAX(Sheet1!$Q$3:$Q$152)-MIN(Sheet1!$Q$3:$Q$152)),2)</f>
        <v>0.12</v>
      </c>
      <c r="O77" s="9">
        <f>ROUND((Sheet1!$R77-MIN(Sheet1!$R$3:$R$152))/(MAX(Sheet1!$R$3:$R$152)-MIN(Sheet1!$R$3:$R$152)),2)</f>
        <v>0.12</v>
      </c>
      <c r="P77" s="9">
        <f>ROUND((Sheet1!$S77-MIN(Sheet1!$S$3:$S$152))/(MAX(Sheet1!$S$3:$S$152)-MIN(Sheet1!$S$3:$S$152)),2)</f>
        <v>0.11</v>
      </c>
      <c r="Q77" s="9">
        <f>ROUND((Sheet1!$T77-MIN(Sheet1!$T$3:$T$152))/(MAX(Sheet1!$T$3:$T$152)-MIN(Sheet1!$T$3:$T$152)),2)</f>
        <v>0.11</v>
      </c>
      <c r="R77" s="9">
        <f>ROUND((Sheet1!$U77-MIN(Sheet1!$U$3:$U$152))/(MAX(Sheet1!$U$3:$U$152)-MIN(Sheet1!$U$3:$U$152)),2)</f>
        <v>0.11</v>
      </c>
      <c r="S77" s="9">
        <f>ROUND((Sheet1!$N77-MIN(Sheet1!$N$3:$N$152))/(MAX(Sheet1!$N$3:$N$152)-MIN(Sheet1!$N$3:$N$152)),2)</f>
        <v>0.34</v>
      </c>
    </row>
    <row r="78" spans="1:19" x14ac:dyDescent="0.25">
      <c r="A78" t="s">
        <v>80</v>
      </c>
      <c r="B78" s="9">
        <f>ROUND(('[11]0202_Weibull_Frequency_analysis'!F77-MIN('[11]0202_Weibull_Frequency_analysis'!F$2:F$151))/((MAX('[11]0202_Weibull_Frequency_analysis'!F$2:F$151)-MIN('[11]0202_Weibull_Frequency_analysis'!F$2:F$151))),2)</f>
        <v>0.53</v>
      </c>
      <c r="C78" s="9">
        <f>ROUND(('[11]0202_Weibull_Frequency_analysis'!G77-MIN('[11]0202_Weibull_Frequency_analysis'!G$2:G$151))/((MAX('[11]0202_Weibull_Frequency_analysis'!G$2:G$151)-MIN('[11]0202_Weibull_Frequency_analysis'!G$2:G$151))),2)</f>
        <v>0.63</v>
      </c>
      <c r="D78" s="9">
        <f>ROUND(('[11]0202_Weibull_Frequency_analysis'!H77-MIN('[11]0202_Weibull_Frequency_analysis'!H$2:H$151))/((MAX('[11]0202_Weibull_Frequency_analysis'!H$2:H$151)-MIN('[11]0202_Weibull_Frequency_analysis'!H$2:H$151))),2)</f>
        <v>0.66</v>
      </c>
      <c r="E78" s="9">
        <f>ROUND(('[11]0202_Weibull_Frequency_analysis'!I77-MIN('[11]0202_Weibull_Frequency_analysis'!I$2:I$151))/((MAX('[11]0202_Weibull_Frequency_analysis'!I$2:I$151)-MIN('[11]0202_Weibull_Frequency_analysis'!I$2:I$151))),2)</f>
        <v>0.6</v>
      </c>
      <c r="F78" s="9">
        <f>ROUND(([2]Sheet2!$M79-MIN([2]Sheet2!$M$4:$M$153))/(MAX([2]Sheet2!$M$4:$M$153)-MIN([2]Sheet2!$M$4:$M$153)),2)</f>
        <v>0.59</v>
      </c>
      <c r="G78" s="9">
        <f>ROUND(([2]Sheet2!$P79-MIN([2]Sheet2!$P$4:$P$153))/(MAX([2]Sheet2!$P$4:$P$153)-MIN([2]Sheet2!$P$4:$P$153)),2)</f>
        <v>0.56000000000000005</v>
      </c>
      <c r="H78" s="9">
        <f>1 - ROUND((Sheet1!$H78-MIN(Sheet1!$H$3:$H$152))/(MAX(Sheet1!$H$3:$H$152)-MIN(Sheet1!$H$3:$H$152)),2)</f>
        <v>0.89</v>
      </c>
      <c r="I78" s="9">
        <f>ROUND((Sheet1!$J78-MIN(Sheet1!$J$3:$J$152))/(MAX(Sheet1!$J$3:$J$152)-MIN(Sheet1!$J$3:$J$152)),2)</f>
        <v>0.94</v>
      </c>
      <c r="J78" s="9">
        <f>ROUND((Sheet1!$K78-MIN(Sheet1!$K$3:$K$152))/(MAX(Sheet1!$K$3:$K$152)-MIN(Sheet1!$K$3:$K$152)),2)</f>
        <v>0.96</v>
      </c>
      <c r="K78" s="9">
        <f>ROUND((Sheet1!$L78-MIN(Sheet1!$L$3:$L$152))/(MAX(Sheet1!$L$3:$L$152)-MIN(Sheet1!$L$3:$L$152)),2)</f>
        <v>0.99</v>
      </c>
      <c r="L78" s="9">
        <f>ROUND((Sheet1!$M78-MIN(Sheet1!$M$3:$M$152))/(MAX(Sheet1!$M$3:$M$152)-MIN(Sheet1!$M$3:$M$152)),2)</f>
        <v>0.59</v>
      </c>
      <c r="M78" s="9">
        <f>ROUND((Sheet1!$P78-MIN(Sheet1!$P$3:$P$152))/(MAX(Sheet1!$P$3:$P$152)-MIN(Sheet1!$P$3:$P$152)),2)</f>
        <v>0.02</v>
      </c>
      <c r="N78" s="9">
        <f>ROUND((Sheet1!$Q78-MIN(Sheet1!$Q$3:$Q$152))/(MAX(Sheet1!$Q$3:$Q$152)-MIN(Sheet1!$Q$3:$Q$152)),2)</f>
        <v>0.02</v>
      </c>
      <c r="O78" s="9">
        <f>ROUND((Sheet1!$R78-MIN(Sheet1!$R$3:$R$152))/(MAX(Sheet1!$R$3:$R$152)-MIN(Sheet1!$R$3:$R$152)),2)</f>
        <v>0.02</v>
      </c>
      <c r="P78" s="9">
        <f>ROUND((Sheet1!$S78-MIN(Sheet1!$S$3:$S$152))/(MAX(Sheet1!$S$3:$S$152)-MIN(Sheet1!$S$3:$S$152)),2)</f>
        <v>0.02</v>
      </c>
      <c r="Q78" s="9">
        <f>ROUND((Sheet1!$T78-MIN(Sheet1!$T$3:$T$152))/(MAX(Sheet1!$T$3:$T$152)-MIN(Sheet1!$T$3:$T$152)),2)</f>
        <v>0.02</v>
      </c>
      <c r="R78" s="9">
        <f>ROUND((Sheet1!$U78-MIN(Sheet1!$U$3:$U$152))/(MAX(Sheet1!$U$3:$U$152)-MIN(Sheet1!$U$3:$U$152)),2)</f>
        <v>0.02</v>
      </c>
      <c r="S78" s="9">
        <f>ROUND((Sheet1!$N78-MIN(Sheet1!$N$3:$N$152))/(MAX(Sheet1!$N$3:$N$152)-MIN(Sheet1!$N$3:$N$152)),2)</f>
        <v>0.99</v>
      </c>
    </row>
    <row r="79" spans="1:19" x14ac:dyDescent="0.25">
      <c r="A79" t="s">
        <v>81</v>
      </c>
      <c r="B79" s="9">
        <f>ROUND(('[11]0202_Weibull_Frequency_analysis'!F78-MIN('[11]0202_Weibull_Frequency_analysis'!F$2:F$151))/((MAX('[11]0202_Weibull_Frequency_analysis'!F$2:F$151)-MIN('[11]0202_Weibull_Frequency_analysis'!F$2:F$151))),2)</f>
        <v>0.49</v>
      </c>
      <c r="C79" s="9">
        <f>ROUND(('[11]0202_Weibull_Frequency_analysis'!G78-MIN('[11]0202_Weibull_Frequency_analysis'!G$2:G$151))/((MAX('[11]0202_Weibull_Frequency_analysis'!G$2:G$151)-MIN('[11]0202_Weibull_Frequency_analysis'!G$2:G$151))),2)</f>
        <v>0.42</v>
      </c>
      <c r="D79" s="9">
        <f>ROUND(('[11]0202_Weibull_Frequency_analysis'!H78-MIN('[11]0202_Weibull_Frequency_analysis'!H$2:H$151))/((MAX('[11]0202_Weibull_Frequency_analysis'!H$2:H$151)-MIN('[11]0202_Weibull_Frequency_analysis'!H$2:H$151))),2)</f>
        <v>0.36</v>
      </c>
      <c r="E79" s="9">
        <f>ROUND(('[11]0202_Weibull_Frequency_analysis'!I78-MIN('[11]0202_Weibull_Frequency_analysis'!I$2:I$151))/((MAX('[11]0202_Weibull_Frequency_analysis'!I$2:I$151)-MIN('[11]0202_Weibull_Frequency_analysis'!I$2:I$151))),2)</f>
        <v>0.45</v>
      </c>
      <c r="F79" s="9">
        <f>ROUND(([2]Sheet2!$M80-MIN([2]Sheet2!$M$4:$M$153))/(MAX([2]Sheet2!$M$4:$M$153)-MIN([2]Sheet2!$M$4:$M$153)),2)</f>
        <v>0.23</v>
      </c>
      <c r="G79" s="9">
        <f>ROUND(([2]Sheet2!$P80-MIN([2]Sheet2!$P$4:$P$153))/(MAX([2]Sheet2!$P$4:$P$153)-MIN([2]Sheet2!$P$4:$P$153)),2)</f>
        <v>0.22</v>
      </c>
      <c r="H79" s="9">
        <f>1 - ROUND((Sheet1!$H79-MIN(Sheet1!$H$3:$H$152))/(MAX(Sheet1!$H$3:$H$152)-MIN(Sheet1!$H$3:$H$152)),2)</f>
        <v>0.56000000000000005</v>
      </c>
      <c r="I79" s="9">
        <f>ROUND((Sheet1!$J79-MIN(Sheet1!$J$3:$J$152))/(MAX(Sheet1!$J$3:$J$152)-MIN(Sheet1!$J$3:$J$152)),2)</f>
        <v>0.55000000000000004</v>
      </c>
      <c r="J79" s="9">
        <f>ROUND((Sheet1!$K79-MIN(Sheet1!$K$3:$K$152))/(MAX(Sheet1!$K$3:$K$152)-MIN(Sheet1!$K$3:$K$152)),2)</f>
        <v>0.52</v>
      </c>
      <c r="K79" s="9">
        <f>ROUND((Sheet1!$L79-MIN(Sheet1!$L$3:$L$152))/(MAX(Sheet1!$L$3:$L$152)-MIN(Sheet1!$L$3:$L$152)),2)</f>
        <v>0.51</v>
      </c>
      <c r="L79" s="9">
        <f>ROUND((Sheet1!$M79-MIN(Sheet1!$M$3:$M$152))/(MAX(Sheet1!$M$3:$M$152)-MIN(Sheet1!$M$3:$M$152)),2)</f>
        <v>0.64</v>
      </c>
      <c r="M79" s="9">
        <f>ROUND((Sheet1!$P79-MIN(Sheet1!$P$3:$P$152))/(MAX(Sheet1!$P$3:$P$152)-MIN(Sheet1!$P$3:$P$152)),2)</f>
        <v>0.16</v>
      </c>
      <c r="N79" s="9">
        <f>ROUND((Sheet1!$Q79-MIN(Sheet1!$Q$3:$Q$152))/(MAX(Sheet1!$Q$3:$Q$152)-MIN(Sheet1!$Q$3:$Q$152)),2)</f>
        <v>0.16</v>
      </c>
      <c r="O79" s="9">
        <f>ROUND((Sheet1!$R79-MIN(Sheet1!$R$3:$R$152))/(MAX(Sheet1!$R$3:$R$152)-MIN(Sheet1!$R$3:$R$152)),2)</f>
        <v>0.16</v>
      </c>
      <c r="P79" s="9">
        <f>ROUND((Sheet1!$S79-MIN(Sheet1!$S$3:$S$152))/(MAX(Sheet1!$S$3:$S$152)-MIN(Sheet1!$S$3:$S$152)),2)</f>
        <v>0.16</v>
      </c>
      <c r="Q79" s="9">
        <f>ROUND((Sheet1!$T79-MIN(Sheet1!$T$3:$T$152))/(MAX(Sheet1!$T$3:$T$152)-MIN(Sheet1!$T$3:$T$152)),2)</f>
        <v>0.16</v>
      </c>
      <c r="R79" s="9">
        <f>ROUND((Sheet1!$U79-MIN(Sheet1!$U$3:$U$152))/(MAX(Sheet1!$U$3:$U$152)-MIN(Sheet1!$U$3:$U$152)),2)</f>
        <v>0.16</v>
      </c>
      <c r="S79" s="9">
        <f>ROUND((Sheet1!$N79-MIN(Sheet1!$N$3:$N$152))/(MAX(Sheet1!$N$3:$N$152)-MIN(Sheet1!$N$3:$N$152)),2)</f>
        <v>0.52</v>
      </c>
    </row>
    <row r="80" spans="1:19" x14ac:dyDescent="0.25">
      <c r="A80" t="s">
        <v>82</v>
      </c>
      <c r="B80" s="9">
        <f>ROUND(('[11]0202_Weibull_Frequency_analysis'!F79-MIN('[11]0202_Weibull_Frequency_analysis'!F$2:F$151))/((MAX('[11]0202_Weibull_Frequency_analysis'!F$2:F$151)-MIN('[11]0202_Weibull_Frequency_analysis'!F$2:F$151))),2)</f>
        <v>0.43</v>
      </c>
      <c r="C80" s="9">
        <f>ROUND(('[11]0202_Weibull_Frequency_analysis'!G79-MIN('[11]0202_Weibull_Frequency_analysis'!G$2:G$151))/((MAX('[11]0202_Weibull_Frequency_analysis'!G$2:G$151)-MIN('[11]0202_Weibull_Frequency_analysis'!G$2:G$151))),2)</f>
        <v>0.7</v>
      </c>
      <c r="D80" s="9">
        <f>ROUND(('[11]0202_Weibull_Frequency_analysis'!H79-MIN('[11]0202_Weibull_Frequency_analysis'!H$2:H$151))/((MAX('[11]0202_Weibull_Frequency_analysis'!H$2:H$151)-MIN('[11]0202_Weibull_Frequency_analysis'!H$2:H$151))),2)</f>
        <v>0.76</v>
      </c>
      <c r="E80" s="9">
        <f>ROUND(('[11]0202_Weibull_Frequency_analysis'!I79-MIN('[11]0202_Weibull_Frequency_analysis'!I$2:I$151))/((MAX('[11]0202_Weibull_Frequency_analysis'!I$2:I$151)-MIN('[11]0202_Weibull_Frequency_analysis'!I$2:I$151))),2)</f>
        <v>0.65</v>
      </c>
      <c r="F80" s="9">
        <f>ROUND(([2]Sheet2!$M81-MIN([2]Sheet2!$M$4:$M$153))/(MAX([2]Sheet2!$M$4:$M$153)-MIN([2]Sheet2!$M$4:$M$153)),2)</f>
        <v>0.44</v>
      </c>
      <c r="G80" s="9">
        <f>ROUND(([2]Sheet2!$P81-MIN([2]Sheet2!$P$4:$P$153))/(MAX([2]Sheet2!$P$4:$P$153)-MIN([2]Sheet2!$P$4:$P$153)),2)</f>
        <v>0.39</v>
      </c>
      <c r="H80" s="9">
        <f>1 - ROUND((Sheet1!$H80-MIN(Sheet1!$H$3:$H$152))/(MAX(Sheet1!$H$3:$H$152)-MIN(Sheet1!$H$3:$H$152)),2)</f>
        <v>0.56000000000000005</v>
      </c>
      <c r="I80" s="9">
        <f>ROUND((Sheet1!$J80-MIN(Sheet1!$J$3:$J$152))/(MAX(Sheet1!$J$3:$J$152)-MIN(Sheet1!$J$3:$J$152)),2)</f>
        <v>0.7</v>
      </c>
      <c r="J80" s="9">
        <f>ROUND((Sheet1!$K80-MIN(Sheet1!$K$3:$K$152))/(MAX(Sheet1!$K$3:$K$152)-MIN(Sheet1!$K$3:$K$152)),2)</f>
        <v>0.66</v>
      </c>
      <c r="K80" s="9">
        <f>ROUND((Sheet1!$L80-MIN(Sheet1!$L$3:$L$152))/(MAX(Sheet1!$L$3:$L$152)-MIN(Sheet1!$L$3:$L$152)),2)</f>
        <v>0.65</v>
      </c>
      <c r="L80" s="9">
        <f>ROUND((Sheet1!$M80-MIN(Sheet1!$M$3:$M$152))/(MAX(Sheet1!$M$3:$M$152)-MIN(Sheet1!$M$3:$M$152)),2)</f>
        <v>0.57999999999999996</v>
      </c>
      <c r="M80" s="9">
        <f>ROUND((Sheet1!$P80-MIN(Sheet1!$P$3:$P$152))/(MAX(Sheet1!$P$3:$P$152)-MIN(Sheet1!$P$3:$P$152)),2)</f>
        <v>0.04</v>
      </c>
      <c r="N80" s="9">
        <f>ROUND((Sheet1!$Q80-MIN(Sheet1!$Q$3:$Q$152))/(MAX(Sheet1!$Q$3:$Q$152)-MIN(Sheet1!$Q$3:$Q$152)),2)</f>
        <v>0.08</v>
      </c>
      <c r="O80" s="9">
        <f>ROUND((Sheet1!$R80-MIN(Sheet1!$R$3:$R$152))/(MAX(Sheet1!$R$3:$R$152)-MIN(Sheet1!$R$3:$R$152)),2)</f>
        <v>0.06</v>
      </c>
      <c r="P80" s="9">
        <f>ROUND((Sheet1!$S80-MIN(Sheet1!$S$3:$S$152))/(MAX(Sheet1!$S$3:$S$152)-MIN(Sheet1!$S$3:$S$152)),2)</f>
        <v>0.06</v>
      </c>
      <c r="Q80" s="9">
        <f>ROUND((Sheet1!$T80-MIN(Sheet1!$T$3:$T$152))/(MAX(Sheet1!$T$3:$T$152)-MIN(Sheet1!$T$3:$T$152)),2)</f>
        <v>0.04</v>
      </c>
      <c r="R80" s="9">
        <f>ROUND((Sheet1!$U80-MIN(Sheet1!$U$3:$U$152))/(MAX(Sheet1!$U$3:$U$152)-MIN(Sheet1!$U$3:$U$152)),2)</f>
        <v>0.04</v>
      </c>
      <c r="S80" s="9">
        <f>ROUND((Sheet1!$N80-MIN(Sheet1!$N$3:$N$152))/(MAX(Sheet1!$N$3:$N$152)-MIN(Sheet1!$N$3:$N$152)),2)</f>
        <v>0.65</v>
      </c>
    </row>
    <row r="81" spans="1:19" x14ac:dyDescent="0.25">
      <c r="A81" t="s">
        <v>83</v>
      </c>
      <c r="B81" s="9">
        <f>ROUND(('[11]0202_Weibull_Frequency_analysis'!F80-MIN('[11]0202_Weibull_Frequency_analysis'!F$2:F$151))/((MAX('[11]0202_Weibull_Frequency_analysis'!F$2:F$151)-MIN('[11]0202_Weibull_Frequency_analysis'!F$2:F$151))),2)</f>
        <v>0.47</v>
      </c>
      <c r="C81" s="9">
        <f>ROUND(('[11]0202_Weibull_Frequency_analysis'!G80-MIN('[11]0202_Weibull_Frequency_analysis'!G$2:G$151))/((MAX('[11]0202_Weibull_Frequency_analysis'!G$2:G$151)-MIN('[11]0202_Weibull_Frequency_analysis'!G$2:G$151))),2)</f>
        <v>0.5</v>
      </c>
      <c r="D81" s="9">
        <f>ROUND(('[11]0202_Weibull_Frequency_analysis'!H80-MIN('[11]0202_Weibull_Frequency_analysis'!H$2:H$151))/((MAX('[11]0202_Weibull_Frequency_analysis'!H$2:H$151)-MIN('[11]0202_Weibull_Frequency_analysis'!H$2:H$151))),2)</f>
        <v>0.49</v>
      </c>
      <c r="E81" s="9">
        <f>ROUND(('[11]0202_Weibull_Frequency_analysis'!I80-MIN('[11]0202_Weibull_Frequency_analysis'!I$2:I$151))/((MAX('[11]0202_Weibull_Frequency_analysis'!I$2:I$151)-MIN('[11]0202_Weibull_Frequency_analysis'!I$2:I$151))),2)</f>
        <v>0.49</v>
      </c>
      <c r="F81" s="9">
        <f>ROUND(([2]Sheet2!$M82-MIN([2]Sheet2!$M$4:$M$153))/(MAX([2]Sheet2!$M$4:$M$153)-MIN([2]Sheet2!$M$4:$M$153)),2)</f>
        <v>0.38</v>
      </c>
      <c r="G81" s="9">
        <f>ROUND(([2]Sheet2!$P82-MIN([2]Sheet2!$P$4:$P$153))/(MAX([2]Sheet2!$P$4:$P$153)-MIN([2]Sheet2!$P$4:$P$153)),2)</f>
        <v>0.39</v>
      </c>
      <c r="H81" s="9">
        <f>1 - ROUND((Sheet1!$H81-MIN(Sheet1!$H$3:$H$152))/(MAX(Sheet1!$H$3:$H$152)-MIN(Sheet1!$H$3:$H$152)),2)</f>
        <v>0.21999999999999997</v>
      </c>
      <c r="I81" s="9">
        <f>ROUND((Sheet1!$J81-MIN(Sheet1!$J$3:$J$152))/(MAX(Sheet1!$J$3:$J$152)-MIN(Sheet1!$J$3:$J$152)),2)</f>
        <v>0.11</v>
      </c>
      <c r="J81" s="9">
        <f>ROUND((Sheet1!$K81-MIN(Sheet1!$K$3:$K$152))/(MAX(Sheet1!$K$3:$K$152)-MIN(Sheet1!$K$3:$K$152)),2)</f>
        <v>0.03</v>
      </c>
      <c r="K81" s="9">
        <f>ROUND((Sheet1!$L81-MIN(Sheet1!$L$3:$L$152))/(MAX(Sheet1!$L$3:$L$152)-MIN(Sheet1!$L$3:$L$152)),2)</f>
        <v>0.01</v>
      </c>
      <c r="L81" s="9">
        <f>ROUND((Sheet1!$M81-MIN(Sheet1!$M$3:$M$152))/(MAX(Sheet1!$M$3:$M$152)-MIN(Sheet1!$M$3:$M$152)),2)</f>
        <v>0.43</v>
      </c>
      <c r="M81" s="9">
        <f>ROUND((Sheet1!$P81-MIN(Sheet1!$P$3:$P$152))/(MAX(Sheet1!$P$3:$P$152)-MIN(Sheet1!$P$3:$P$152)),2)</f>
        <v>0</v>
      </c>
      <c r="N81" s="9">
        <f>ROUND((Sheet1!$Q81-MIN(Sheet1!$Q$3:$Q$152))/(MAX(Sheet1!$Q$3:$Q$152)-MIN(Sheet1!$Q$3:$Q$152)),2)</f>
        <v>0.01</v>
      </c>
      <c r="O81" s="9">
        <f>ROUND((Sheet1!$R81-MIN(Sheet1!$R$3:$R$152))/(MAX(Sheet1!$R$3:$R$152)-MIN(Sheet1!$R$3:$R$152)),2)</f>
        <v>0.01</v>
      </c>
      <c r="P81" s="9">
        <f>ROUND((Sheet1!$S81-MIN(Sheet1!$S$3:$S$152))/(MAX(Sheet1!$S$3:$S$152)-MIN(Sheet1!$S$3:$S$152)),2)</f>
        <v>0.01</v>
      </c>
      <c r="Q81" s="9">
        <f>ROUND((Sheet1!$T81-MIN(Sheet1!$T$3:$T$152))/(MAX(Sheet1!$T$3:$T$152)-MIN(Sheet1!$T$3:$T$152)),2)</f>
        <v>0</v>
      </c>
      <c r="R81" s="9">
        <f>ROUND((Sheet1!$U81-MIN(Sheet1!$U$3:$U$152))/(MAX(Sheet1!$U$3:$U$152)-MIN(Sheet1!$U$3:$U$152)),2)</f>
        <v>0</v>
      </c>
      <c r="S81" s="9">
        <f>ROUND((Sheet1!$N81-MIN(Sheet1!$N$3:$N$152))/(MAX(Sheet1!$N$3:$N$152)-MIN(Sheet1!$N$3:$N$152)),2)</f>
        <v>0.03</v>
      </c>
    </row>
    <row r="82" spans="1:19" x14ac:dyDescent="0.25">
      <c r="A82" t="s">
        <v>84</v>
      </c>
      <c r="B82" s="9">
        <f>ROUND(('[11]0202_Weibull_Frequency_analysis'!F81-MIN('[11]0202_Weibull_Frequency_analysis'!F$2:F$151))/((MAX('[11]0202_Weibull_Frequency_analysis'!F$2:F$151)-MIN('[11]0202_Weibull_Frequency_analysis'!F$2:F$151))),2)</f>
        <v>0.49</v>
      </c>
      <c r="C82" s="9">
        <f>ROUND(('[11]0202_Weibull_Frequency_analysis'!G81-MIN('[11]0202_Weibull_Frequency_analysis'!G$2:G$151))/((MAX('[11]0202_Weibull_Frequency_analysis'!G$2:G$151)-MIN('[11]0202_Weibull_Frequency_analysis'!G$2:G$151))),2)</f>
        <v>0.5</v>
      </c>
      <c r="D82" s="9">
        <f>ROUND(('[11]0202_Weibull_Frequency_analysis'!H81-MIN('[11]0202_Weibull_Frequency_analysis'!H$2:H$151))/((MAX('[11]0202_Weibull_Frequency_analysis'!H$2:H$151)-MIN('[11]0202_Weibull_Frequency_analysis'!H$2:H$151))),2)</f>
        <v>0.54</v>
      </c>
      <c r="E82" s="9">
        <f>ROUND(('[11]0202_Weibull_Frequency_analysis'!I81-MIN('[11]0202_Weibull_Frequency_analysis'!I$2:I$151))/((MAX('[11]0202_Weibull_Frequency_analysis'!I$2:I$151)-MIN('[11]0202_Weibull_Frequency_analysis'!I$2:I$151))),2)</f>
        <v>0.49</v>
      </c>
      <c r="F82" s="9">
        <f>ROUND(([2]Sheet2!$M83-MIN([2]Sheet2!$M$4:$M$153))/(MAX([2]Sheet2!$M$4:$M$153)-MIN([2]Sheet2!$M$4:$M$153)),2)</f>
        <v>0.53</v>
      </c>
      <c r="G82" s="9">
        <f>ROUND(([2]Sheet2!$P83-MIN([2]Sheet2!$P$4:$P$153))/(MAX([2]Sheet2!$P$4:$P$153)-MIN([2]Sheet2!$P$4:$P$153)),2)</f>
        <v>0.5</v>
      </c>
      <c r="H82" s="9">
        <f>1 - ROUND((Sheet1!$H82-MIN(Sheet1!$H$3:$H$152))/(MAX(Sheet1!$H$3:$H$152)-MIN(Sheet1!$H$3:$H$152)),2)</f>
        <v>0.43999999999999995</v>
      </c>
      <c r="I82" s="9">
        <f>ROUND((Sheet1!$J82-MIN(Sheet1!$J$3:$J$152))/(MAX(Sheet1!$J$3:$J$152)-MIN(Sheet1!$J$3:$J$152)),2)</f>
        <v>0.31</v>
      </c>
      <c r="J82" s="9">
        <f>ROUND((Sheet1!$K82-MIN(Sheet1!$K$3:$K$152))/(MAX(Sheet1!$K$3:$K$152)-MIN(Sheet1!$K$3:$K$152)),2)</f>
        <v>0.23</v>
      </c>
      <c r="K82" s="9">
        <f>ROUND((Sheet1!$L82-MIN(Sheet1!$L$3:$L$152))/(MAX(Sheet1!$L$3:$L$152)-MIN(Sheet1!$L$3:$L$152)),2)</f>
        <v>0.19</v>
      </c>
      <c r="L82" s="9">
        <f>ROUND((Sheet1!$M82-MIN(Sheet1!$M$3:$M$152))/(MAX(Sheet1!$M$3:$M$152)-MIN(Sheet1!$M$3:$M$152)),2)</f>
        <v>0.64</v>
      </c>
      <c r="M82" s="9">
        <f>ROUND((Sheet1!$P82-MIN(Sheet1!$P$3:$P$152))/(MAX(Sheet1!$P$3:$P$152)-MIN(Sheet1!$P$3:$P$152)),2)</f>
        <v>0.17</v>
      </c>
      <c r="N82" s="9">
        <f>ROUND((Sheet1!$Q82-MIN(Sheet1!$Q$3:$Q$152))/(MAX(Sheet1!$Q$3:$Q$152)-MIN(Sheet1!$Q$3:$Q$152)),2)</f>
        <v>0.21</v>
      </c>
      <c r="O82" s="9">
        <f>ROUND((Sheet1!$R82-MIN(Sheet1!$R$3:$R$152))/(MAX(Sheet1!$R$3:$R$152)-MIN(Sheet1!$R$3:$R$152)),2)</f>
        <v>0.19</v>
      </c>
      <c r="P82" s="9">
        <f>ROUND((Sheet1!$S82-MIN(Sheet1!$S$3:$S$152))/(MAX(Sheet1!$S$3:$S$152)-MIN(Sheet1!$S$3:$S$152)),2)</f>
        <v>0.19</v>
      </c>
      <c r="Q82" s="9">
        <f>ROUND((Sheet1!$T82-MIN(Sheet1!$T$3:$T$152))/(MAX(Sheet1!$T$3:$T$152)-MIN(Sheet1!$T$3:$T$152)),2)</f>
        <v>0.17</v>
      </c>
      <c r="R82" s="9">
        <f>ROUND((Sheet1!$U82-MIN(Sheet1!$U$3:$U$152))/(MAX(Sheet1!$U$3:$U$152)-MIN(Sheet1!$U$3:$U$152)),2)</f>
        <v>0.17</v>
      </c>
      <c r="S82" s="9">
        <f>ROUND((Sheet1!$N82-MIN(Sheet1!$N$3:$N$152))/(MAX(Sheet1!$N$3:$N$152)-MIN(Sheet1!$N$3:$N$152)),2)</f>
        <v>0.2</v>
      </c>
    </row>
    <row r="83" spans="1:19" x14ac:dyDescent="0.25">
      <c r="A83" t="s">
        <v>85</v>
      </c>
      <c r="B83" s="9">
        <f>ROUND(('[11]0202_Weibull_Frequency_analysis'!F82-MIN('[11]0202_Weibull_Frequency_analysis'!F$2:F$151))/((MAX('[11]0202_Weibull_Frequency_analysis'!F$2:F$151)-MIN('[11]0202_Weibull_Frequency_analysis'!F$2:F$151))),2)</f>
        <v>0.7</v>
      </c>
      <c r="C83" s="9">
        <f>ROUND(('[11]0202_Weibull_Frequency_analysis'!G82-MIN('[11]0202_Weibull_Frequency_analysis'!G$2:G$151))/((MAX('[11]0202_Weibull_Frequency_analysis'!G$2:G$151)-MIN('[11]0202_Weibull_Frequency_analysis'!G$2:G$151))),2)</f>
        <v>0.75</v>
      </c>
      <c r="D83" s="9">
        <f>ROUND(('[11]0202_Weibull_Frequency_analysis'!H82-MIN('[11]0202_Weibull_Frequency_analysis'!H$2:H$151))/((MAX('[11]0202_Weibull_Frequency_analysis'!H$2:H$151)-MIN('[11]0202_Weibull_Frequency_analysis'!H$2:H$151))),2)</f>
        <v>0.68</v>
      </c>
      <c r="E83" s="9">
        <f>ROUND(('[11]0202_Weibull_Frequency_analysis'!I82-MIN('[11]0202_Weibull_Frequency_analysis'!I$2:I$151))/((MAX('[11]0202_Weibull_Frequency_analysis'!I$2:I$151)-MIN('[11]0202_Weibull_Frequency_analysis'!I$2:I$151))),2)</f>
        <v>0.75</v>
      </c>
      <c r="F83" s="9">
        <f>ROUND(([2]Sheet2!$M84-MIN([2]Sheet2!$M$4:$M$153))/(MAX([2]Sheet2!$M$4:$M$153)-MIN([2]Sheet2!$M$4:$M$153)),2)</f>
        <v>0.48</v>
      </c>
      <c r="G83" s="9">
        <f>ROUND(([2]Sheet2!$P84-MIN([2]Sheet2!$P$4:$P$153))/(MAX([2]Sheet2!$P$4:$P$153)-MIN([2]Sheet2!$P$4:$P$153)),2)</f>
        <v>0.44</v>
      </c>
      <c r="H83" s="9">
        <f>1 - ROUND((Sheet1!$H83-MIN(Sheet1!$H$3:$H$152))/(MAX(Sheet1!$H$3:$H$152)-MIN(Sheet1!$H$3:$H$152)),2)</f>
        <v>0.66999999999999993</v>
      </c>
      <c r="I83" s="9">
        <f>ROUND((Sheet1!$J83-MIN(Sheet1!$J$3:$J$152))/(MAX(Sheet1!$J$3:$J$152)-MIN(Sheet1!$J$3:$J$152)),2)</f>
        <v>0.67</v>
      </c>
      <c r="J83" s="9">
        <f>ROUND((Sheet1!$K83-MIN(Sheet1!$K$3:$K$152))/(MAX(Sheet1!$K$3:$K$152)-MIN(Sheet1!$K$3:$K$152)),2)</f>
        <v>0.66</v>
      </c>
      <c r="K83" s="9">
        <f>ROUND((Sheet1!$L83-MIN(Sheet1!$L$3:$L$152))/(MAX(Sheet1!$L$3:$L$152)-MIN(Sheet1!$L$3:$L$152)),2)</f>
        <v>0.67</v>
      </c>
      <c r="L83" s="9">
        <f>ROUND((Sheet1!$M83-MIN(Sheet1!$M$3:$M$152))/(MAX(Sheet1!$M$3:$M$152)-MIN(Sheet1!$M$3:$M$152)),2)</f>
        <v>0.46</v>
      </c>
      <c r="M83" s="9">
        <f>ROUND((Sheet1!$P83-MIN(Sheet1!$P$3:$P$152))/(MAX(Sheet1!$P$3:$P$152)-MIN(Sheet1!$P$3:$P$152)),2)</f>
        <v>0.02</v>
      </c>
      <c r="N83" s="9">
        <f>ROUND((Sheet1!$Q83-MIN(Sheet1!$Q$3:$Q$152))/(MAX(Sheet1!$Q$3:$Q$152)-MIN(Sheet1!$Q$3:$Q$152)),2)</f>
        <v>0.03</v>
      </c>
      <c r="O83" s="9">
        <f>ROUND((Sheet1!$R83-MIN(Sheet1!$R$3:$R$152))/(MAX(Sheet1!$R$3:$R$152)-MIN(Sheet1!$R$3:$R$152)),2)</f>
        <v>0.03</v>
      </c>
      <c r="P83" s="9">
        <f>ROUND((Sheet1!$S83-MIN(Sheet1!$S$3:$S$152))/(MAX(Sheet1!$S$3:$S$152)-MIN(Sheet1!$S$3:$S$152)),2)</f>
        <v>0.03</v>
      </c>
      <c r="Q83" s="9">
        <f>ROUND((Sheet1!$T83-MIN(Sheet1!$T$3:$T$152))/(MAX(Sheet1!$T$3:$T$152)-MIN(Sheet1!$T$3:$T$152)),2)</f>
        <v>0.02</v>
      </c>
      <c r="R83" s="9">
        <f>ROUND((Sheet1!$U83-MIN(Sheet1!$U$3:$U$152))/(MAX(Sheet1!$U$3:$U$152)-MIN(Sheet1!$U$3:$U$152)),2)</f>
        <v>0.02</v>
      </c>
      <c r="S83" s="9">
        <f>ROUND((Sheet1!$N83-MIN(Sheet1!$N$3:$N$152))/(MAX(Sheet1!$N$3:$N$152)-MIN(Sheet1!$N$3:$N$152)),2)</f>
        <v>0.67</v>
      </c>
    </row>
    <row r="84" spans="1:19" x14ac:dyDescent="0.25">
      <c r="A84" t="s">
        <v>86</v>
      </c>
      <c r="B84" s="9">
        <f>ROUND(('[11]0202_Weibull_Frequency_analysis'!F83-MIN('[11]0202_Weibull_Frequency_analysis'!F$2:F$151))/((MAX('[11]0202_Weibull_Frequency_analysis'!F$2:F$151)-MIN('[11]0202_Weibull_Frequency_analysis'!F$2:F$151))),2)</f>
        <v>0.6</v>
      </c>
      <c r="C84" s="9">
        <f>ROUND(('[11]0202_Weibull_Frequency_analysis'!G83-MIN('[11]0202_Weibull_Frequency_analysis'!G$2:G$151))/((MAX('[11]0202_Weibull_Frequency_analysis'!G$2:G$151)-MIN('[11]0202_Weibull_Frequency_analysis'!G$2:G$151))),2)</f>
        <v>0.75</v>
      </c>
      <c r="D84" s="9">
        <f>ROUND(('[11]0202_Weibull_Frequency_analysis'!H83-MIN('[11]0202_Weibull_Frequency_analysis'!H$2:H$151))/((MAX('[11]0202_Weibull_Frequency_analysis'!H$2:H$151)-MIN('[11]0202_Weibull_Frequency_analysis'!H$2:H$151))),2)</f>
        <v>0.7</v>
      </c>
      <c r="E84" s="9">
        <f>ROUND(('[11]0202_Weibull_Frequency_analysis'!I83-MIN('[11]0202_Weibull_Frequency_analysis'!I$2:I$151))/((MAX('[11]0202_Weibull_Frequency_analysis'!I$2:I$151)-MIN('[11]0202_Weibull_Frequency_analysis'!I$2:I$151))),2)</f>
        <v>0.68</v>
      </c>
      <c r="F84" s="9">
        <f>ROUND(([2]Sheet2!$M85-MIN([2]Sheet2!$M$4:$M$153))/(MAX([2]Sheet2!$M$4:$M$153)-MIN([2]Sheet2!$M$4:$M$153)),2)</f>
        <v>0.48</v>
      </c>
      <c r="G84" s="9">
        <f>ROUND(([2]Sheet2!$P85-MIN([2]Sheet2!$P$4:$P$153))/(MAX([2]Sheet2!$P$4:$P$153)-MIN([2]Sheet2!$P$4:$P$153)),2)</f>
        <v>0.44</v>
      </c>
      <c r="H84" s="9">
        <f>1 - ROUND((Sheet1!$H84-MIN(Sheet1!$H$3:$H$152))/(MAX(Sheet1!$H$3:$H$152)-MIN(Sheet1!$H$3:$H$152)),2)</f>
        <v>0.56000000000000005</v>
      </c>
      <c r="I84" s="9">
        <f>ROUND((Sheet1!$J84-MIN(Sheet1!$J$3:$J$152))/(MAX(Sheet1!$J$3:$J$152)-MIN(Sheet1!$J$3:$J$152)),2)</f>
        <v>0.52</v>
      </c>
      <c r="J84" s="9">
        <f>ROUND((Sheet1!$K84-MIN(Sheet1!$K$3:$K$152))/(MAX(Sheet1!$K$3:$K$152)-MIN(Sheet1!$K$3:$K$152)),2)</f>
        <v>0.51</v>
      </c>
      <c r="K84" s="9">
        <f>ROUND((Sheet1!$L84-MIN(Sheet1!$L$3:$L$152))/(MAX(Sheet1!$L$3:$L$152)-MIN(Sheet1!$L$3:$L$152)),2)</f>
        <v>0.5</v>
      </c>
      <c r="L84" s="9">
        <f>ROUND((Sheet1!$M84-MIN(Sheet1!$M$3:$M$152))/(MAX(Sheet1!$M$3:$M$152)-MIN(Sheet1!$M$3:$M$152)),2)</f>
        <v>0.81</v>
      </c>
      <c r="M84" s="9">
        <f>ROUND((Sheet1!$P84-MIN(Sheet1!$P$3:$P$152))/(MAX(Sheet1!$P$3:$P$152)-MIN(Sheet1!$P$3:$P$152)),2)</f>
        <v>7.0000000000000007E-2</v>
      </c>
      <c r="N84" s="9">
        <f>ROUND((Sheet1!$Q84-MIN(Sheet1!$Q$3:$Q$152))/(MAX(Sheet1!$Q$3:$Q$152)-MIN(Sheet1!$Q$3:$Q$152)),2)</f>
        <v>7.0000000000000007E-2</v>
      </c>
      <c r="O84" s="9">
        <f>ROUND((Sheet1!$R84-MIN(Sheet1!$R$3:$R$152))/(MAX(Sheet1!$R$3:$R$152)-MIN(Sheet1!$R$3:$R$152)),2)</f>
        <v>7.0000000000000007E-2</v>
      </c>
      <c r="P84" s="9">
        <f>ROUND((Sheet1!$S84-MIN(Sheet1!$S$3:$S$152))/(MAX(Sheet1!$S$3:$S$152)-MIN(Sheet1!$S$3:$S$152)),2)</f>
        <v>7.0000000000000007E-2</v>
      </c>
      <c r="Q84" s="9">
        <f>ROUND((Sheet1!$T84-MIN(Sheet1!$T$3:$T$152))/(MAX(Sheet1!$T$3:$T$152)-MIN(Sheet1!$T$3:$T$152)),2)</f>
        <v>7.0000000000000007E-2</v>
      </c>
      <c r="R84" s="9">
        <f>ROUND((Sheet1!$U84-MIN(Sheet1!$U$3:$U$152))/(MAX(Sheet1!$U$3:$U$152)-MIN(Sheet1!$U$3:$U$152)),2)</f>
        <v>7.0000000000000007E-2</v>
      </c>
      <c r="S84" s="9">
        <f>ROUND((Sheet1!$N84-MIN(Sheet1!$N$3:$N$152))/(MAX(Sheet1!$N$3:$N$152)-MIN(Sheet1!$N$3:$N$152)),2)</f>
        <v>0.53</v>
      </c>
    </row>
    <row r="85" spans="1:19" x14ac:dyDescent="0.25">
      <c r="A85" t="s">
        <v>87</v>
      </c>
      <c r="B85" s="9">
        <f>ROUND(('[11]0202_Weibull_Frequency_analysis'!F84-MIN('[11]0202_Weibull_Frequency_analysis'!F$2:F$151))/((MAX('[11]0202_Weibull_Frequency_analysis'!F$2:F$151)-MIN('[11]0202_Weibull_Frequency_analysis'!F$2:F$151))),2)</f>
        <v>0.62</v>
      </c>
      <c r="C85" s="9">
        <f>ROUND(('[11]0202_Weibull_Frequency_analysis'!G84-MIN('[11]0202_Weibull_Frequency_analysis'!G$2:G$151))/((MAX('[11]0202_Weibull_Frequency_analysis'!G$2:G$151)-MIN('[11]0202_Weibull_Frequency_analysis'!G$2:G$151))),2)</f>
        <v>0.65</v>
      </c>
      <c r="D85" s="9">
        <f>ROUND(('[11]0202_Weibull_Frequency_analysis'!H84-MIN('[11]0202_Weibull_Frequency_analysis'!H$2:H$151))/((MAX('[11]0202_Weibull_Frequency_analysis'!H$2:H$151)-MIN('[11]0202_Weibull_Frequency_analysis'!H$2:H$151))),2)</f>
        <v>0.57999999999999996</v>
      </c>
      <c r="E85" s="9">
        <f>ROUND(('[11]0202_Weibull_Frequency_analysis'!I84-MIN('[11]0202_Weibull_Frequency_analysis'!I$2:I$151))/((MAX('[11]0202_Weibull_Frequency_analysis'!I$2:I$151)-MIN('[11]0202_Weibull_Frequency_analysis'!I$2:I$151))),2)</f>
        <v>0.65</v>
      </c>
      <c r="F85" s="9">
        <f>ROUND(([2]Sheet2!$M86-MIN([2]Sheet2!$M$4:$M$153))/(MAX([2]Sheet2!$M$4:$M$153)-MIN([2]Sheet2!$M$4:$M$153)),2)</f>
        <v>0.42</v>
      </c>
      <c r="G85" s="9">
        <f>ROUND(([2]Sheet2!$P86-MIN([2]Sheet2!$P$4:$P$153))/(MAX([2]Sheet2!$P$4:$P$153)-MIN([2]Sheet2!$P$4:$P$153)),2)</f>
        <v>0.39</v>
      </c>
      <c r="H85" s="9">
        <f>1 - ROUND((Sheet1!$H85-MIN(Sheet1!$H$3:$H$152))/(MAX(Sheet1!$H$3:$H$152)-MIN(Sheet1!$H$3:$H$152)),2)</f>
        <v>0.43999999999999995</v>
      </c>
      <c r="I85" s="9">
        <f>ROUND((Sheet1!$J85-MIN(Sheet1!$J$3:$J$152))/(MAX(Sheet1!$J$3:$J$152)-MIN(Sheet1!$J$3:$J$152)),2)</f>
        <v>0.39</v>
      </c>
      <c r="J85" s="9">
        <f>ROUND((Sheet1!$K85-MIN(Sheet1!$K$3:$K$152))/(MAX(Sheet1!$K$3:$K$152)-MIN(Sheet1!$K$3:$K$152)),2)</f>
        <v>0.52</v>
      </c>
      <c r="K85" s="9">
        <f>ROUND((Sheet1!$L85-MIN(Sheet1!$L$3:$L$152))/(MAX(Sheet1!$L$3:$L$152)-MIN(Sheet1!$L$3:$L$152)),2)</f>
        <v>0.5</v>
      </c>
      <c r="L85" s="9">
        <f>ROUND((Sheet1!$M85-MIN(Sheet1!$M$3:$M$152))/(MAX(Sheet1!$M$3:$M$152)-MIN(Sheet1!$M$3:$M$152)),2)</f>
        <v>0.67</v>
      </c>
      <c r="M85" s="9">
        <f>ROUND((Sheet1!$P85-MIN(Sheet1!$P$3:$P$152))/(MAX(Sheet1!$P$3:$P$152)-MIN(Sheet1!$P$3:$P$152)),2)</f>
        <v>0.05</v>
      </c>
      <c r="N85" s="9">
        <f>ROUND((Sheet1!$Q85-MIN(Sheet1!$Q$3:$Q$152))/(MAX(Sheet1!$Q$3:$Q$152)-MIN(Sheet1!$Q$3:$Q$152)),2)</f>
        <v>0.06</v>
      </c>
      <c r="O85" s="9">
        <f>ROUND((Sheet1!$R85-MIN(Sheet1!$R$3:$R$152))/(MAX(Sheet1!$R$3:$R$152)-MIN(Sheet1!$R$3:$R$152)),2)</f>
        <v>0.06</v>
      </c>
      <c r="P85" s="9">
        <f>ROUND((Sheet1!$S85-MIN(Sheet1!$S$3:$S$152))/(MAX(Sheet1!$S$3:$S$152)-MIN(Sheet1!$S$3:$S$152)),2)</f>
        <v>0.06</v>
      </c>
      <c r="Q85" s="9">
        <f>ROUND((Sheet1!$T85-MIN(Sheet1!$T$3:$T$152))/(MAX(Sheet1!$T$3:$T$152)-MIN(Sheet1!$T$3:$T$152)),2)</f>
        <v>0.05</v>
      </c>
      <c r="R85" s="9">
        <f>ROUND((Sheet1!$U85-MIN(Sheet1!$U$3:$U$152))/(MAX(Sheet1!$U$3:$U$152)-MIN(Sheet1!$U$3:$U$152)),2)</f>
        <v>0.05</v>
      </c>
      <c r="S85" s="9">
        <f>ROUND((Sheet1!$N85-MIN(Sheet1!$N$3:$N$152))/(MAX(Sheet1!$N$3:$N$152)-MIN(Sheet1!$N$3:$N$152)),2)</f>
        <v>0.51</v>
      </c>
    </row>
    <row r="86" spans="1:19" x14ac:dyDescent="0.25">
      <c r="A86" t="s">
        <v>88</v>
      </c>
      <c r="B86" s="9">
        <f>ROUND(('[11]0202_Weibull_Frequency_analysis'!F85-MIN('[11]0202_Weibull_Frequency_analysis'!F$2:F$151))/((MAX('[11]0202_Weibull_Frequency_analysis'!F$2:F$151)-MIN('[11]0202_Weibull_Frequency_analysis'!F$2:F$151))),2)</f>
        <v>0.38</v>
      </c>
      <c r="C86" s="9">
        <f>ROUND(('[11]0202_Weibull_Frequency_analysis'!G85-MIN('[11]0202_Weibull_Frequency_analysis'!G$2:G$151))/((MAX('[11]0202_Weibull_Frequency_analysis'!G$2:G$151)-MIN('[11]0202_Weibull_Frequency_analysis'!G$2:G$151))),2)</f>
        <v>0.62</v>
      </c>
      <c r="D86" s="9">
        <f>ROUND(('[11]0202_Weibull_Frequency_analysis'!H85-MIN('[11]0202_Weibull_Frequency_analysis'!H$2:H$151))/((MAX('[11]0202_Weibull_Frequency_analysis'!H$2:H$151)-MIN('[11]0202_Weibull_Frequency_analysis'!H$2:H$151))),2)</f>
        <v>0.61</v>
      </c>
      <c r="E86" s="9">
        <f>ROUND(('[11]0202_Weibull_Frequency_analysis'!I85-MIN('[11]0202_Weibull_Frequency_analysis'!I$2:I$151))/((MAX('[11]0202_Weibull_Frequency_analysis'!I$2:I$151)-MIN('[11]0202_Weibull_Frequency_analysis'!I$2:I$151))),2)</f>
        <v>0.46</v>
      </c>
      <c r="F86" s="9">
        <f>ROUND(([2]Sheet2!$M87-MIN([2]Sheet2!$M$4:$M$153))/(MAX([2]Sheet2!$M$4:$M$153)-MIN([2]Sheet2!$M$4:$M$153)),2)</f>
        <v>0.33</v>
      </c>
      <c r="G86" s="9">
        <f>ROUND(([2]Sheet2!$P87-MIN([2]Sheet2!$P$4:$P$153))/(MAX([2]Sheet2!$P$4:$P$153)-MIN([2]Sheet2!$P$4:$P$153)),2)</f>
        <v>0.28000000000000003</v>
      </c>
      <c r="H86" s="9">
        <f>1 - ROUND((Sheet1!$H86-MIN(Sheet1!$H$3:$H$152))/(MAX(Sheet1!$H$3:$H$152)-MIN(Sheet1!$H$3:$H$152)),2)</f>
        <v>0.32999999999999996</v>
      </c>
      <c r="I86" s="9">
        <f>ROUND((Sheet1!$J86-MIN(Sheet1!$J$3:$J$152))/(MAX(Sheet1!$J$3:$J$152)-MIN(Sheet1!$J$3:$J$152)),2)</f>
        <v>0.18</v>
      </c>
      <c r="J86" s="9">
        <f>ROUND((Sheet1!$K86-MIN(Sheet1!$K$3:$K$152))/(MAX(Sheet1!$K$3:$K$152)-MIN(Sheet1!$K$3:$K$152)),2)</f>
        <v>0.18</v>
      </c>
      <c r="K86" s="9">
        <f>ROUND((Sheet1!$L86-MIN(Sheet1!$L$3:$L$152))/(MAX(Sheet1!$L$3:$L$152)-MIN(Sheet1!$L$3:$L$152)),2)</f>
        <v>0.17</v>
      </c>
      <c r="L86" s="9">
        <f>ROUND((Sheet1!$M86-MIN(Sheet1!$M$3:$M$152))/(MAX(Sheet1!$M$3:$M$152)-MIN(Sheet1!$M$3:$M$152)),2)</f>
        <v>0.4</v>
      </c>
      <c r="M86" s="9">
        <f>ROUND((Sheet1!$P86-MIN(Sheet1!$P$3:$P$152))/(MAX(Sheet1!$P$3:$P$152)-MIN(Sheet1!$P$3:$P$152)),2)</f>
        <v>0.11</v>
      </c>
      <c r="N86" s="9">
        <f>ROUND((Sheet1!$Q86-MIN(Sheet1!$Q$3:$Q$152))/(MAX(Sheet1!$Q$3:$Q$152)-MIN(Sheet1!$Q$3:$Q$152)),2)</f>
        <v>0.11</v>
      </c>
      <c r="O86" s="9">
        <f>ROUND((Sheet1!$R86-MIN(Sheet1!$R$3:$R$152))/(MAX(Sheet1!$R$3:$R$152)-MIN(Sheet1!$R$3:$R$152)),2)</f>
        <v>0.1</v>
      </c>
      <c r="P86" s="9">
        <f>ROUND((Sheet1!$S86-MIN(Sheet1!$S$3:$S$152))/(MAX(Sheet1!$S$3:$S$152)-MIN(Sheet1!$S$3:$S$152)),2)</f>
        <v>0.1</v>
      </c>
      <c r="Q86" s="9">
        <f>ROUND((Sheet1!$T86-MIN(Sheet1!$T$3:$T$152))/(MAX(Sheet1!$T$3:$T$152)-MIN(Sheet1!$T$3:$T$152)),2)</f>
        <v>0.11</v>
      </c>
      <c r="R86" s="9">
        <f>ROUND((Sheet1!$U86-MIN(Sheet1!$U$3:$U$152))/(MAX(Sheet1!$U$3:$U$152)-MIN(Sheet1!$U$3:$U$152)),2)</f>
        <v>0.11</v>
      </c>
      <c r="S86" s="9">
        <f>ROUND((Sheet1!$N86-MIN(Sheet1!$N$3:$N$152))/(MAX(Sheet1!$N$3:$N$152)-MIN(Sheet1!$N$3:$N$152)),2)</f>
        <v>0.19</v>
      </c>
    </row>
    <row r="87" spans="1:19" x14ac:dyDescent="0.25">
      <c r="A87" t="s">
        <v>89</v>
      </c>
      <c r="B87" s="9">
        <f>ROUND(('[11]0202_Weibull_Frequency_analysis'!F86-MIN('[11]0202_Weibull_Frequency_analysis'!F$2:F$151))/((MAX('[11]0202_Weibull_Frequency_analysis'!F$2:F$151)-MIN('[11]0202_Weibull_Frequency_analysis'!F$2:F$151))),2)</f>
        <v>0.32</v>
      </c>
      <c r="C87" s="9">
        <f>ROUND(('[11]0202_Weibull_Frequency_analysis'!G86-MIN('[11]0202_Weibull_Frequency_analysis'!G$2:G$151))/((MAX('[11]0202_Weibull_Frequency_analysis'!G$2:G$151)-MIN('[11]0202_Weibull_Frequency_analysis'!G$2:G$151))),2)</f>
        <v>0.35</v>
      </c>
      <c r="D87" s="9">
        <f>ROUND(('[11]0202_Weibull_Frequency_analysis'!H86-MIN('[11]0202_Weibull_Frequency_analysis'!H$2:H$151))/((MAX('[11]0202_Weibull_Frequency_analysis'!H$2:H$151)-MIN('[11]0202_Weibull_Frequency_analysis'!H$2:H$151))),2)</f>
        <v>0.34</v>
      </c>
      <c r="E87" s="9">
        <f>ROUND(('[11]0202_Weibull_Frequency_analysis'!I86-MIN('[11]0202_Weibull_Frequency_analysis'!I$2:I$151))/((MAX('[11]0202_Weibull_Frequency_analysis'!I$2:I$151)-MIN('[11]0202_Weibull_Frequency_analysis'!I$2:I$151))),2)</f>
        <v>0.32</v>
      </c>
      <c r="F87" s="9">
        <f>ROUND(([2]Sheet2!$M88-MIN([2]Sheet2!$M$4:$M$153))/(MAX([2]Sheet2!$M$4:$M$153)-MIN([2]Sheet2!$M$4:$M$153)),2)</f>
        <v>0.32</v>
      </c>
      <c r="G87" s="9">
        <f>ROUND(([2]Sheet2!$P88-MIN([2]Sheet2!$P$4:$P$153))/(MAX([2]Sheet2!$P$4:$P$153)-MIN([2]Sheet2!$P$4:$P$153)),2)</f>
        <v>0.31</v>
      </c>
      <c r="H87" s="9">
        <f>1 - ROUND((Sheet1!$H87-MIN(Sheet1!$H$3:$H$152))/(MAX(Sheet1!$H$3:$H$152)-MIN(Sheet1!$H$3:$H$152)),2)</f>
        <v>0.32999999999999996</v>
      </c>
      <c r="I87" s="9">
        <f>ROUND((Sheet1!$J87-MIN(Sheet1!$J$3:$J$152))/(MAX(Sheet1!$J$3:$J$152)-MIN(Sheet1!$J$3:$J$152)),2)</f>
        <v>0.18</v>
      </c>
      <c r="J87" s="9">
        <f>ROUND((Sheet1!$K87-MIN(Sheet1!$K$3:$K$152))/(MAX(Sheet1!$K$3:$K$152)-MIN(Sheet1!$K$3:$K$152)),2)</f>
        <v>0.18</v>
      </c>
      <c r="K87" s="9">
        <f>ROUND((Sheet1!$L87-MIN(Sheet1!$L$3:$L$152))/(MAX(Sheet1!$L$3:$L$152)-MIN(Sheet1!$L$3:$L$152)),2)</f>
        <v>0.17</v>
      </c>
      <c r="L87" s="9">
        <f>ROUND((Sheet1!$M87-MIN(Sheet1!$M$3:$M$152))/(MAX(Sheet1!$M$3:$M$152)-MIN(Sheet1!$M$3:$M$152)),2)</f>
        <v>0.5</v>
      </c>
      <c r="M87" s="9">
        <f>ROUND((Sheet1!$P87-MIN(Sheet1!$P$3:$P$152))/(MAX(Sheet1!$P$3:$P$152)-MIN(Sheet1!$P$3:$P$152)),2)</f>
        <v>0.04</v>
      </c>
      <c r="N87" s="9">
        <f>ROUND((Sheet1!$Q87-MIN(Sheet1!$Q$3:$Q$152))/(MAX(Sheet1!$Q$3:$Q$152)-MIN(Sheet1!$Q$3:$Q$152)),2)</f>
        <v>0.04</v>
      </c>
      <c r="O87" s="9">
        <f>ROUND((Sheet1!$R87-MIN(Sheet1!$R$3:$R$152))/(MAX(Sheet1!$R$3:$R$152)-MIN(Sheet1!$R$3:$R$152)),2)</f>
        <v>0.03</v>
      </c>
      <c r="P87" s="9">
        <f>ROUND((Sheet1!$S87-MIN(Sheet1!$S$3:$S$152))/(MAX(Sheet1!$S$3:$S$152)-MIN(Sheet1!$S$3:$S$152)),2)</f>
        <v>0.03</v>
      </c>
      <c r="Q87" s="9">
        <f>ROUND((Sheet1!$T87-MIN(Sheet1!$T$3:$T$152))/(MAX(Sheet1!$T$3:$T$152)-MIN(Sheet1!$T$3:$T$152)),2)</f>
        <v>0.04</v>
      </c>
      <c r="R87" s="9">
        <f>ROUND((Sheet1!$U87-MIN(Sheet1!$U$3:$U$152))/(MAX(Sheet1!$U$3:$U$152)-MIN(Sheet1!$U$3:$U$152)),2)</f>
        <v>0.04</v>
      </c>
      <c r="S87" s="9">
        <f>ROUND((Sheet1!$N87-MIN(Sheet1!$N$3:$N$152))/(MAX(Sheet1!$N$3:$N$152)-MIN(Sheet1!$N$3:$N$152)),2)</f>
        <v>0.2</v>
      </c>
    </row>
    <row r="88" spans="1:19" x14ac:dyDescent="0.25">
      <c r="A88" t="s">
        <v>90</v>
      </c>
      <c r="B88" s="9">
        <f>ROUND(('[11]0202_Weibull_Frequency_analysis'!F87-MIN('[11]0202_Weibull_Frequency_analysis'!F$2:F$151))/((MAX('[11]0202_Weibull_Frequency_analysis'!F$2:F$151)-MIN('[11]0202_Weibull_Frequency_analysis'!F$2:F$151))),2)</f>
        <v>0.56999999999999995</v>
      </c>
      <c r="C88" s="9">
        <f>ROUND(('[11]0202_Weibull_Frequency_analysis'!G87-MIN('[11]0202_Weibull_Frequency_analysis'!G$2:G$151))/((MAX('[11]0202_Weibull_Frequency_analysis'!G$2:G$151)-MIN('[11]0202_Weibull_Frequency_analysis'!G$2:G$151))),2)</f>
        <v>0.57999999999999996</v>
      </c>
      <c r="D88" s="9">
        <f>ROUND(('[11]0202_Weibull_Frequency_analysis'!H87-MIN('[11]0202_Weibull_Frequency_analysis'!H$2:H$151))/((MAX('[11]0202_Weibull_Frequency_analysis'!H$2:H$151)-MIN('[11]0202_Weibull_Frequency_analysis'!H$2:H$151))),2)</f>
        <v>0.55000000000000004</v>
      </c>
      <c r="E88" s="9">
        <f>ROUND(('[11]0202_Weibull_Frequency_analysis'!I87-MIN('[11]0202_Weibull_Frequency_analysis'!I$2:I$151))/((MAX('[11]0202_Weibull_Frequency_analysis'!I$2:I$151)-MIN('[11]0202_Weibull_Frequency_analysis'!I$2:I$151))),2)</f>
        <v>0.54</v>
      </c>
      <c r="F88" s="9">
        <f>ROUND(([2]Sheet2!$M89-MIN([2]Sheet2!$M$4:$M$153))/(MAX([2]Sheet2!$M$4:$M$153)-MIN([2]Sheet2!$M$4:$M$153)),2)</f>
        <v>0.67</v>
      </c>
      <c r="G88" s="9">
        <f>ROUND(([2]Sheet2!$P89-MIN([2]Sheet2!$P$4:$P$153))/(MAX([2]Sheet2!$P$4:$P$153)-MIN([2]Sheet2!$P$4:$P$153)),2)</f>
        <v>0.64</v>
      </c>
      <c r="H88" s="9">
        <f>1 - ROUND((Sheet1!$H88-MIN(Sheet1!$H$3:$H$152))/(MAX(Sheet1!$H$3:$H$152)-MIN(Sheet1!$H$3:$H$152)),2)</f>
        <v>0.56000000000000005</v>
      </c>
      <c r="I88" s="9">
        <f>ROUND((Sheet1!$J88-MIN(Sheet1!$J$3:$J$152))/(MAX(Sheet1!$J$3:$J$152)-MIN(Sheet1!$J$3:$J$152)),2)</f>
        <v>0.56000000000000005</v>
      </c>
      <c r="J88" s="9">
        <f>ROUND((Sheet1!$K88-MIN(Sheet1!$K$3:$K$152))/(MAX(Sheet1!$K$3:$K$152)-MIN(Sheet1!$K$3:$K$152)),2)</f>
        <v>0.83</v>
      </c>
      <c r="K88" s="9">
        <f>ROUND((Sheet1!$L88-MIN(Sheet1!$L$3:$L$152))/(MAX(Sheet1!$L$3:$L$152)-MIN(Sheet1!$L$3:$L$152)),2)</f>
        <v>0.83</v>
      </c>
      <c r="L88" s="9">
        <f>ROUND((Sheet1!$M88-MIN(Sheet1!$M$3:$M$152))/(MAX(Sheet1!$M$3:$M$152)-MIN(Sheet1!$M$3:$M$152)),2)</f>
        <v>0.55000000000000004</v>
      </c>
      <c r="M88" s="9">
        <f>ROUND((Sheet1!$P88-MIN(Sheet1!$P$3:$P$152))/(MAX(Sheet1!$P$3:$P$152)-MIN(Sheet1!$P$3:$P$152)),2)</f>
        <v>0.1</v>
      </c>
      <c r="N88" s="9">
        <f>ROUND((Sheet1!$Q88-MIN(Sheet1!$Q$3:$Q$152))/(MAX(Sheet1!$Q$3:$Q$152)-MIN(Sheet1!$Q$3:$Q$152)),2)</f>
        <v>0.15</v>
      </c>
      <c r="O88" s="9">
        <f>ROUND((Sheet1!$R88-MIN(Sheet1!$R$3:$R$152))/(MAX(Sheet1!$R$3:$R$152)-MIN(Sheet1!$R$3:$R$152)),2)</f>
        <v>0.13</v>
      </c>
      <c r="P88" s="9">
        <f>ROUND((Sheet1!$S88-MIN(Sheet1!$S$3:$S$152))/(MAX(Sheet1!$S$3:$S$152)-MIN(Sheet1!$S$3:$S$152)),2)</f>
        <v>0.13</v>
      </c>
      <c r="Q88" s="9">
        <f>ROUND((Sheet1!$T88-MIN(Sheet1!$T$3:$T$152))/(MAX(Sheet1!$T$3:$T$152)-MIN(Sheet1!$T$3:$T$152)),2)</f>
        <v>0.1</v>
      </c>
      <c r="R88" s="9">
        <f>ROUND((Sheet1!$U88-MIN(Sheet1!$U$3:$U$152))/(MAX(Sheet1!$U$3:$U$152)-MIN(Sheet1!$U$3:$U$152)),2)</f>
        <v>0.1</v>
      </c>
      <c r="S88" s="9">
        <f>ROUND((Sheet1!$N88-MIN(Sheet1!$N$3:$N$152))/(MAX(Sheet1!$N$3:$N$152)-MIN(Sheet1!$N$3:$N$152)),2)</f>
        <v>0.82</v>
      </c>
    </row>
    <row r="89" spans="1:19" x14ac:dyDescent="0.25">
      <c r="A89" t="s">
        <v>91</v>
      </c>
      <c r="B89" s="9">
        <f>ROUND(('[11]0202_Weibull_Frequency_analysis'!F88-MIN('[11]0202_Weibull_Frequency_analysis'!F$2:F$151))/((MAX('[11]0202_Weibull_Frequency_analysis'!F$2:F$151)-MIN('[11]0202_Weibull_Frequency_analysis'!F$2:F$151))),2)</f>
        <v>0.87</v>
      </c>
      <c r="C89" s="9">
        <f>ROUND(('[11]0202_Weibull_Frequency_analysis'!G88-MIN('[11]0202_Weibull_Frequency_analysis'!G$2:G$151))/((MAX('[11]0202_Weibull_Frequency_analysis'!G$2:G$151)-MIN('[11]0202_Weibull_Frequency_analysis'!G$2:G$151))),2)</f>
        <v>0.9</v>
      </c>
      <c r="D89" s="9">
        <f>ROUND(('[11]0202_Weibull_Frequency_analysis'!H88-MIN('[11]0202_Weibull_Frequency_analysis'!H$2:H$151))/((MAX('[11]0202_Weibull_Frequency_analysis'!H$2:H$151)-MIN('[11]0202_Weibull_Frequency_analysis'!H$2:H$151))),2)</f>
        <v>0.84</v>
      </c>
      <c r="E89" s="9">
        <f>ROUND(('[11]0202_Weibull_Frequency_analysis'!I88-MIN('[11]0202_Weibull_Frequency_analysis'!I$2:I$151))/((MAX('[11]0202_Weibull_Frequency_analysis'!I$2:I$151)-MIN('[11]0202_Weibull_Frequency_analysis'!I$2:I$151))),2)</f>
        <v>0.89</v>
      </c>
      <c r="F89" s="9">
        <f>ROUND(([2]Sheet2!$M90-MIN([2]Sheet2!$M$4:$M$153))/(MAX([2]Sheet2!$M$4:$M$153)-MIN([2]Sheet2!$M$4:$M$153)),2)</f>
        <v>0.75</v>
      </c>
      <c r="G89" s="9">
        <f>ROUND(([2]Sheet2!$P90-MIN([2]Sheet2!$P$4:$P$153))/(MAX([2]Sheet2!$P$4:$P$153)-MIN([2]Sheet2!$P$4:$P$153)),2)</f>
        <v>0.72</v>
      </c>
      <c r="H89" s="9">
        <f>1 - ROUND((Sheet1!$H89-MIN(Sheet1!$H$3:$H$152))/(MAX(Sheet1!$H$3:$H$152)-MIN(Sheet1!$H$3:$H$152)),2)</f>
        <v>0.21999999999999997</v>
      </c>
      <c r="I89" s="9">
        <f>ROUND((Sheet1!$J89-MIN(Sheet1!$J$3:$J$152))/(MAX(Sheet1!$J$3:$J$152)-MIN(Sheet1!$J$3:$J$152)),2)</f>
        <v>0.27</v>
      </c>
      <c r="J89" s="9">
        <f>ROUND((Sheet1!$K89-MIN(Sheet1!$K$3:$K$152))/(MAX(Sheet1!$K$3:$K$152)-MIN(Sheet1!$K$3:$K$152)),2)</f>
        <v>0.35</v>
      </c>
      <c r="K89" s="9">
        <f>ROUND((Sheet1!$L89-MIN(Sheet1!$L$3:$L$152))/(MAX(Sheet1!$L$3:$L$152)-MIN(Sheet1!$L$3:$L$152)),2)</f>
        <v>0.34</v>
      </c>
      <c r="L89" s="9">
        <f>ROUND((Sheet1!$M89-MIN(Sheet1!$M$3:$M$152))/(MAX(Sheet1!$M$3:$M$152)-MIN(Sheet1!$M$3:$M$152)),2)</f>
        <v>0.54</v>
      </c>
      <c r="M89" s="9">
        <f>ROUND((Sheet1!$P89-MIN(Sheet1!$P$3:$P$152))/(MAX(Sheet1!$P$3:$P$152)-MIN(Sheet1!$P$3:$P$152)),2)</f>
        <v>0.05</v>
      </c>
      <c r="N89" s="9">
        <f>ROUND((Sheet1!$Q89-MIN(Sheet1!$Q$3:$Q$152))/(MAX(Sheet1!$Q$3:$Q$152)-MIN(Sheet1!$Q$3:$Q$152)),2)</f>
        <v>0.06</v>
      </c>
      <c r="O89" s="9">
        <f>ROUND((Sheet1!$R89-MIN(Sheet1!$R$3:$R$152))/(MAX(Sheet1!$R$3:$R$152)-MIN(Sheet1!$R$3:$R$152)),2)</f>
        <v>0.05</v>
      </c>
      <c r="P89" s="9">
        <f>ROUND((Sheet1!$S89-MIN(Sheet1!$S$3:$S$152))/(MAX(Sheet1!$S$3:$S$152)-MIN(Sheet1!$S$3:$S$152)),2)</f>
        <v>0.05</v>
      </c>
      <c r="Q89" s="9">
        <f>ROUND((Sheet1!$T89-MIN(Sheet1!$T$3:$T$152))/(MAX(Sheet1!$T$3:$T$152)-MIN(Sheet1!$T$3:$T$152)),2)</f>
        <v>0.05</v>
      </c>
      <c r="R89" s="9">
        <f>ROUND((Sheet1!$U89-MIN(Sheet1!$U$3:$U$152))/(MAX(Sheet1!$U$3:$U$152)-MIN(Sheet1!$U$3:$U$152)),2)</f>
        <v>0.05</v>
      </c>
      <c r="S89" s="9">
        <f>ROUND((Sheet1!$N89-MIN(Sheet1!$N$3:$N$152))/(MAX(Sheet1!$N$3:$N$152)-MIN(Sheet1!$N$3:$N$152)),2)</f>
        <v>0.34</v>
      </c>
    </row>
    <row r="90" spans="1:19" x14ac:dyDescent="0.25">
      <c r="A90" t="s">
        <v>92</v>
      </c>
      <c r="B90" s="9">
        <f>ROUND(('[11]0202_Weibull_Frequency_analysis'!F89-MIN('[11]0202_Weibull_Frequency_analysis'!F$2:F$151))/((MAX('[11]0202_Weibull_Frequency_analysis'!F$2:F$151)-MIN('[11]0202_Weibull_Frequency_analysis'!F$2:F$151))),2)</f>
        <v>0.68</v>
      </c>
      <c r="C90" s="9">
        <f>ROUND(('[11]0202_Weibull_Frequency_analysis'!G89-MIN('[11]0202_Weibull_Frequency_analysis'!G$2:G$151))/((MAX('[11]0202_Weibull_Frequency_analysis'!G$2:G$151)-MIN('[11]0202_Weibull_Frequency_analysis'!G$2:G$151))),2)</f>
        <v>0.82</v>
      </c>
      <c r="D90" s="9">
        <f>ROUND(('[11]0202_Weibull_Frequency_analysis'!H89-MIN('[11]0202_Weibull_Frequency_analysis'!H$2:H$151))/((MAX('[11]0202_Weibull_Frequency_analysis'!H$2:H$151)-MIN('[11]0202_Weibull_Frequency_analysis'!H$2:H$151))),2)</f>
        <v>0.77</v>
      </c>
      <c r="E90" s="9">
        <f>ROUND(('[11]0202_Weibull_Frequency_analysis'!I89-MIN('[11]0202_Weibull_Frequency_analysis'!I$2:I$151))/((MAX('[11]0202_Weibull_Frequency_analysis'!I$2:I$151)-MIN('[11]0202_Weibull_Frequency_analysis'!I$2:I$151))),2)</f>
        <v>0.74</v>
      </c>
      <c r="F90" s="9">
        <f>ROUND(([2]Sheet2!$M91-MIN([2]Sheet2!$M$4:$M$153))/(MAX([2]Sheet2!$M$4:$M$153)-MIN([2]Sheet2!$M$4:$M$153)),2)</f>
        <v>0.56000000000000005</v>
      </c>
      <c r="G90" s="9">
        <f>ROUND(([2]Sheet2!$P91-MIN([2]Sheet2!$P$4:$P$153))/(MAX([2]Sheet2!$P$4:$P$153)-MIN([2]Sheet2!$P$4:$P$153)),2)</f>
        <v>0.53</v>
      </c>
      <c r="H90" s="9">
        <f>1 - ROUND((Sheet1!$H90-MIN(Sheet1!$H$3:$H$152))/(MAX(Sheet1!$H$3:$H$152)-MIN(Sheet1!$H$3:$H$152)),2)</f>
        <v>0.66999999999999993</v>
      </c>
      <c r="I90" s="9">
        <f>ROUND((Sheet1!$J90-MIN(Sheet1!$J$3:$J$152))/(MAX(Sheet1!$J$3:$J$152)-MIN(Sheet1!$J$3:$J$152)),2)</f>
        <v>0.64</v>
      </c>
      <c r="J90" s="9">
        <f>ROUND((Sheet1!$K90-MIN(Sheet1!$K$3:$K$152))/(MAX(Sheet1!$K$3:$K$152)-MIN(Sheet1!$K$3:$K$152)),2)</f>
        <v>0.65</v>
      </c>
      <c r="K90" s="9">
        <f>ROUND((Sheet1!$L90-MIN(Sheet1!$L$3:$L$152))/(MAX(Sheet1!$L$3:$L$152)-MIN(Sheet1!$L$3:$L$152)),2)</f>
        <v>0.66</v>
      </c>
      <c r="L90" s="9">
        <f>ROUND((Sheet1!$M90-MIN(Sheet1!$M$3:$M$152))/(MAX(Sheet1!$M$3:$M$152)-MIN(Sheet1!$M$3:$M$152)),2)</f>
        <v>0.57999999999999996</v>
      </c>
      <c r="M90" s="9">
        <f>ROUND((Sheet1!$P90-MIN(Sheet1!$P$3:$P$152))/(MAX(Sheet1!$P$3:$P$152)-MIN(Sheet1!$P$3:$P$152)),2)</f>
        <v>0.13</v>
      </c>
      <c r="N90" s="9">
        <f>ROUND((Sheet1!$Q90-MIN(Sheet1!$Q$3:$Q$152))/(MAX(Sheet1!$Q$3:$Q$152)-MIN(Sheet1!$Q$3:$Q$152)),2)</f>
        <v>0.13</v>
      </c>
      <c r="O90" s="9">
        <f>ROUND((Sheet1!$R90-MIN(Sheet1!$R$3:$R$152))/(MAX(Sheet1!$R$3:$R$152)-MIN(Sheet1!$R$3:$R$152)),2)</f>
        <v>0.13</v>
      </c>
      <c r="P90" s="9">
        <f>ROUND((Sheet1!$S90-MIN(Sheet1!$S$3:$S$152))/(MAX(Sheet1!$S$3:$S$152)-MIN(Sheet1!$S$3:$S$152)),2)</f>
        <v>0.13</v>
      </c>
      <c r="Q90" s="9">
        <f>ROUND((Sheet1!$T90-MIN(Sheet1!$T$3:$T$152))/(MAX(Sheet1!$T$3:$T$152)-MIN(Sheet1!$T$3:$T$152)),2)</f>
        <v>0.13</v>
      </c>
      <c r="R90" s="9">
        <f>ROUND((Sheet1!$U90-MIN(Sheet1!$U$3:$U$152))/(MAX(Sheet1!$U$3:$U$152)-MIN(Sheet1!$U$3:$U$152)),2)</f>
        <v>0.13</v>
      </c>
      <c r="S90" s="9">
        <f>ROUND((Sheet1!$N90-MIN(Sheet1!$N$3:$N$152))/(MAX(Sheet1!$N$3:$N$152)-MIN(Sheet1!$N$3:$N$152)),2)</f>
        <v>0.68</v>
      </c>
    </row>
    <row r="91" spans="1:19" x14ac:dyDescent="0.25">
      <c r="A91" t="s">
        <v>93</v>
      </c>
      <c r="B91" s="9">
        <f>ROUND(('[11]0202_Weibull_Frequency_analysis'!F90-MIN('[11]0202_Weibull_Frequency_analysis'!F$2:F$151))/((MAX('[11]0202_Weibull_Frequency_analysis'!F$2:F$151)-MIN('[11]0202_Weibull_Frequency_analysis'!F$2:F$151))),2)</f>
        <v>0.83</v>
      </c>
      <c r="C91" s="9">
        <f>ROUND(('[11]0202_Weibull_Frequency_analysis'!G90-MIN('[11]0202_Weibull_Frequency_analysis'!G$2:G$151))/((MAX('[11]0202_Weibull_Frequency_analysis'!G$2:G$151)-MIN('[11]0202_Weibull_Frequency_analysis'!G$2:G$151))),2)</f>
        <v>0.83</v>
      </c>
      <c r="D91" s="9">
        <f>ROUND(('[11]0202_Weibull_Frequency_analysis'!H90-MIN('[11]0202_Weibull_Frequency_analysis'!H$2:H$151))/((MAX('[11]0202_Weibull_Frequency_analysis'!H$2:H$151)-MIN('[11]0202_Weibull_Frequency_analysis'!H$2:H$151))),2)</f>
        <v>0.82</v>
      </c>
      <c r="E91" s="9">
        <f>ROUND(('[11]0202_Weibull_Frequency_analysis'!I90-MIN('[11]0202_Weibull_Frequency_analysis'!I$2:I$151))/((MAX('[11]0202_Weibull_Frequency_analysis'!I$2:I$151)-MIN('[11]0202_Weibull_Frequency_analysis'!I$2:I$151))),2)</f>
        <v>0.81</v>
      </c>
      <c r="F91" s="9">
        <f>ROUND(([2]Sheet2!$M92-MIN([2]Sheet2!$M$4:$M$153))/(MAX([2]Sheet2!$M$4:$M$153)-MIN([2]Sheet2!$M$4:$M$153)),2)</f>
        <v>0.7</v>
      </c>
      <c r="G91" s="9">
        <f>ROUND(([2]Sheet2!$P92-MIN([2]Sheet2!$P$4:$P$153))/(MAX([2]Sheet2!$P$4:$P$153)-MIN([2]Sheet2!$P$4:$P$153)),2)</f>
        <v>0.67</v>
      </c>
      <c r="H91" s="9">
        <f>1 - ROUND((Sheet1!$H91-MIN(Sheet1!$H$3:$H$152))/(MAX(Sheet1!$H$3:$H$152)-MIN(Sheet1!$H$3:$H$152)),2)</f>
        <v>0.56000000000000005</v>
      </c>
      <c r="I91" s="9">
        <f>ROUND((Sheet1!$J91-MIN(Sheet1!$J$3:$J$152))/(MAX(Sheet1!$J$3:$J$152)-MIN(Sheet1!$J$3:$J$152)),2)</f>
        <v>0.57999999999999996</v>
      </c>
      <c r="J91" s="9">
        <f>ROUND((Sheet1!$K91-MIN(Sheet1!$K$3:$K$152))/(MAX(Sheet1!$K$3:$K$152)-MIN(Sheet1!$K$3:$K$152)),2)</f>
        <v>0.54</v>
      </c>
      <c r="K91" s="9">
        <f>ROUND((Sheet1!$L91-MIN(Sheet1!$L$3:$L$152))/(MAX(Sheet1!$L$3:$L$152)-MIN(Sheet1!$L$3:$L$152)),2)</f>
        <v>0.51</v>
      </c>
      <c r="L91" s="9">
        <f>ROUND((Sheet1!$M91-MIN(Sheet1!$M$3:$M$152))/(MAX(Sheet1!$M$3:$M$152)-MIN(Sheet1!$M$3:$M$152)),2)</f>
        <v>0.6</v>
      </c>
      <c r="M91" s="9">
        <f>ROUND((Sheet1!$P91-MIN(Sheet1!$P$3:$P$152))/(MAX(Sheet1!$P$3:$P$152)-MIN(Sheet1!$P$3:$P$152)),2)</f>
        <v>0.14000000000000001</v>
      </c>
      <c r="N91" s="9">
        <f>ROUND((Sheet1!$Q91-MIN(Sheet1!$Q$3:$Q$152))/(MAX(Sheet1!$Q$3:$Q$152)-MIN(Sheet1!$Q$3:$Q$152)),2)</f>
        <v>0.21</v>
      </c>
      <c r="O91" s="9">
        <f>ROUND((Sheet1!$R91-MIN(Sheet1!$R$3:$R$152))/(MAX(Sheet1!$R$3:$R$152)-MIN(Sheet1!$R$3:$R$152)),2)</f>
        <v>0.18</v>
      </c>
      <c r="P91" s="9">
        <f>ROUND((Sheet1!$S91-MIN(Sheet1!$S$3:$S$152))/(MAX(Sheet1!$S$3:$S$152)-MIN(Sheet1!$S$3:$S$152)),2)</f>
        <v>0.18</v>
      </c>
      <c r="Q91" s="9">
        <f>ROUND((Sheet1!$T91-MIN(Sheet1!$T$3:$T$152))/(MAX(Sheet1!$T$3:$T$152)-MIN(Sheet1!$T$3:$T$152)),2)</f>
        <v>0.14000000000000001</v>
      </c>
      <c r="R91" s="9">
        <f>ROUND((Sheet1!$U91-MIN(Sheet1!$U$3:$U$152))/(MAX(Sheet1!$U$3:$U$152)-MIN(Sheet1!$U$3:$U$152)),2)</f>
        <v>0.14000000000000001</v>
      </c>
      <c r="S91" s="9">
        <f>ROUND((Sheet1!$N91-MIN(Sheet1!$N$3:$N$152))/(MAX(Sheet1!$N$3:$N$152)-MIN(Sheet1!$N$3:$N$152)),2)</f>
        <v>0.51</v>
      </c>
    </row>
    <row r="92" spans="1:19" x14ac:dyDescent="0.25">
      <c r="A92" t="s">
        <v>94</v>
      </c>
      <c r="B92" s="9">
        <f>ROUND(('[11]0202_Weibull_Frequency_analysis'!F91-MIN('[11]0202_Weibull_Frequency_analysis'!F$2:F$151))/((MAX('[11]0202_Weibull_Frequency_analysis'!F$2:F$151)-MIN('[11]0202_Weibull_Frequency_analysis'!F$2:F$151))),2)</f>
        <v>0.38</v>
      </c>
      <c r="C92" s="9">
        <f>ROUND(('[11]0202_Weibull_Frequency_analysis'!G91-MIN('[11]0202_Weibull_Frequency_analysis'!G$2:G$151))/((MAX('[11]0202_Weibull_Frequency_analysis'!G$2:G$151)-MIN('[11]0202_Weibull_Frequency_analysis'!G$2:G$151))),2)</f>
        <v>0.55000000000000004</v>
      </c>
      <c r="D92" s="9">
        <f>ROUND(('[11]0202_Weibull_Frequency_analysis'!H91-MIN('[11]0202_Weibull_Frequency_analysis'!H$2:H$151))/((MAX('[11]0202_Weibull_Frequency_analysis'!H$2:H$151)-MIN('[11]0202_Weibull_Frequency_analysis'!H$2:H$151))),2)</f>
        <v>0.57999999999999996</v>
      </c>
      <c r="E92" s="9">
        <f>ROUND(('[11]0202_Weibull_Frequency_analysis'!I91-MIN('[11]0202_Weibull_Frequency_analysis'!I$2:I$151))/((MAX('[11]0202_Weibull_Frequency_analysis'!I$2:I$151)-MIN('[11]0202_Weibull_Frequency_analysis'!I$2:I$151))),2)</f>
        <v>0.47</v>
      </c>
      <c r="F92" s="9">
        <f>ROUND(([2]Sheet2!$M93-MIN([2]Sheet2!$M$4:$M$153))/(MAX([2]Sheet2!$M$4:$M$153)-MIN([2]Sheet2!$M$4:$M$153)),2)</f>
        <v>0.38</v>
      </c>
      <c r="G92" s="9">
        <f>ROUND(([2]Sheet2!$P93-MIN([2]Sheet2!$P$4:$P$153))/(MAX([2]Sheet2!$P$4:$P$153)-MIN([2]Sheet2!$P$4:$P$153)),2)</f>
        <v>0.33</v>
      </c>
      <c r="H92" s="9">
        <f>1 - ROUND((Sheet1!$H92-MIN(Sheet1!$H$3:$H$152))/(MAX(Sheet1!$H$3:$H$152)-MIN(Sheet1!$H$3:$H$152)),2)</f>
        <v>0.32999999999999996</v>
      </c>
      <c r="I92" s="9">
        <f>ROUND((Sheet1!$J92-MIN(Sheet1!$J$3:$J$152))/(MAX(Sheet1!$J$3:$J$152)-MIN(Sheet1!$J$3:$J$152)),2)</f>
        <v>0.37</v>
      </c>
      <c r="J92" s="9">
        <f>ROUND((Sheet1!$K92-MIN(Sheet1!$K$3:$K$152))/(MAX(Sheet1!$K$3:$K$152)-MIN(Sheet1!$K$3:$K$152)),2)</f>
        <v>0.33</v>
      </c>
      <c r="K92" s="9">
        <f>ROUND((Sheet1!$L92-MIN(Sheet1!$L$3:$L$152))/(MAX(Sheet1!$L$3:$L$152)-MIN(Sheet1!$L$3:$L$152)),2)</f>
        <v>0.32</v>
      </c>
      <c r="L92" s="9">
        <f>ROUND((Sheet1!$M92-MIN(Sheet1!$M$3:$M$152))/(MAX(Sheet1!$M$3:$M$152)-MIN(Sheet1!$M$3:$M$152)),2)</f>
        <v>0.52</v>
      </c>
      <c r="M92" s="9">
        <f>ROUND((Sheet1!$P92-MIN(Sheet1!$P$3:$P$152))/(MAX(Sheet1!$P$3:$P$152)-MIN(Sheet1!$P$3:$P$152)),2)</f>
        <v>0.09</v>
      </c>
      <c r="N92" s="9">
        <f>ROUND((Sheet1!$Q92-MIN(Sheet1!$Q$3:$Q$152))/(MAX(Sheet1!$Q$3:$Q$152)-MIN(Sheet1!$Q$3:$Q$152)),2)</f>
        <v>0.09</v>
      </c>
      <c r="O92" s="9">
        <f>ROUND((Sheet1!$R92-MIN(Sheet1!$R$3:$R$152))/(MAX(Sheet1!$R$3:$R$152)-MIN(Sheet1!$R$3:$R$152)),2)</f>
        <v>0.09</v>
      </c>
      <c r="P92" s="9">
        <f>ROUND((Sheet1!$S92-MIN(Sheet1!$S$3:$S$152))/(MAX(Sheet1!$S$3:$S$152)-MIN(Sheet1!$S$3:$S$152)),2)</f>
        <v>0.09</v>
      </c>
      <c r="Q92" s="9">
        <f>ROUND((Sheet1!$T92-MIN(Sheet1!$T$3:$T$152))/(MAX(Sheet1!$T$3:$T$152)-MIN(Sheet1!$T$3:$T$152)),2)</f>
        <v>0.09</v>
      </c>
      <c r="R92" s="9">
        <f>ROUND((Sheet1!$U92-MIN(Sheet1!$U$3:$U$152))/(MAX(Sheet1!$U$3:$U$152)-MIN(Sheet1!$U$3:$U$152)),2)</f>
        <v>0.09</v>
      </c>
      <c r="S92" s="9">
        <f>ROUND((Sheet1!$N92-MIN(Sheet1!$N$3:$N$152))/(MAX(Sheet1!$N$3:$N$152)-MIN(Sheet1!$N$3:$N$152)),2)</f>
        <v>0.34</v>
      </c>
    </row>
    <row r="93" spans="1:19" x14ac:dyDescent="0.25">
      <c r="A93" t="s">
        <v>95</v>
      </c>
      <c r="B93" s="9">
        <f>ROUND(('[11]0202_Weibull_Frequency_analysis'!F92-MIN('[11]0202_Weibull_Frequency_analysis'!F$2:F$151))/((MAX('[11]0202_Weibull_Frequency_analysis'!F$2:F$151)-MIN('[11]0202_Weibull_Frequency_analysis'!F$2:F$151))),2)</f>
        <v>0.4</v>
      </c>
      <c r="C93" s="9">
        <f>ROUND(('[11]0202_Weibull_Frequency_analysis'!G92-MIN('[11]0202_Weibull_Frequency_analysis'!G$2:G$151))/((MAX('[11]0202_Weibull_Frequency_analysis'!G$2:G$151)-MIN('[11]0202_Weibull_Frequency_analysis'!G$2:G$151))),2)</f>
        <v>0.38</v>
      </c>
      <c r="D93" s="9">
        <f>ROUND(('[11]0202_Weibull_Frequency_analysis'!H92-MIN('[11]0202_Weibull_Frequency_analysis'!H$2:H$151))/((MAX('[11]0202_Weibull_Frequency_analysis'!H$2:H$151)-MIN('[11]0202_Weibull_Frequency_analysis'!H$2:H$151))),2)</f>
        <v>0.35</v>
      </c>
      <c r="E93" s="9">
        <f>ROUND(('[11]0202_Weibull_Frequency_analysis'!I92-MIN('[11]0202_Weibull_Frequency_analysis'!I$2:I$151))/((MAX('[11]0202_Weibull_Frequency_analysis'!I$2:I$151)-MIN('[11]0202_Weibull_Frequency_analysis'!I$2:I$151))),2)</f>
        <v>0.34</v>
      </c>
      <c r="F93" s="9">
        <f>ROUND(([2]Sheet2!$M94-MIN([2]Sheet2!$M$4:$M$153))/(MAX([2]Sheet2!$M$4:$M$153)-MIN([2]Sheet2!$M$4:$M$153)),2)</f>
        <v>0.31</v>
      </c>
      <c r="G93" s="9">
        <f>ROUND(([2]Sheet2!$P94-MIN([2]Sheet2!$P$4:$P$153))/(MAX([2]Sheet2!$P$4:$P$153)-MIN([2]Sheet2!$P$4:$P$153)),2)</f>
        <v>0.31</v>
      </c>
      <c r="H93" s="9">
        <f>1 - ROUND((Sheet1!$H93-MIN(Sheet1!$H$3:$H$152))/(MAX(Sheet1!$H$3:$H$152)-MIN(Sheet1!$H$3:$H$152)),2)</f>
        <v>0.43999999999999995</v>
      </c>
      <c r="I93" s="9">
        <f>ROUND((Sheet1!$J93-MIN(Sheet1!$J$3:$J$152))/(MAX(Sheet1!$J$3:$J$152)-MIN(Sheet1!$J$3:$J$152)),2)</f>
        <v>0.34</v>
      </c>
      <c r="J93" s="9">
        <f>ROUND((Sheet1!$K93-MIN(Sheet1!$K$3:$K$152))/(MAX(Sheet1!$K$3:$K$152)-MIN(Sheet1!$K$3:$K$152)),2)</f>
        <v>0.49</v>
      </c>
      <c r="K93" s="9">
        <f>ROUND((Sheet1!$L93-MIN(Sheet1!$L$3:$L$152))/(MAX(Sheet1!$L$3:$L$152)-MIN(Sheet1!$L$3:$L$152)),2)</f>
        <v>0.5</v>
      </c>
      <c r="L93" s="9">
        <f>ROUND((Sheet1!$M93-MIN(Sheet1!$M$3:$M$152))/(MAX(Sheet1!$M$3:$M$152)-MIN(Sheet1!$M$3:$M$152)),2)</f>
        <v>0.42</v>
      </c>
      <c r="M93" s="9">
        <f>ROUND((Sheet1!$P93-MIN(Sheet1!$P$3:$P$152))/(MAX(Sheet1!$P$3:$P$152)-MIN(Sheet1!$P$3:$P$152)),2)</f>
        <v>0.12</v>
      </c>
      <c r="N93" s="9">
        <f>ROUND((Sheet1!$Q93-MIN(Sheet1!$Q$3:$Q$152))/(MAX(Sheet1!$Q$3:$Q$152)-MIN(Sheet1!$Q$3:$Q$152)),2)</f>
        <v>0.17</v>
      </c>
      <c r="O93" s="9">
        <f>ROUND((Sheet1!$R93-MIN(Sheet1!$R$3:$R$152))/(MAX(Sheet1!$R$3:$R$152)-MIN(Sheet1!$R$3:$R$152)),2)</f>
        <v>0.15</v>
      </c>
      <c r="P93" s="9">
        <f>ROUND((Sheet1!$S93-MIN(Sheet1!$S$3:$S$152))/(MAX(Sheet1!$S$3:$S$152)-MIN(Sheet1!$S$3:$S$152)),2)</f>
        <v>0.15</v>
      </c>
      <c r="Q93" s="9">
        <f>ROUND((Sheet1!$T93-MIN(Sheet1!$T$3:$T$152))/(MAX(Sheet1!$T$3:$T$152)-MIN(Sheet1!$T$3:$T$152)),2)</f>
        <v>0.12</v>
      </c>
      <c r="R93" s="9">
        <f>ROUND((Sheet1!$U93-MIN(Sheet1!$U$3:$U$152))/(MAX(Sheet1!$U$3:$U$152)-MIN(Sheet1!$U$3:$U$152)),2)</f>
        <v>0.12</v>
      </c>
      <c r="S93" s="9">
        <f>ROUND((Sheet1!$N93-MIN(Sheet1!$N$3:$N$152))/(MAX(Sheet1!$N$3:$N$152)-MIN(Sheet1!$N$3:$N$152)),2)</f>
        <v>0.5</v>
      </c>
    </row>
    <row r="94" spans="1:19" x14ac:dyDescent="0.25">
      <c r="A94" t="s">
        <v>96</v>
      </c>
      <c r="B94" s="9">
        <f>ROUND(('[11]0202_Weibull_Frequency_analysis'!F93-MIN('[11]0202_Weibull_Frequency_analysis'!F$2:F$151))/((MAX('[11]0202_Weibull_Frequency_analysis'!F$2:F$151)-MIN('[11]0202_Weibull_Frequency_analysis'!F$2:F$151))),2)</f>
        <v>0.09</v>
      </c>
      <c r="C94" s="9">
        <f>ROUND(('[11]0202_Weibull_Frequency_analysis'!G93-MIN('[11]0202_Weibull_Frequency_analysis'!G$2:G$151))/((MAX('[11]0202_Weibull_Frequency_analysis'!G$2:G$151)-MIN('[11]0202_Weibull_Frequency_analysis'!G$2:G$151))),2)</f>
        <v>0.18</v>
      </c>
      <c r="D94" s="9">
        <f>ROUND(('[11]0202_Weibull_Frequency_analysis'!H93-MIN('[11]0202_Weibull_Frequency_analysis'!H$2:H$151))/((MAX('[11]0202_Weibull_Frequency_analysis'!H$2:H$151)-MIN('[11]0202_Weibull_Frequency_analysis'!H$2:H$151))),2)</f>
        <v>0.12</v>
      </c>
      <c r="E94" s="9">
        <f>ROUND(('[11]0202_Weibull_Frequency_analysis'!I93-MIN('[11]0202_Weibull_Frequency_analysis'!I$2:I$151))/((MAX('[11]0202_Weibull_Frequency_analysis'!I$2:I$151)-MIN('[11]0202_Weibull_Frequency_analysis'!I$2:I$151))),2)</f>
        <v>0.14000000000000001</v>
      </c>
      <c r="F94" s="9">
        <f>ROUND(([2]Sheet2!$M95-MIN([2]Sheet2!$M$4:$M$153))/(MAX([2]Sheet2!$M$4:$M$153)-MIN([2]Sheet2!$M$4:$M$153)),2)</f>
        <v>0.16</v>
      </c>
      <c r="G94" s="9">
        <f>ROUND(([2]Sheet2!$P95-MIN([2]Sheet2!$P$4:$P$153))/(MAX([2]Sheet2!$P$4:$P$153)-MIN([2]Sheet2!$P$4:$P$153)),2)</f>
        <v>0.08</v>
      </c>
      <c r="H94" s="9">
        <f>1 - ROUND((Sheet1!$H94-MIN(Sheet1!$H$3:$H$152))/(MAX(Sheet1!$H$3:$H$152)-MIN(Sheet1!$H$3:$H$152)),2)</f>
        <v>0.21999999999999997</v>
      </c>
      <c r="I94" s="9">
        <f>ROUND((Sheet1!$J94-MIN(Sheet1!$J$3:$J$152))/(MAX(Sheet1!$J$3:$J$152)-MIN(Sheet1!$J$3:$J$152)),2)</f>
        <v>0.13</v>
      </c>
      <c r="J94" s="9">
        <f>ROUND((Sheet1!$K94-MIN(Sheet1!$K$3:$K$152))/(MAX(Sheet1!$K$3:$K$152)-MIN(Sheet1!$K$3:$K$152)),2)</f>
        <v>0.19</v>
      </c>
      <c r="K94" s="9">
        <f>ROUND((Sheet1!$L94-MIN(Sheet1!$L$3:$L$152))/(MAX(Sheet1!$L$3:$L$152)-MIN(Sheet1!$L$3:$L$152)),2)</f>
        <v>0.17</v>
      </c>
      <c r="L94" s="9">
        <f>ROUND((Sheet1!$M94-MIN(Sheet1!$M$3:$M$152))/(MAX(Sheet1!$M$3:$M$152)-MIN(Sheet1!$M$3:$M$152)),2)</f>
        <v>0.44</v>
      </c>
      <c r="M94" s="9">
        <f>ROUND((Sheet1!$P94-MIN(Sheet1!$P$3:$P$152))/(MAX(Sheet1!$P$3:$P$152)-MIN(Sheet1!$P$3:$P$152)),2)</f>
        <v>0.15</v>
      </c>
      <c r="N94" s="9">
        <f>ROUND((Sheet1!$Q94-MIN(Sheet1!$Q$3:$Q$152))/(MAX(Sheet1!$Q$3:$Q$152)-MIN(Sheet1!$Q$3:$Q$152)),2)</f>
        <v>0.15</v>
      </c>
      <c r="O94" s="9">
        <f>ROUND((Sheet1!$R94-MIN(Sheet1!$R$3:$R$152))/(MAX(Sheet1!$R$3:$R$152)-MIN(Sheet1!$R$3:$R$152)),2)</f>
        <v>0.15</v>
      </c>
      <c r="P94" s="9">
        <f>ROUND((Sheet1!$S94-MIN(Sheet1!$S$3:$S$152))/(MAX(Sheet1!$S$3:$S$152)-MIN(Sheet1!$S$3:$S$152)),2)</f>
        <v>0.15</v>
      </c>
      <c r="Q94" s="9">
        <f>ROUND((Sheet1!$T94-MIN(Sheet1!$T$3:$T$152))/(MAX(Sheet1!$T$3:$T$152)-MIN(Sheet1!$T$3:$T$152)),2)</f>
        <v>0.15</v>
      </c>
      <c r="R94" s="9">
        <f>ROUND((Sheet1!$U94-MIN(Sheet1!$U$3:$U$152))/(MAX(Sheet1!$U$3:$U$152)-MIN(Sheet1!$U$3:$U$152)),2)</f>
        <v>0.15</v>
      </c>
      <c r="S94" s="9">
        <f>ROUND((Sheet1!$N94-MIN(Sheet1!$N$3:$N$152))/(MAX(Sheet1!$N$3:$N$152)-MIN(Sheet1!$N$3:$N$152)),2)</f>
        <v>0.19</v>
      </c>
    </row>
    <row r="95" spans="1:19" x14ac:dyDescent="0.25">
      <c r="A95" t="s">
        <v>97</v>
      </c>
      <c r="B95" s="9">
        <f>ROUND(('[11]0202_Weibull_Frequency_analysis'!F94-MIN('[11]0202_Weibull_Frequency_analysis'!F$2:F$151))/((MAX('[11]0202_Weibull_Frequency_analysis'!F$2:F$151)-MIN('[11]0202_Weibull_Frequency_analysis'!F$2:F$151))),2)</f>
        <v>0.4</v>
      </c>
      <c r="C95" s="9">
        <f>ROUND(('[11]0202_Weibull_Frequency_analysis'!G94-MIN('[11]0202_Weibull_Frequency_analysis'!G$2:G$151))/((MAX('[11]0202_Weibull_Frequency_analysis'!G$2:G$151)-MIN('[11]0202_Weibull_Frequency_analysis'!G$2:G$151))),2)</f>
        <v>0.4</v>
      </c>
      <c r="D95" s="9">
        <f>ROUND(('[11]0202_Weibull_Frequency_analysis'!H94-MIN('[11]0202_Weibull_Frequency_analysis'!H$2:H$151))/((MAX('[11]0202_Weibull_Frequency_analysis'!H$2:H$151)-MIN('[11]0202_Weibull_Frequency_analysis'!H$2:H$151))),2)</f>
        <v>0.38</v>
      </c>
      <c r="E95" s="9">
        <f>ROUND(('[11]0202_Weibull_Frequency_analysis'!I94-MIN('[11]0202_Weibull_Frequency_analysis'!I$2:I$151))/((MAX('[11]0202_Weibull_Frequency_analysis'!I$2:I$151)-MIN('[11]0202_Weibull_Frequency_analysis'!I$2:I$151))),2)</f>
        <v>0.39</v>
      </c>
      <c r="F95" s="9">
        <f>ROUND(([2]Sheet2!$M96-MIN([2]Sheet2!$M$4:$M$153))/(MAX([2]Sheet2!$M$4:$M$153)-MIN([2]Sheet2!$M$4:$M$153)),2)</f>
        <v>0.18</v>
      </c>
      <c r="G95" s="9">
        <f>ROUND(([2]Sheet2!$P96-MIN([2]Sheet2!$P$4:$P$153))/(MAX([2]Sheet2!$P$4:$P$153)-MIN([2]Sheet2!$P$4:$P$153)),2)</f>
        <v>0.14000000000000001</v>
      </c>
      <c r="H95" s="9">
        <f>1 - ROUND((Sheet1!$H95-MIN(Sheet1!$H$3:$H$152))/(MAX(Sheet1!$H$3:$H$152)-MIN(Sheet1!$H$3:$H$152)),2)</f>
        <v>0.32999999999999996</v>
      </c>
      <c r="I95" s="9">
        <f>ROUND((Sheet1!$J95-MIN(Sheet1!$J$3:$J$152))/(MAX(Sheet1!$J$3:$J$152)-MIN(Sheet1!$J$3:$J$152)),2)</f>
        <v>0.38</v>
      </c>
      <c r="J95" s="9">
        <f>ROUND((Sheet1!$K95-MIN(Sheet1!$K$3:$K$152))/(MAX(Sheet1!$K$3:$K$152)-MIN(Sheet1!$K$3:$K$152)),2)</f>
        <v>0.35</v>
      </c>
      <c r="K95" s="9">
        <f>ROUND((Sheet1!$L95-MIN(Sheet1!$L$3:$L$152))/(MAX(Sheet1!$L$3:$L$152)-MIN(Sheet1!$L$3:$L$152)),2)</f>
        <v>0.33</v>
      </c>
      <c r="L95" s="9">
        <f>ROUND((Sheet1!$M95-MIN(Sheet1!$M$3:$M$152))/(MAX(Sheet1!$M$3:$M$152)-MIN(Sheet1!$M$3:$M$152)),2)</f>
        <v>0.56000000000000005</v>
      </c>
      <c r="M95" s="9">
        <f>ROUND((Sheet1!$P95-MIN(Sheet1!$P$3:$P$152))/(MAX(Sheet1!$P$3:$P$152)-MIN(Sheet1!$P$3:$P$152)),2)</f>
        <v>0.04</v>
      </c>
      <c r="N95" s="9">
        <f>ROUND((Sheet1!$Q95-MIN(Sheet1!$Q$3:$Q$152))/(MAX(Sheet1!$Q$3:$Q$152)-MIN(Sheet1!$Q$3:$Q$152)),2)</f>
        <v>0.06</v>
      </c>
      <c r="O95" s="9">
        <f>ROUND((Sheet1!$R95-MIN(Sheet1!$R$3:$R$152))/(MAX(Sheet1!$R$3:$R$152)-MIN(Sheet1!$R$3:$R$152)),2)</f>
        <v>0.05</v>
      </c>
      <c r="P95" s="9">
        <f>ROUND((Sheet1!$S95-MIN(Sheet1!$S$3:$S$152))/(MAX(Sheet1!$S$3:$S$152)-MIN(Sheet1!$S$3:$S$152)),2)</f>
        <v>0.05</v>
      </c>
      <c r="Q95" s="9">
        <f>ROUND((Sheet1!$T95-MIN(Sheet1!$T$3:$T$152))/(MAX(Sheet1!$T$3:$T$152)-MIN(Sheet1!$T$3:$T$152)),2)</f>
        <v>0.04</v>
      </c>
      <c r="R95" s="9">
        <f>ROUND((Sheet1!$U95-MIN(Sheet1!$U$3:$U$152))/(MAX(Sheet1!$U$3:$U$152)-MIN(Sheet1!$U$3:$U$152)),2)</f>
        <v>0.04</v>
      </c>
      <c r="S95" s="9">
        <f>ROUND((Sheet1!$N95-MIN(Sheet1!$N$3:$N$152))/(MAX(Sheet1!$N$3:$N$152)-MIN(Sheet1!$N$3:$N$152)),2)</f>
        <v>0.34</v>
      </c>
    </row>
    <row r="96" spans="1:19" x14ac:dyDescent="0.25">
      <c r="A96" t="s">
        <v>98</v>
      </c>
      <c r="B96" s="9">
        <f>ROUND(('[11]0202_Weibull_Frequency_analysis'!F95-MIN('[11]0202_Weibull_Frequency_analysis'!F$2:F$151))/((MAX('[11]0202_Weibull_Frequency_analysis'!F$2:F$151)-MIN('[11]0202_Weibull_Frequency_analysis'!F$2:F$151))),2)</f>
        <v>0.77</v>
      </c>
      <c r="C96" s="9">
        <f>ROUND(('[11]0202_Weibull_Frequency_analysis'!G95-MIN('[11]0202_Weibull_Frequency_analysis'!G$2:G$151))/((MAX('[11]0202_Weibull_Frequency_analysis'!G$2:G$151)-MIN('[11]0202_Weibull_Frequency_analysis'!G$2:G$151))),2)</f>
        <v>0.75</v>
      </c>
      <c r="D96" s="9">
        <f>ROUND(('[11]0202_Weibull_Frequency_analysis'!H95-MIN('[11]0202_Weibull_Frequency_analysis'!H$2:H$151))/((MAX('[11]0202_Weibull_Frequency_analysis'!H$2:H$151)-MIN('[11]0202_Weibull_Frequency_analysis'!H$2:H$151))),2)</f>
        <v>0.76</v>
      </c>
      <c r="E96" s="9">
        <f>ROUND(('[11]0202_Weibull_Frequency_analysis'!I95-MIN('[11]0202_Weibull_Frequency_analysis'!I$2:I$151))/((MAX('[11]0202_Weibull_Frequency_analysis'!I$2:I$151)-MIN('[11]0202_Weibull_Frequency_analysis'!I$2:I$151))),2)</f>
        <v>0.74</v>
      </c>
      <c r="F96" s="9">
        <f>ROUND(([2]Sheet2!$M97-MIN([2]Sheet2!$M$4:$M$153))/(MAX([2]Sheet2!$M$4:$M$153)-MIN([2]Sheet2!$M$4:$M$153)),2)</f>
        <v>0.7</v>
      </c>
      <c r="G96" s="9">
        <f>ROUND(([2]Sheet2!$P97-MIN([2]Sheet2!$P$4:$P$153))/(MAX([2]Sheet2!$P$4:$P$153)-MIN([2]Sheet2!$P$4:$P$153)),2)</f>
        <v>0.69</v>
      </c>
      <c r="H96" s="9">
        <f>1 - ROUND((Sheet1!$H96-MIN(Sheet1!$H$3:$H$152))/(MAX(Sheet1!$H$3:$H$152)-MIN(Sheet1!$H$3:$H$152)),2)</f>
        <v>0.43999999999999995</v>
      </c>
      <c r="I96" s="9">
        <f>ROUND((Sheet1!$J96-MIN(Sheet1!$J$3:$J$152))/(MAX(Sheet1!$J$3:$J$152)-MIN(Sheet1!$J$3:$J$152)),2)</f>
        <v>0.39</v>
      </c>
      <c r="J96" s="9">
        <f>ROUND((Sheet1!$K96-MIN(Sheet1!$K$3:$K$152))/(MAX(Sheet1!$K$3:$K$152)-MIN(Sheet1!$K$3:$K$152)),2)</f>
        <v>0.52</v>
      </c>
      <c r="K96" s="9">
        <f>ROUND((Sheet1!$L96-MIN(Sheet1!$L$3:$L$152))/(MAX(Sheet1!$L$3:$L$152)-MIN(Sheet1!$L$3:$L$152)),2)</f>
        <v>0.51</v>
      </c>
      <c r="L96" s="9">
        <f>ROUND((Sheet1!$M96-MIN(Sheet1!$M$3:$M$152))/(MAX(Sheet1!$M$3:$M$152)-MIN(Sheet1!$M$3:$M$152)),2)</f>
        <v>0.61</v>
      </c>
      <c r="M96" s="9">
        <f>ROUND((Sheet1!$P96-MIN(Sheet1!$P$3:$P$152))/(MAX(Sheet1!$P$3:$P$152)-MIN(Sheet1!$P$3:$P$152)),2)</f>
        <v>0.11</v>
      </c>
      <c r="N96" s="9">
        <f>ROUND((Sheet1!$Q96-MIN(Sheet1!$Q$3:$Q$152))/(MAX(Sheet1!$Q$3:$Q$152)-MIN(Sheet1!$Q$3:$Q$152)),2)</f>
        <v>0.15</v>
      </c>
      <c r="O96" s="9">
        <f>ROUND((Sheet1!$R96-MIN(Sheet1!$R$3:$R$152))/(MAX(Sheet1!$R$3:$R$152)-MIN(Sheet1!$R$3:$R$152)),2)</f>
        <v>0.13</v>
      </c>
      <c r="P96" s="9">
        <f>ROUND((Sheet1!$S96-MIN(Sheet1!$S$3:$S$152))/(MAX(Sheet1!$S$3:$S$152)-MIN(Sheet1!$S$3:$S$152)),2)</f>
        <v>0.13</v>
      </c>
      <c r="Q96" s="9">
        <f>ROUND((Sheet1!$T96-MIN(Sheet1!$T$3:$T$152))/(MAX(Sheet1!$T$3:$T$152)-MIN(Sheet1!$T$3:$T$152)),2)</f>
        <v>0.11</v>
      </c>
      <c r="R96" s="9">
        <f>ROUND((Sheet1!$U96-MIN(Sheet1!$U$3:$U$152))/(MAX(Sheet1!$U$3:$U$152)-MIN(Sheet1!$U$3:$U$152)),2)</f>
        <v>0.11</v>
      </c>
      <c r="S96" s="9">
        <f>ROUND((Sheet1!$N96-MIN(Sheet1!$N$3:$N$152))/(MAX(Sheet1!$N$3:$N$152)-MIN(Sheet1!$N$3:$N$152)),2)</f>
        <v>0.51</v>
      </c>
    </row>
    <row r="97" spans="1:19" x14ac:dyDescent="0.25">
      <c r="A97" t="s">
        <v>99</v>
      </c>
      <c r="B97" s="9">
        <f>ROUND(('[11]0202_Weibull_Frequency_analysis'!F96-MIN('[11]0202_Weibull_Frequency_analysis'!F$2:F$151))/((MAX('[11]0202_Weibull_Frequency_analysis'!F$2:F$151)-MIN('[11]0202_Weibull_Frequency_analysis'!F$2:F$151))),2)</f>
        <v>0.6</v>
      </c>
      <c r="C97" s="9">
        <f>ROUND(('[11]0202_Weibull_Frequency_analysis'!G96-MIN('[11]0202_Weibull_Frequency_analysis'!G$2:G$151))/((MAX('[11]0202_Weibull_Frequency_analysis'!G$2:G$151)-MIN('[11]0202_Weibull_Frequency_analysis'!G$2:G$151))),2)</f>
        <v>0.67</v>
      </c>
      <c r="D97" s="9">
        <f>ROUND(('[11]0202_Weibull_Frequency_analysis'!H96-MIN('[11]0202_Weibull_Frequency_analysis'!H$2:H$151))/((MAX('[11]0202_Weibull_Frequency_analysis'!H$2:H$151)-MIN('[11]0202_Weibull_Frequency_analysis'!H$2:H$151))),2)</f>
        <v>0.62</v>
      </c>
      <c r="E97" s="9">
        <f>ROUND(('[11]0202_Weibull_Frequency_analysis'!I96-MIN('[11]0202_Weibull_Frequency_analysis'!I$2:I$151))/((MAX('[11]0202_Weibull_Frequency_analysis'!I$2:I$151)-MIN('[11]0202_Weibull_Frequency_analysis'!I$2:I$151))),2)</f>
        <v>0.63</v>
      </c>
      <c r="F97" s="9">
        <f>ROUND(([2]Sheet2!$M98-MIN([2]Sheet2!$M$4:$M$153))/(MAX([2]Sheet2!$M$4:$M$153)-MIN([2]Sheet2!$M$4:$M$153)),2)</f>
        <v>0.48</v>
      </c>
      <c r="G97" s="9">
        <f>ROUND(([2]Sheet2!$P98-MIN([2]Sheet2!$P$4:$P$153))/(MAX([2]Sheet2!$P$4:$P$153)-MIN([2]Sheet2!$P$4:$P$153)),2)</f>
        <v>0.44</v>
      </c>
      <c r="H97" s="9">
        <f>1 - ROUND((Sheet1!$H97-MIN(Sheet1!$H$3:$H$152))/(MAX(Sheet1!$H$3:$H$152)-MIN(Sheet1!$H$3:$H$152)),2)</f>
        <v>0.21999999999999997</v>
      </c>
      <c r="I97" s="9">
        <f>ROUND((Sheet1!$J97-MIN(Sheet1!$J$3:$J$152))/(MAX(Sheet1!$J$3:$J$152)-MIN(Sheet1!$J$3:$J$152)),2)</f>
        <v>0.2</v>
      </c>
      <c r="J97" s="9">
        <f>ROUND((Sheet1!$K97-MIN(Sheet1!$K$3:$K$152))/(MAX(Sheet1!$K$3:$K$152)-MIN(Sheet1!$K$3:$K$152)),2)</f>
        <v>0.19</v>
      </c>
      <c r="K97" s="9">
        <f>ROUND((Sheet1!$L97-MIN(Sheet1!$L$3:$L$152))/(MAX(Sheet1!$L$3:$L$152)-MIN(Sheet1!$L$3:$L$152)),2)</f>
        <v>0.18</v>
      </c>
      <c r="L97" s="9">
        <f>ROUND((Sheet1!$M97-MIN(Sheet1!$M$3:$M$152))/(MAX(Sheet1!$M$3:$M$152)-MIN(Sheet1!$M$3:$M$152)),2)</f>
        <v>0.33</v>
      </c>
      <c r="M97" s="9">
        <f>ROUND((Sheet1!$P97-MIN(Sheet1!$P$3:$P$152))/(MAX(Sheet1!$P$3:$P$152)-MIN(Sheet1!$P$3:$P$152)),2)</f>
        <v>0.36</v>
      </c>
      <c r="N97" s="9">
        <f>ROUND((Sheet1!$Q97-MIN(Sheet1!$Q$3:$Q$152))/(MAX(Sheet1!$Q$3:$Q$152)-MIN(Sheet1!$Q$3:$Q$152)),2)</f>
        <v>0.38</v>
      </c>
      <c r="O97" s="9">
        <f>ROUND((Sheet1!$R97-MIN(Sheet1!$R$3:$R$152))/(MAX(Sheet1!$R$3:$R$152)-MIN(Sheet1!$R$3:$R$152)),2)</f>
        <v>0.37</v>
      </c>
      <c r="P97" s="9">
        <f>ROUND((Sheet1!$S97-MIN(Sheet1!$S$3:$S$152))/(MAX(Sheet1!$S$3:$S$152)-MIN(Sheet1!$S$3:$S$152)),2)</f>
        <v>0.37</v>
      </c>
      <c r="Q97" s="9">
        <f>ROUND((Sheet1!$T97-MIN(Sheet1!$T$3:$T$152))/(MAX(Sheet1!$T$3:$T$152)-MIN(Sheet1!$T$3:$T$152)),2)</f>
        <v>0.36</v>
      </c>
      <c r="R97" s="9">
        <f>ROUND((Sheet1!$U97-MIN(Sheet1!$U$3:$U$152))/(MAX(Sheet1!$U$3:$U$152)-MIN(Sheet1!$U$3:$U$152)),2)</f>
        <v>0.36</v>
      </c>
      <c r="S97" s="9">
        <f>ROUND((Sheet1!$N97-MIN(Sheet1!$N$3:$N$152))/(MAX(Sheet1!$N$3:$N$152)-MIN(Sheet1!$N$3:$N$152)),2)</f>
        <v>0.19</v>
      </c>
    </row>
    <row r="98" spans="1:19" x14ac:dyDescent="0.25">
      <c r="A98" t="s">
        <v>100</v>
      </c>
      <c r="B98" s="9">
        <f>ROUND(('[11]0202_Weibull_Frequency_analysis'!F97-MIN('[11]0202_Weibull_Frequency_analysis'!F$2:F$151))/((MAX('[11]0202_Weibull_Frequency_analysis'!F$2:F$151)-MIN('[11]0202_Weibull_Frequency_analysis'!F$2:F$151))),2)</f>
        <v>0.68</v>
      </c>
      <c r="C98" s="9">
        <f>ROUND(('[11]0202_Weibull_Frequency_analysis'!G97-MIN('[11]0202_Weibull_Frequency_analysis'!G$2:G$151))/((MAX('[11]0202_Weibull_Frequency_analysis'!G$2:G$151)-MIN('[11]0202_Weibull_Frequency_analysis'!G$2:G$151))),2)</f>
        <v>0.68</v>
      </c>
      <c r="D98" s="9">
        <f>ROUND(('[11]0202_Weibull_Frequency_analysis'!H97-MIN('[11]0202_Weibull_Frequency_analysis'!H$2:H$151))/((MAX('[11]0202_Weibull_Frequency_analysis'!H$2:H$151)-MIN('[11]0202_Weibull_Frequency_analysis'!H$2:H$151))),2)</f>
        <v>0.68</v>
      </c>
      <c r="E98" s="9">
        <f>ROUND(('[11]0202_Weibull_Frequency_analysis'!I97-MIN('[11]0202_Weibull_Frequency_analysis'!I$2:I$151))/((MAX('[11]0202_Weibull_Frequency_analysis'!I$2:I$151)-MIN('[11]0202_Weibull_Frequency_analysis'!I$2:I$151))),2)</f>
        <v>0.65</v>
      </c>
      <c r="F98" s="9">
        <f>ROUND(([2]Sheet2!$M99-MIN([2]Sheet2!$M$4:$M$153))/(MAX([2]Sheet2!$M$4:$M$153)-MIN([2]Sheet2!$M$4:$M$153)),2)</f>
        <v>0.57999999999999996</v>
      </c>
      <c r="G98" s="9">
        <f>ROUND(([2]Sheet2!$P99-MIN([2]Sheet2!$P$4:$P$153))/(MAX([2]Sheet2!$P$4:$P$153)-MIN([2]Sheet2!$P$4:$P$153)),2)</f>
        <v>0.57999999999999996</v>
      </c>
      <c r="H98" s="9">
        <f>1 - ROUND((Sheet1!$H98-MIN(Sheet1!$H$3:$H$152))/(MAX(Sheet1!$H$3:$H$152)-MIN(Sheet1!$H$3:$H$152)),2)</f>
        <v>0.43999999999999995</v>
      </c>
      <c r="I98" s="9">
        <f>ROUND((Sheet1!$J98-MIN(Sheet1!$J$3:$J$152))/(MAX(Sheet1!$J$3:$J$152)-MIN(Sheet1!$J$3:$J$152)),2)</f>
        <v>0.42</v>
      </c>
      <c r="J98" s="9">
        <f>ROUND((Sheet1!$K98-MIN(Sheet1!$K$3:$K$152))/(MAX(Sheet1!$K$3:$K$152)-MIN(Sheet1!$K$3:$K$152)),2)</f>
        <v>0.52</v>
      </c>
      <c r="K98" s="9">
        <f>ROUND((Sheet1!$L98-MIN(Sheet1!$L$3:$L$152))/(MAX(Sheet1!$L$3:$L$152)-MIN(Sheet1!$L$3:$L$152)),2)</f>
        <v>0.51</v>
      </c>
      <c r="L98" s="9">
        <f>ROUND((Sheet1!$M98-MIN(Sheet1!$M$3:$M$152))/(MAX(Sheet1!$M$3:$M$152)-MIN(Sheet1!$M$3:$M$152)),2)</f>
        <v>0.55000000000000004</v>
      </c>
      <c r="M98" s="9">
        <f>ROUND((Sheet1!$P98-MIN(Sheet1!$P$3:$P$152))/(MAX(Sheet1!$P$3:$P$152)-MIN(Sheet1!$P$3:$P$152)),2)</f>
        <v>0.01</v>
      </c>
      <c r="N98" s="9">
        <f>ROUND((Sheet1!$Q98-MIN(Sheet1!$Q$3:$Q$152))/(MAX(Sheet1!$Q$3:$Q$152)-MIN(Sheet1!$Q$3:$Q$152)),2)</f>
        <v>0.03</v>
      </c>
      <c r="O98" s="9">
        <f>ROUND((Sheet1!$R98-MIN(Sheet1!$R$3:$R$152))/(MAX(Sheet1!$R$3:$R$152)-MIN(Sheet1!$R$3:$R$152)),2)</f>
        <v>0.02</v>
      </c>
      <c r="P98" s="9">
        <f>ROUND((Sheet1!$S98-MIN(Sheet1!$S$3:$S$152))/(MAX(Sheet1!$S$3:$S$152)-MIN(Sheet1!$S$3:$S$152)),2)</f>
        <v>0.02</v>
      </c>
      <c r="Q98" s="9">
        <f>ROUND((Sheet1!$T98-MIN(Sheet1!$T$3:$T$152))/(MAX(Sheet1!$T$3:$T$152)-MIN(Sheet1!$T$3:$T$152)),2)</f>
        <v>0.01</v>
      </c>
      <c r="R98" s="9">
        <f>ROUND((Sheet1!$U98-MIN(Sheet1!$U$3:$U$152))/(MAX(Sheet1!$U$3:$U$152)-MIN(Sheet1!$U$3:$U$152)),2)</f>
        <v>0.01</v>
      </c>
      <c r="S98" s="9">
        <f>ROUND((Sheet1!$N98-MIN(Sheet1!$N$3:$N$152))/(MAX(Sheet1!$N$3:$N$152)-MIN(Sheet1!$N$3:$N$152)),2)</f>
        <v>0.51</v>
      </c>
    </row>
    <row r="99" spans="1:19" x14ac:dyDescent="0.25">
      <c r="A99" t="s">
        <v>101</v>
      </c>
      <c r="B99" s="9">
        <f>ROUND(('[11]0202_Weibull_Frequency_analysis'!F98-MIN('[11]0202_Weibull_Frequency_analysis'!F$2:F$151))/((MAX('[11]0202_Weibull_Frequency_analysis'!F$2:F$151)-MIN('[11]0202_Weibull_Frequency_analysis'!F$2:F$151))),2)</f>
        <v>0.49</v>
      </c>
      <c r="C99" s="9">
        <f>ROUND(('[11]0202_Weibull_Frequency_analysis'!G98-MIN('[11]0202_Weibull_Frequency_analysis'!G$2:G$151))/((MAX('[11]0202_Weibull_Frequency_analysis'!G$2:G$151)-MIN('[11]0202_Weibull_Frequency_analysis'!G$2:G$151))),2)</f>
        <v>0.5</v>
      </c>
      <c r="D99" s="9">
        <f>ROUND(('[11]0202_Weibull_Frequency_analysis'!H98-MIN('[11]0202_Weibull_Frequency_analysis'!H$2:H$151))/((MAX('[11]0202_Weibull_Frequency_analysis'!H$2:H$151)-MIN('[11]0202_Weibull_Frequency_analysis'!H$2:H$151))),2)</f>
        <v>0.49</v>
      </c>
      <c r="E99" s="9">
        <f>ROUND(('[11]0202_Weibull_Frequency_analysis'!I98-MIN('[11]0202_Weibull_Frequency_analysis'!I$2:I$151))/((MAX('[11]0202_Weibull_Frequency_analysis'!I$2:I$151)-MIN('[11]0202_Weibull_Frequency_analysis'!I$2:I$151))),2)</f>
        <v>0.5</v>
      </c>
      <c r="F99" s="9">
        <f>ROUND(([2]Sheet2!$M100-MIN([2]Sheet2!$M$4:$M$153))/(MAX([2]Sheet2!$M$4:$M$153)-MIN([2]Sheet2!$M$4:$M$153)),2)</f>
        <v>0.33</v>
      </c>
      <c r="G99" s="9">
        <f>ROUND(([2]Sheet2!$P100-MIN([2]Sheet2!$P$4:$P$153))/(MAX([2]Sheet2!$P$4:$P$153)-MIN([2]Sheet2!$P$4:$P$153)),2)</f>
        <v>0.31</v>
      </c>
      <c r="H99" s="9">
        <f>1 - ROUND((Sheet1!$H99-MIN(Sheet1!$H$3:$H$152))/(MAX(Sheet1!$H$3:$H$152)-MIN(Sheet1!$H$3:$H$152)),2)</f>
        <v>0.89</v>
      </c>
      <c r="I99" s="9">
        <f>ROUND((Sheet1!$J99-MIN(Sheet1!$J$3:$J$152))/(MAX(Sheet1!$J$3:$J$152)-MIN(Sheet1!$J$3:$J$152)),2)</f>
        <v>0.77</v>
      </c>
      <c r="J99" s="9">
        <f>ROUND((Sheet1!$K99-MIN(Sheet1!$K$3:$K$152))/(MAX(Sheet1!$K$3:$K$152)-MIN(Sheet1!$K$3:$K$152)),2)</f>
        <v>0.69</v>
      </c>
      <c r="K99" s="9">
        <f>ROUND((Sheet1!$L99-MIN(Sheet1!$L$3:$L$152))/(MAX(Sheet1!$L$3:$L$152)-MIN(Sheet1!$L$3:$L$152)),2)</f>
        <v>0.68</v>
      </c>
      <c r="L99" s="9">
        <f>ROUND((Sheet1!$M99-MIN(Sheet1!$M$3:$M$152))/(MAX(Sheet1!$M$3:$M$152)-MIN(Sheet1!$M$3:$M$152)),2)</f>
        <v>1</v>
      </c>
      <c r="M99" s="9">
        <f>ROUND((Sheet1!$P99-MIN(Sheet1!$P$3:$P$152))/(MAX(Sheet1!$P$3:$P$152)-MIN(Sheet1!$P$3:$P$152)),2)</f>
        <v>0.02</v>
      </c>
      <c r="N99" s="9">
        <f>ROUND((Sheet1!$Q99-MIN(Sheet1!$Q$3:$Q$152))/(MAX(Sheet1!$Q$3:$Q$152)-MIN(Sheet1!$Q$3:$Q$152)),2)</f>
        <v>0.02</v>
      </c>
      <c r="O99" s="9">
        <f>ROUND((Sheet1!$R99-MIN(Sheet1!$R$3:$R$152))/(MAX(Sheet1!$R$3:$R$152)-MIN(Sheet1!$R$3:$R$152)),2)</f>
        <v>0.02</v>
      </c>
      <c r="P99" s="9">
        <f>ROUND((Sheet1!$S99-MIN(Sheet1!$S$3:$S$152))/(MAX(Sheet1!$S$3:$S$152)-MIN(Sheet1!$S$3:$S$152)),2)</f>
        <v>0.02</v>
      </c>
      <c r="Q99" s="9">
        <f>ROUND((Sheet1!$T99-MIN(Sheet1!$T$3:$T$152))/(MAX(Sheet1!$T$3:$T$152)-MIN(Sheet1!$T$3:$T$152)),2)</f>
        <v>0.02</v>
      </c>
      <c r="R99" s="9">
        <f>ROUND((Sheet1!$U99-MIN(Sheet1!$U$3:$U$152))/(MAX(Sheet1!$U$3:$U$152)-MIN(Sheet1!$U$3:$U$152)),2)</f>
        <v>0.02</v>
      </c>
      <c r="S99" s="9">
        <f>ROUND((Sheet1!$N99-MIN(Sheet1!$N$3:$N$152))/(MAX(Sheet1!$N$3:$N$152)-MIN(Sheet1!$N$3:$N$152)),2)</f>
        <v>0.7</v>
      </c>
    </row>
    <row r="100" spans="1:19" x14ac:dyDescent="0.25">
      <c r="A100" t="s">
        <v>102</v>
      </c>
      <c r="B100" s="9">
        <f>ROUND(('[11]0202_Weibull_Frequency_analysis'!F99-MIN('[11]0202_Weibull_Frequency_analysis'!F$2:F$151))/((MAX('[11]0202_Weibull_Frequency_analysis'!F$2:F$151)-MIN('[11]0202_Weibull_Frequency_analysis'!F$2:F$151))),2)</f>
        <v>0.26</v>
      </c>
      <c r="C100" s="9">
        <f>ROUND(('[11]0202_Weibull_Frequency_analysis'!G99-MIN('[11]0202_Weibull_Frequency_analysis'!G$2:G$151))/((MAX('[11]0202_Weibull_Frequency_analysis'!G$2:G$151)-MIN('[11]0202_Weibull_Frequency_analysis'!G$2:G$151))),2)</f>
        <v>0.28000000000000003</v>
      </c>
      <c r="D100" s="9">
        <f>ROUND(('[11]0202_Weibull_Frequency_analysis'!H99-MIN('[11]0202_Weibull_Frequency_analysis'!H$2:H$151))/((MAX('[11]0202_Weibull_Frequency_analysis'!H$2:H$151)-MIN('[11]0202_Weibull_Frequency_analysis'!H$2:H$151))),2)</f>
        <v>0.23</v>
      </c>
      <c r="E100" s="9">
        <f>ROUND(('[11]0202_Weibull_Frequency_analysis'!I99-MIN('[11]0202_Weibull_Frequency_analysis'!I$2:I$151))/((MAX('[11]0202_Weibull_Frequency_analysis'!I$2:I$151)-MIN('[11]0202_Weibull_Frequency_analysis'!I$2:I$151))),2)</f>
        <v>0.25</v>
      </c>
      <c r="F100" s="9">
        <f>ROUND(([2]Sheet2!$M101-MIN([2]Sheet2!$M$4:$M$153))/(MAX([2]Sheet2!$M$4:$M$153)-MIN([2]Sheet2!$M$4:$M$153)),2)</f>
        <v>0.23</v>
      </c>
      <c r="G100" s="9">
        <f>ROUND(([2]Sheet2!$P101-MIN([2]Sheet2!$P$4:$P$153))/(MAX([2]Sheet2!$P$4:$P$153)-MIN([2]Sheet2!$P$4:$P$153)),2)</f>
        <v>0.22</v>
      </c>
      <c r="H100" s="9">
        <f>1 - ROUND((Sheet1!$H100-MIN(Sheet1!$H$3:$H$152))/(MAX(Sheet1!$H$3:$H$152)-MIN(Sheet1!$H$3:$H$152)),2)</f>
        <v>0.43999999999999995</v>
      </c>
      <c r="I100" s="9">
        <f>ROUND((Sheet1!$J100-MIN(Sheet1!$J$3:$J$152))/(MAX(Sheet1!$J$3:$J$152)-MIN(Sheet1!$J$3:$J$152)),2)</f>
        <v>0.43</v>
      </c>
      <c r="J100" s="9">
        <f>ROUND((Sheet1!$K100-MIN(Sheet1!$K$3:$K$152))/(MAX(Sheet1!$K$3:$K$152)-MIN(Sheet1!$K$3:$K$152)),2)</f>
        <v>0.37</v>
      </c>
      <c r="K100" s="9">
        <f>ROUND((Sheet1!$L100-MIN(Sheet1!$L$3:$L$152))/(MAX(Sheet1!$L$3:$L$152)-MIN(Sheet1!$L$3:$L$152)),2)</f>
        <v>0.34</v>
      </c>
      <c r="L100" s="9">
        <f>ROUND((Sheet1!$M100-MIN(Sheet1!$M$3:$M$152))/(MAX(Sheet1!$M$3:$M$152)-MIN(Sheet1!$M$3:$M$152)),2)</f>
        <v>0.89</v>
      </c>
      <c r="M100" s="9">
        <f>ROUND((Sheet1!$P100-MIN(Sheet1!$P$3:$P$152))/(MAX(Sheet1!$P$3:$P$152)-MIN(Sheet1!$P$3:$P$152)),2)</f>
        <v>0.04</v>
      </c>
      <c r="N100" s="9">
        <f>ROUND((Sheet1!$Q100-MIN(Sheet1!$Q$3:$Q$152))/(MAX(Sheet1!$Q$3:$Q$152)-MIN(Sheet1!$Q$3:$Q$152)),2)</f>
        <v>0.04</v>
      </c>
      <c r="O100" s="9">
        <f>ROUND((Sheet1!$R100-MIN(Sheet1!$R$3:$R$152))/(MAX(Sheet1!$R$3:$R$152)-MIN(Sheet1!$R$3:$R$152)),2)</f>
        <v>0.04</v>
      </c>
      <c r="P100" s="9">
        <f>ROUND((Sheet1!$S100-MIN(Sheet1!$S$3:$S$152))/(MAX(Sheet1!$S$3:$S$152)-MIN(Sheet1!$S$3:$S$152)),2)</f>
        <v>0.04</v>
      </c>
      <c r="Q100" s="9">
        <f>ROUND((Sheet1!$T100-MIN(Sheet1!$T$3:$T$152))/(MAX(Sheet1!$T$3:$T$152)-MIN(Sheet1!$T$3:$T$152)),2)</f>
        <v>0.04</v>
      </c>
      <c r="R100" s="9">
        <f>ROUND((Sheet1!$U100-MIN(Sheet1!$U$3:$U$152))/(MAX(Sheet1!$U$3:$U$152)-MIN(Sheet1!$U$3:$U$152)),2)</f>
        <v>0.04</v>
      </c>
      <c r="S100" s="9">
        <f>ROUND((Sheet1!$N100-MIN(Sheet1!$N$3:$N$152))/(MAX(Sheet1!$N$3:$N$152)-MIN(Sheet1!$N$3:$N$152)),2)</f>
        <v>0.36</v>
      </c>
    </row>
    <row r="101" spans="1:19" x14ac:dyDescent="0.25">
      <c r="A101" t="s">
        <v>103</v>
      </c>
      <c r="B101" s="9">
        <f>ROUND(('[11]0202_Weibull_Frequency_analysis'!F100-MIN('[11]0202_Weibull_Frequency_analysis'!F$2:F$151))/((MAX('[11]0202_Weibull_Frequency_analysis'!F$2:F$151)-MIN('[11]0202_Weibull_Frequency_analysis'!F$2:F$151))),2)</f>
        <v>0.74</v>
      </c>
      <c r="C101" s="9">
        <f>ROUND(('[11]0202_Weibull_Frequency_analysis'!G100-MIN('[11]0202_Weibull_Frequency_analysis'!G$2:G$151))/((MAX('[11]0202_Weibull_Frequency_analysis'!G$2:G$151)-MIN('[11]0202_Weibull_Frequency_analysis'!G$2:G$151))),2)</f>
        <v>0.82</v>
      </c>
      <c r="D101" s="9">
        <f>ROUND(('[11]0202_Weibull_Frequency_analysis'!H100-MIN('[11]0202_Weibull_Frequency_analysis'!H$2:H$151))/((MAX('[11]0202_Weibull_Frequency_analysis'!H$2:H$151)-MIN('[11]0202_Weibull_Frequency_analysis'!H$2:H$151))),2)</f>
        <v>0.76</v>
      </c>
      <c r="E101" s="9">
        <f>ROUND(('[11]0202_Weibull_Frequency_analysis'!I100-MIN('[11]0202_Weibull_Frequency_analysis'!I$2:I$151))/((MAX('[11]0202_Weibull_Frequency_analysis'!I$2:I$151)-MIN('[11]0202_Weibull_Frequency_analysis'!I$2:I$151))),2)</f>
        <v>0.78</v>
      </c>
      <c r="F101" s="9">
        <f>ROUND(([2]Sheet2!$M102-MIN([2]Sheet2!$M$4:$M$153))/(MAX([2]Sheet2!$M$4:$M$153)-MIN([2]Sheet2!$M$4:$M$153)),2)</f>
        <v>0.55000000000000004</v>
      </c>
      <c r="G101" s="9">
        <f>ROUND(([2]Sheet2!$P102-MIN([2]Sheet2!$P$4:$P$153))/(MAX([2]Sheet2!$P$4:$P$153)-MIN([2]Sheet2!$P$4:$P$153)),2)</f>
        <v>0.57999999999999996</v>
      </c>
      <c r="H101" s="9">
        <f>1 - ROUND((Sheet1!$H101-MIN(Sheet1!$H$3:$H$152))/(MAX(Sheet1!$H$3:$H$152)-MIN(Sheet1!$H$3:$H$152)),2)</f>
        <v>0.66999999999999993</v>
      </c>
      <c r="I101" s="9">
        <f>ROUND((Sheet1!$J101-MIN(Sheet1!$J$3:$J$152))/(MAX(Sheet1!$J$3:$J$152)-MIN(Sheet1!$J$3:$J$152)),2)</f>
        <v>0.53</v>
      </c>
      <c r="J101" s="9">
        <f>ROUND((Sheet1!$K101-MIN(Sheet1!$K$3:$K$152))/(MAX(Sheet1!$K$3:$K$152)-MIN(Sheet1!$K$3:$K$152)),2)</f>
        <v>0.38</v>
      </c>
      <c r="K101" s="9">
        <f>ROUND((Sheet1!$L101-MIN(Sheet1!$L$3:$L$152))/(MAX(Sheet1!$L$3:$L$152)-MIN(Sheet1!$L$3:$L$152)),2)</f>
        <v>0.36</v>
      </c>
      <c r="L101" s="9">
        <f>ROUND((Sheet1!$M101-MIN(Sheet1!$M$3:$M$152))/(MAX(Sheet1!$M$3:$M$152)-MIN(Sheet1!$M$3:$M$152)),2)</f>
        <v>0.92</v>
      </c>
      <c r="M101" s="9">
        <f>ROUND((Sheet1!$P101-MIN(Sheet1!$P$3:$P$152))/(MAX(Sheet1!$P$3:$P$152)-MIN(Sheet1!$P$3:$P$152)),2)</f>
        <v>0.01</v>
      </c>
      <c r="N101" s="9">
        <f>ROUND((Sheet1!$Q101-MIN(Sheet1!$Q$3:$Q$152))/(MAX(Sheet1!$Q$3:$Q$152)-MIN(Sheet1!$Q$3:$Q$152)),2)</f>
        <v>0.01</v>
      </c>
      <c r="O101" s="9">
        <f>ROUND((Sheet1!$R101-MIN(Sheet1!$R$3:$R$152))/(MAX(Sheet1!$R$3:$R$152)-MIN(Sheet1!$R$3:$R$152)),2)</f>
        <v>0.01</v>
      </c>
      <c r="P101" s="9">
        <f>ROUND((Sheet1!$S101-MIN(Sheet1!$S$3:$S$152))/(MAX(Sheet1!$S$3:$S$152)-MIN(Sheet1!$S$3:$S$152)),2)</f>
        <v>0.01</v>
      </c>
      <c r="Q101" s="9">
        <f>ROUND((Sheet1!$T101-MIN(Sheet1!$T$3:$T$152))/(MAX(Sheet1!$T$3:$T$152)-MIN(Sheet1!$T$3:$T$152)),2)</f>
        <v>0.01</v>
      </c>
      <c r="R101" s="9">
        <f>ROUND((Sheet1!$U101-MIN(Sheet1!$U$3:$U$152))/(MAX(Sheet1!$U$3:$U$152)-MIN(Sheet1!$U$3:$U$152)),2)</f>
        <v>0.01</v>
      </c>
      <c r="S101" s="9">
        <f>ROUND((Sheet1!$N101-MIN(Sheet1!$N$3:$N$152))/(MAX(Sheet1!$N$3:$N$152)-MIN(Sheet1!$N$3:$N$152)),2)</f>
        <v>0.4</v>
      </c>
    </row>
    <row r="102" spans="1:19" x14ac:dyDescent="0.25">
      <c r="A102" t="s">
        <v>104</v>
      </c>
      <c r="B102" s="9">
        <f>ROUND(('[11]0202_Weibull_Frequency_analysis'!F101-MIN('[11]0202_Weibull_Frequency_analysis'!F$2:F$151))/((MAX('[11]0202_Weibull_Frequency_analysis'!F$2:F$151)-MIN('[11]0202_Weibull_Frequency_analysis'!F$2:F$151))),2)</f>
        <v>0.28000000000000003</v>
      </c>
      <c r="C102" s="9">
        <f>ROUND(('[11]0202_Weibull_Frequency_analysis'!G101-MIN('[11]0202_Weibull_Frequency_analysis'!G$2:G$151))/((MAX('[11]0202_Weibull_Frequency_analysis'!G$2:G$151)-MIN('[11]0202_Weibull_Frequency_analysis'!G$2:G$151))),2)</f>
        <v>0.23</v>
      </c>
      <c r="D102" s="9">
        <f>ROUND(('[11]0202_Weibull_Frequency_analysis'!H101-MIN('[11]0202_Weibull_Frequency_analysis'!H$2:H$151))/((MAX('[11]0202_Weibull_Frequency_analysis'!H$2:H$151)-MIN('[11]0202_Weibull_Frequency_analysis'!H$2:H$151))),2)</f>
        <v>0.15</v>
      </c>
      <c r="E102" s="9">
        <f>ROUND(('[11]0202_Weibull_Frequency_analysis'!I101-MIN('[11]0202_Weibull_Frequency_analysis'!I$2:I$151))/((MAX('[11]0202_Weibull_Frequency_analysis'!I$2:I$151)-MIN('[11]0202_Weibull_Frequency_analysis'!I$2:I$151))),2)</f>
        <v>0.2</v>
      </c>
      <c r="F102" s="9">
        <f>ROUND(([2]Sheet2!$M103-MIN([2]Sheet2!$M$4:$M$153))/(MAX([2]Sheet2!$M$4:$M$153)-MIN([2]Sheet2!$M$4:$M$153)),2)</f>
        <v>0.25</v>
      </c>
      <c r="G102" s="9">
        <f>ROUND(([2]Sheet2!$P103-MIN([2]Sheet2!$P$4:$P$153))/(MAX([2]Sheet2!$P$4:$P$153)-MIN([2]Sheet2!$P$4:$P$153)),2)</f>
        <v>0.22</v>
      </c>
      <c r="H102" s="9">
        <f>1 - ROUND((Sheet1!$H102-MIN(Sheet1!$H$3:$H$152))/(MAX(Sheet1!$H$3:$H$152)-MIN(Sheet1!$H$3:$H$152)),2)</f>
        <v>0.78</v>
      </c>
      <c r="I102" s="9">
        <f>ROUND((Sheet1!$J102-MIN(Sheet1!$J$3:$J$152))/(MAX(Sheet1!$J$3:$J$152)-MIN(Sheet1!$J$3:$J$152)),2)</f>
        <v>0.6</v>
      </c>
      <c r="J102" s="9">
        <f>ROUND((Sheet1!$K102-MIN(Sheet1!$K$3:$K$152))/(MAX(Sheet1!$K$3:$K$152)-MIN(Sheet1!$K$3:$K$152)),2)</f>
        <v>0.81</v>
      </c>
      <c r="K102" s="9">
        <f>ROUND((Sheet1!$L102-MIN(Sheet1!$L$3:$L$152))/(MAX(Sheet1!$L$3:$L$152)-MIN(Sheet1!$L$3:$L$152)),2)</f>
        <v>0.82</v>
      </c>
      <c r="L102" s="9">
        <f>ROUND((Sheet1!$M102-MIN(Sheet1!$M$3:$M$152))/(MAX(Sheet1!$M$3:$M$152)-MIN(Sheet1!$M$3:$M$152)),2)</f>
        <v>0.74</v>
      </c>
      <c r="M102" s="9">
        <f>ROUND((Sheet1!$P102-MIN(Sheet1!$P$3:$P$152))/(MAX(Sheet1!$P$3:$P$152)-MIN(Sheet1!$P$3:$P$152)),2)</f>
        <v>0.02</v>
      </c>
      <c r="N102" s="9">
        <f>ROUND((Sheet1!$Q102-MIN(Sheet1!$Q$3:$Q$152))/(MAX(Sheet1!$Q$3:$Q$152)-MIN(Sheet1!$Q$3:$Q$152)),2)</f>
        <v>0.02</v>
      </c>
      <c r="O102" s="9">
        <f>ROUND((Sheet1!$R102-MIN(Sheet1!$R$3:$R$152))/(MAX(Sheet1!$R$3:$R$152)-MIN(Sheet1!$R$3:$R$152)),2)</f>
        <v>0.03</v>
      </c>
      <c r="P102" s="9">
        <f>ROUND((Sheet1!$S102-MIN(Sheet1!$S$3:$S$152))/(MAX(Sheet1!$S$3:$S$152)-MIN(Sheet1!$S$3:$S$152)),2)</f>
        <v>0.02</v>
      </c>
      <c r="Q102" s="9">
        <f>ROUND((Sheet1!$T102-MIN(Sheet1!$T$3:$T$152))/(MAX(Sheet1!$T$3:$T$152)-MIN(Sheet1!$T$3:$T$152)),2)</f>
        <v>0.02</v>
      </c>
      <c r="R102" s="9">
        <f>ROUND((Sheet1!$U102-MIN(Sheet1!$U$3:$U$152))/(MAX(Sheet1!$U$3:$U$152)-MIN(Sheet1!$U$3:$U$152)),2)</f>
        <v>0.02</v>
      </c>
      <c r="S102" s="9">
        <f>ROUND((Sheet1!$N102-MIN(Sheet1!$N$3:$N$152))/(MAX(Sheet1!$N$3:$N$152)-MIN(Sheet1!$N$3:$N$152)),2)</f>
        <v>0.84</v>
      </c>
    </row>
    <row r="103" spans="1:19" x14ac:dyDescent="0.25">
      <c r="A103" t="s">
        <v>105</v>
      </c>
      <c r="B103" s="9">
        <f>ROUND(('[11]0202_Weibull_Frequency_analysis'!F102-MIN('[11]0202_Weibull_Frequency_analysis'!F$2:F$151))/((MAX('[11]0202_Weibull_Frequency_analysis'!F$2:F$151)-MIN('[11]0202_Weibull_Frequency_analysis'!F$2:F$151))),2)</f>
        <v>0.49</v>
      </c>
      <c r="C103" s="9">
        <f>ROUND(('[11]0202_Weibull_Frequency_analysis'!G102-MIN('[11]0202_Weibull_Frequency_analysis'!G$2:G$151))/((MAX('[11]0202_Weibull_Frequency_analysis'!G$2:G$151)-MIN('[11]0202_Weibull_Frequency_analysis'!G$2:G$151))),2)</f>
        <v>0.45</v>
      </c>
      <c r="D103" s="9">
        <f>ROUND(('[11]0202_Weibull_Frequency_analysis'!H102-MIN('[11]0202_Weibull_Frequency_analysis'!H$2:H$151))/((MAX('[11]0202_Weibull_Frequency_analysis'!H$2:H$151)-MIN('[11]0202_Weibull_Frequency_analysis'!H$2:H$151))),2)</f>
        <v>0.43</v>
      </c>
      <c r="E103" s="9">
        <f>ROUND(('[11]0202_Weibull_Frequency_analysis'!I102-MIN('[11]0202_Weibull_Frequency_analysis'!I$2:I$151))/((MAX('[11]0202_Weibull_Frequency_analysis'!I$2:I$151)-MIN('[11]0202_Weibull_Frequency_analysis'!I$2:I$151))),2)</f>
        <v>0.44</v>
      </c>
      <c r="F103" s="9">
        <f>ROUND(([2]Sheet2!$M104-MIN([2]Sheet2!$M$4:$M$153))/(MAX([2]Sheet2!$M$4:$M$153)-MIN([2]Sheet2!$M$4:$M$153)),2)</f>
        <v>0.34</v>
      </c>
      <c r="G103" s="9">
        <f>ROUND(([2]Sheet2!$P104-MIN([2]Sheet2!$P$4:$P$153))/(MAX([2]Sheet2!$P$4:$P$153)-MIN([2]Sheet2!$P$4:$P$153)),2)</f>
        <v>0.31</v>
      </c>
      <c r="H103" s="9">
        <f>1 - ROUND((Sheet1!$H103-MIN(Sheet1!$H$3:$H$152))/(MAX(Sheet1!$H$3:$H$152)-MIN(Sheet1!$H$3:$H$152)),2)</f>
        <v>0.56000000000000005</v>
      </c>
      <c r="I103" s="9">
        <f>ROUND((Sheet1!$J103-MIN(Sheet1!$J$3:$J$152))/(MAX(Sheet1!$J$3:$J$152)-MIN(Sheet1!$J$3:$J$152)),2)</f>
        <v>0.54</v>
      </c>
      <c r="J103" s="9">
        <f>ROUND((Sheet1!$K103-MIN(Sheet1!$K$3:$K$152))/(MAX(Sheet1!$K$3:$K$152)-MIN(Sheet1!$K$3:$K$152)),2)</f>
        <v>0.52</v>
      </c>
      <c r="K103" s="9">
        <f>ROUND((Sheet1!$L103-MIN(Sheet1!$L$3:$L$152))/(MAX(Sheet1!$L$3:$L$152)-MIN(Sheet1!$L$3:$L$152)),2)</f>
        <v>0.5</v>
      </c>
      <c r="L103" s="9">
        <f>ROUND((Sheet1!$M103-MIN(Sheet1!$M$3:$M$152))/(MAX(Sheet1!$M$3:$M$152)-MIN(Sheet1!$M$3:$M$152)),2)</f>
        <v>0.6</v>
      </c>
      <c r="M103" s="9">
        <f>ROUND((Sheet1!$P103-MIN(Sheet1!$P$3:$P$152))/(MAX(Sheet1!$P$3:$P$152)-MIN(Sheet1!$P$3:$P$152)),2)</f>
        <v>0.05</v>
      </c>
      <c r="N103" s="9">
        <f>ROUND((Sheet1!$Q103-MIN(Sheet1!$Q$3:$Q$152))/(MAX(Sheet1!$Q$3:$Q$152)-MIN(Sheet1!$Q$3:$Q$152)),2)</f>
        <v>0.06</v>
      </c>
      <c r="O103" s="9">
        <f>ROUND((Sheet1!$R103-MIN(Sheet1!$R$3:$R$152))/(MAX(Sheet1!$R$3:$R$152)-MIN(Sheet1!$R$3:$R$152)),2)</f>
        <v>0.06</v>
      </c>
      <c r="P103" s="9">
        <f>ROUND((Sheet1!$S103-MIN(Sheet1!$S$3:$S$152))/(MAX(Sheet1!$S$3:$S$152)-MIN(Sheet1!$S$3:$S$152)),2)</f>
        <v>0.05</v>
      </c>
      <c r="Q103" s="9">
        <f>ROUND((Sheet1!$T103-MIN(Sheet1!$T$3:$T$152))/(MAX(Sheet1!$T$3:$T$152)-MIN(Sheet1!$T$3:$T$152)),2)</f>
        <v>0.05</v>
      </c>
      <c r="R103" s="9">
        <f>ROUND((Sheet1!$U103-MIN(Sheet1!$U$3:$U$152))/(MAX(Sheet1!$U$3:$U$152)-MIN(Sheet1!$U$3:$U$152)),2)</f>
        <v>0.05</v>
      </c>
      <c r="S103" s="9">
        <f>ROUND((Sheet1!$N103-MIN(Sheet1!$N$3:$N$152))/(MAX(Sheet1!$N$3:$N$152)-MIN(Sheet1!$N$3:$N$152)),2)</f>
        <v>0.51</v>
      </c>
    </row>
    <row r="104" spans="1:19" x14ac:dyDescent="0.25">
      <c r="A104" t="s">
        <v>106</v>
      </c>
      <c r="B104" s="9">
        <f>ROUND(('[11]0202_Weibull_Frequency_analysis'!F103-MIN('[11]0202_Weibull_Frequency_analysis'!F$2:F$151))/((MAX('[11]0202_Weibull_Frequency_analysis'!F$2:F$151)-MIN('[11]0202_Weibull_Frequency_analysis'!F$2:F$151))),2)</f>
        <v>0.81</v>
      </c>
      <c r="C104" s="9">
        <f>ROUND(('[11]0202_Weibull_Frequency_analysis'!G103-MIN('[11]0202_Weibull_Frequency_analysis'!G$2:G$151))/((MAX('[11]0202_Weibull_Frequency_analysis'!G$2:G$151)-MIN('[11]0202_Weibull_Frequency_analysis'!G$2:G$151))),2)</f>
        <v>0.87</v>
      </c>
      <c r="D104" s="9">
        <f>ROUND(('[11]0202_Weibull_Frequency_analysis'!H103-MIN('[11]0202_Weibull_Frequency_analysis'!H$2:H$151))/((MAX('[11]0202_Weibull_Frequency_analysis'!H$2:H$151)-MIN('[11]0202_Weibull_Frequency_analysis'!H$2:H$151))),2)</f>
        <v>0.85</v>
      </c>
      <c r="E104" s="9">
        <f>ROUND(('[11]0202_Weibull_Frequency_analysis'!I103-MIN('[11]0202_Weibull_Frequency_analysis'!I$2:I$151))/((MAX('[11]0202_Weibull_Frequency_analysis'!I$2:I$151)-MIN('[11]0202_Weibull_Frequency_analysis'!I$2:I$151))),2)</f>
        <v>0.88</v>
      </c>
      <c r="F104" s="9">
        <f>ROUND(([2]Sheet2!$M105-MIN([2]Sheet2!$M$4:$M$153))/(MAX([2]Sheet2!$M$4:$M$153)-MIN([2]Sheet2!$M$4:$M$153)),2)</f>
        <v>0.61</v>
      </c>
      <c r="G104" s="9">
        <f>ROUND(([2]Sheet2!$P105-MIN([2]Sheet2!$P$4:$P$153))/(MAX([2]Sheet2!$P$4:$P$153)-MIN([2]Sheet2!$P$4:$P$153)),2)</f>
        <v>0.61</v>
      </c>
      <c r="H104" s="9">
        <f>1 - ROUND((Sheet1!$H104-MIN(Sheet1!$H$3:$H$152))/(MAX(Sheet1!$H$3:$H$152)-MIN(Sheet1!$H$3:$H$152)),2)</f>
        <v>0.56000000000000005</v>
      </c>
      <c r="I104" s="9">
        <f>ROUND((Sheet1!$J104-MIN(Sheet1!$J$3:$J$152))/(MAX(Sheet1!$J$3:$J$152)-MIN(Sheet1!$J$3:$J$152)),2)</f>
        <v>0.5</v>
      </c>
      <c r="J104" s="9">
        <f>ROUND((Sheet1!$K104-MIN(Sheet1!$K$3:$K$152))/(MAX(Sheet1!$K$3:$K$152)-MIN(Sheet1!$K$3:$K$152)),2)</f>
        <v>0.64</v>
      </c>
      <c r="K104" s="9">
        <f>ROUND((Sheet1!$L104-MIN(Sheet1!$L$3:$L$152))/(MAX(Sheet1!$L$3:$L$152)-MIN(Sheet1!$L$3:$L$152)),2)</f>
        <v>0.65</v>
      </c>
      <c r="L104" s="9">
        <f>ROUND((Sheet1!$M104-MIN(Sheet1!$M$3:$M$152))/(MAX(Sheet1!$M$3:$M$152)-MIN(Sheet1!$M$3:$M$152)),2)</f>
        <v>0.7</v>
      </c>
      <c r="M104" s="9">
        <f>ROUND((Sheet1!$P104-MIN(Sheet1!$P$3:$P$152))/(MAX(Sheet1!$P$3:$P$152)-MIN(Sheet1!$P$3:$P$152)),2)</f>
        <v>0.13</v>
      </c>
      <c r="N104" s="9">
        <f>ROUND((Sheet1!$Q104-MIN(Sheet1!$Q$3:$Q$152))/(MAX(Sheet1!$Q$3:$Q$152)-MIN(Sheet1!$Q$3:$Q$152)),2)</f>
        <v>0.13</v>
      </c>
      <c r="O104" s="9">
        <f>ROUND((Sheet1!$R104-MIN(Sheet1!$R$3:$R$152))/(MAX(Sheet1!$R$3:$R$152)-MIN(Sheet1!$R$3:$R$152)),2)</f>
        <v>0.13</v>
      </c>
      <c r="P104" s="9">
        <f>ROUND((Sheet1!$S104-MIN(Sheet1!$S$3:$S$152))/(MAX(Sheet1!$S$3:$S$152)-MIN(Sheet1!$S$3:$S$152)),2)</f>
        <v>0.13</v>
      </c>
      <c r="Q104" s="9">
        <f>ROUND((Sheet1!$T104-MIN(Sheet1!$T$3:$T$152))/(MAX(Sheet1!$T$3:$T$152)-MIN(Sheet1!$T$3:$T$152)),2)</f>
        <v>0.13</v>
      </c>
      <c r="R104" s="9">
        <f>ROUND((Sheet1!$U104-MIN(Sheet1!$U$3:$U$152))/(MAX(Sheet1!$U$3:$U$152)-MIN(Sheet1!$U$3:$U$152)),2)</f>
        <v>0.13</v>
      </c>
      <c r="S104" s="9">
        <f>ROUND((Sheet1!$N104-MIN(Sheet1!$N$3:$N$152))/(MAX(Sheet1!$N$3:$N$152)-MIN(Sheet1!$N$3:$N$152)),2)</f>
        <v>0.67</v>
      </c>
    </row>
    <row r="105" spans="1:19" x14ac:dyDescent="0.25">
      <c r="A105" t="s">
        <v>107</v>
      </c>
      <c r="B105" s="9">
        <f>ROUND(('[11]0202_Weibull_Frequency_analysis'!F104-MIN('[11]0202_Weibull_Frequency_analysis'!F$2:F$151))/((MAX('[11]0202_Weibull_Frequency_analysis'!F$2:F$151)-MIN('[11]0202_Weibull_Frequency_analysis'!F$2:F$151))),2)</f>
        <v>0.47</v>
      </c>
      <c r="C105" s="9">
        <f>ROUND(('[11]0202_Weibull_Frequency_analysis'!G104-MIN('[11]0202_Weibull_Frequency_analysis'!G$2:G$151))/((MAX('[11]0202_Weibull_Frequency_analysis'!G$2:G$151)-MIN('[11]0202_Weibull_Frequency_analysis'!G$2:G$151))),2)</f>
        <v>0.63</v>
      </c>
      <c r="D105" s="9">
        <f>ROUND(('[11]0202_Weibull_Frequency_analysis'!H104-MIN('[11]0202_Weibull_Frequency_analysis'!H$2:H$151))/((MAX('[11]0202_Weibull_Frequency_analysis'!H$2:H$151)-MIN('[11]0202_Weibull_Frequency_analysis'!H$2:H$151))),2)</f>
        <v>0.55000000000000004</v>
      </c>
      <c r="E105" s="9">
        <f>ROUND(('[11]0202_Weibull_Frequency_analysis'!I104-MIN('[11]0202_Weibull_Frequency_analysis'!I$2:I$151))/((MAX('[11]0202_Weibull_Frequency_analysis'!I$2:I$151)-MIN('[11]0202_Weibull_Frequency_analysis'!I$2:I$151))),2)</f>
        <v>0.61</v>
      </c>
      <c r="F105" s="9">
        <f>ROUND(([2]Sheet2!$M106-MIN([2]Sheet2!$M$4:$M$153))/(MAX([2]Sheet2!$M$4:$M$153)-MIN([2]Sheet2!$M$4:$M$153)),2)</f>
        <v>0.38</v>
      </c>
      <c r="G105" s="9">
        <f>ROUND(([2]Sheet2!$P106-MIN([2]Sheet2!$P$4:$P$153))/(MAX([2]Sheet2!$P$4:$P$153)-MIN([2]Sheet2!$P$4:$P$153)),2)</f>
        <v>0.39</v>
      </c>
      <c r="H105" s="9">
        <f>1 - ROUND((Sheet1!$H105-MIN(Sheet1!$H$3:$H$152))/(MAX(Sheet1!$H$3:$H$152)-MIN(Sheet1!$H$3:$H$152)),2)</f>
        <v>0.89</v>
      </c>
      <c r="I105" s="9">
        <f>ROUND((Sheet1!$J105-MIN(Sheet1!$J$3:$J$152))/(MAX(Sheet1!$J$3:$J$152)-MIN(Sheet1!$J$3:$J$152)),2)</f>
        <v>0.74</v>
      </c>
      <c r="J105" s="9">
        <f>ROUND((Sheet1!$K105-MIN(Sheet1!$K$3:$K$152))/(MAX(Sheet1!$K$3:$K$152)-MIN(Sheet1!$K$3:$K$152)),2)</f>
        <v>0.68</v>
      </c>
      <c r="K105" s="9">
        <f>ROUND((Sheet1!$L105-MIN(Sheet1!$L$3:$L$152))/(MAX(Sheet1!$L$3:$L$152)-MIN(Sheet1!$L$3:$L$152)),2)</f>
        <v>0.67</v>
      </c>
      <c r="L105" s="9">
        <f>ROUND((Sheet1!$M105-MIN(Sheet1!$M$3:$M$152))/(MAX(Sheet1!$M$3:$M$152)-MIN(Sheet1!$M$3:$M$152)),2)</f>
        <v>0.78</v>
      </c>
      <c r="M105" s="9">
        <f>ROUND((Sheet1!$P105-MIN(Sheet1!$P$3:$P$152))/(MAX(Sheet1!$P$3:$P$152)-MIN(Sheet1!$P$3:$P$152)),2)</f>
        <v>0.01</v>
      </c>
      <c r="N105" s="9">
        <f>ROUND((Sheet1!$Q105-MIN(Sheet1!$Q$3:$Q$152))/(MAX(Sheet1!$Q$3:$Q$152)-MIN(Sheet1!$Q$3:$Q$152)),2)</f>
        <v>0.01</v>
      </c>
      <c r="O105" s="9">
        <f>ROUND((Sheet1!$R105-MIN(Sheet1!$R$3:$R$152))/(MAX(Sheet1!$R$3:$R$152)-MIN(Sheet1!$R$3:$R$152)),2)</f>
        <v>0.01</v>
      </c>
      <c r="P105" s="9">
        <f>ROUND((Sheet1!$S105-MIN(Sheet1!$S$3:$S$152))/(MAX(Sheet1!$S$3:$S$152)-MIN(Sheet1!$S$3:$S$152)),2)</f>
        <v>0.01</v>
      </c>
      <c r="Q105" s="9">
        <f>ROUND((Sheet1!$T105-MIN(Sheet1!$T$3:$T$152))/(MAX(Sheet1!$T$3:$T$152)-MIN(Sheet1!$T$3:$T$152)),2)</f>
        <v>0.01</v>
      </c>
      <c r="R105" s="9">
        <f>ROUND((Sheet1!$U105-MIN(Sheet1!$U$3:$U$152))/(MAX(Sheet1!$U$3:$U$152)-MIN(Sheet1!$U$3:$U$152)),2)</f>
        <v>0.01</v>
      </c>
      <c r="S105" s="9">
        <f>ROUND((Sheet1!$N105-MIN(Sheet1!$N$3:$N$152))/(MAX(Sheet1!$N$3:$N$152)-MIN(Sheet1!$N$3:$N$152)),2)</f>
        <v>0.69</v>
      </c>
    </row>
    <row r="106" spans="1:19" x14ac:dyDescent="0.25">
      <c r="A106" t="s">
        <v>108</v>
      </c>
      <c r="B106" s="9">
        <f>ROUND(('[11]0202_Weibull_Frequency_analysis'!F105-MIN('[11]0202_Weibull_Frequency_analysis'!F$2:F$151))/((MAX('[11]0202_Weibull_Frequency_analysis'!F$2:F$151)-MIN('[11]0202_Weibull_Frequency_analysis'!F$2:F$151))),2)</f>
        <v>0.47</v>
      </c>
      <c r="C106" s="9">
        <f>ROUND(('[11]0202_Weibull_Frequency_analysis'!G105-MIN('[11]0202_Weibull_Frequency_analysis'!G$2:G$151))/((MAX('[11]0202_Weibull_Frequency_analysis'!G$2:G$151)-MIN('[11]0202_Weibull_Frequency_analysis'!G$2:G$151))),2)</f>
        <v>0.53</v>
      </c>
      <c r="D106" s="9">
        <f>ROUND(('[11]0202_Weibull_Frequency_analysis'!H105-MIN('[11]0202_Weibull_Frequency_analysis'!H$2:H$151))/((MAX('[11]0202_Weibull_Frequency_analysis'!H$2:H$151)-MIN('[11]0202_Weibull_Frequency_analysis'!H$2:H$151))),2)</f>
        <v>0.55000000000000004</v>
      </c>
      <c r="E106" s="9">
        <f>ROUND(('[11]0202_Weibull_Frequency_analysis'!I105-MIN('[11]0202_Weibull_Frequency_analysis'!I$2:I$151))/((MAX('[11]0202_Weibull_Frequency_analysis'!I$2:I$151)-MIN('[11]0202_Weibull_Frequency_analysis'!I$2:I$151))),2)</f>
        <v>0.41</v>
      </c>
      <c r="F106" s="9">
        <f>ROUND(([2]Sheet2!$M107-MIN([2]Sheet2!$M$4:$M$153))/(MAX([2]Sheet2!$M$4:$M$153)-MIN([2]Sheet2!$M$4:$M$153)),2)</f>
        <v>0.33</v>
      </c>
      <c r="G106" s="9">
        <f>ROUND(([2]Sheet2!$P107-MIN([2]Sheet2!$P$4:$P$153))/(MAX([2]Sheet2!$P$4:$P$153)-MIN([2]Sheet2!$P$4:$P$153)),2)</f>
        <v>0.31</v>
      </c>
      <c r="H106" s="9">
        <f>1 - ROUND((Sheet1!$H106-MIN(Sheet1!$H$3:$H$152))/(MAX(Sheet1!$H$3:$H$152)-MIN(Sheet1!$H$3:$H$152)),2)</f>
        <v>0.66999999999999993</v>
      </c>
      <c r="I106" s="9">
        <f>ROUND((Sheet1!$J106-MIN(Sheet1!$J$3:$J$152))/(MAX(Sheet1!$J$3:$J$152)-MIN(Sheet1!$J$3:$J$152)),2)</f>
        <v>0.5</v>
      </c>
      <c r="J106" s="9">
        <f>ROUND((Sheet1!$K106-MIN(Sheet1!$K$3:$K$152))/(MAX(Sheet1!$K$3:$K$152)-MIN(Sheet1!$K$3:$K$152)),2)</f>
        <v>0.46</v>
      </c>
      <c r="K106" s="9">
        <f>ROUND((Sheet1!$L106-MIN(Sheet1!$L$3:$L$152))/(MAX(Sheet1!$L$3:$L$152)-MIN(Sheet1!$L$3:$L$152)),2)</f>
        <v>0.49</v>
      </c>
      <c r="L106" s="9">
        <f>ROUND((Sheet1!$M106-MIN(Sheet1!$M$3:$M$152))/(MAX(Sheet1!$M$3:$M$152)-MIN(Sheet1!$M$3:$M$152)),2)</f>
        <v>0.34</v>
      </c>
      <c r="M106" s="9">
        <f>ROUND((Sheet1!$P106-MIN(Sheet1!$P$3:$P$152))/(MAX(Sheet1!$P$3:$P$152)-MIN(Sheet1!$P$3:$P$152)),2)</f>
        <v>0</v>
      </c>
      <c r="N106" s="9">
        <f>ROUND((Sheet1!$Q106-MIN(Sheet1!$Q$3:$Q$152))/(MAX(Sheet1!$Q$3:$Q$152)-MIN(Sheet1!$Q$3:$Q$152)),2)</f>
        <v>0</v>
      </c>
      <c r="O106" s="9">
        <f>ROUND((Sheet1!$R106-MIN(Sheet1!$R$3:$R$152))/(MAX(Sheet1!$R$3:$R$152)-MIN(Sheet1!$R$3:$R$152)),2)</f>
        <v>0</v>
      </c>
      <c r="P106" s="9">
        <f>ROUND((Sheet1!$S106-MIN(Sheet1!$S$3:$S$152))/(MAX(Sheet1!$S$3:$S$152)-MIN(Sheet1!$S$3:$S$152)),2)</f>
        <v>0</v>
      </c>
      <c r="Q106" s="9">
        <f>ROUND((Sheet1!$T106-MIN(Sheet1!$T$3:$T$152))/(MAX(Sheet1!$T$3:$T$152)-MIN(Sheet1!$T$3:$T$152)),2)</f>
        <v>0</v>
      </c>
      <c r="R106" s="9">
        <f>ROUND((Sheet1!$U106-MIN(Sheet1!$U$3:$U$152))/(MAX(Sheet1!$U$3:$U$152)-MIN(Sheet1!$U$3:$U$152)),2)</f>
        <v>0</v>
      </c>
      <c r="S106" s="9">
        <f>ROUND((Sheet1!$N106-MIN(Sheet1!$N$3:$N$152))/(MAX(Sheet1!$N$3:$N$152)-MIN(Sheet1!$N$3:$N$152)),2)</f>
        <v>0.5</v>
      </c>
    </row>
    <row r="107" spans="1:19" x14ac:dyDescent="0.25">
      <c r="A107" t="s">
        <v>109</v>
      </c>
      <c r="B107" s="9">
        <f>ROUND(('[11]0202_Weibull_Frequency_analysis'!F106-MIN('[11]0202_Weibull_Frequency_analysis'!F$2:F$151))/((MAX('[11]0202_Weibull_Frequency_analysis'!F$2:F$151)-MIN('[11]0202_Weibull_Frequency_analysis'!F$2:F$151))),2)</f>
        <v>0.74</v>
      </c>
      <c r="C107" s="9">
        <f>ROUND(('[11]0202_Weibull_Frequency_analysis'!G106-MIN('[11]0202_Weibull_Frequency_analysis'!G$2:G$151))/((MAX('[11]0202_Weibull_Frequency_analysis'!G$2:G$151)-MIN('[11]0202_Weibull_Frequency_analysis'!G$2:G$151))),2)</f>
        <v>0.77</v>
      </c>
      <c r="D107" s="9">
        <f>ROUND(('[11]0202_Weibull_Frequency_analysis'!H106-MIN('[11]0202_Weibull_Frequency_analysis'!H$2:H$151))/((MAX('[11]0202_Weibull_Frequency_analysis'!H$2:H$151)-MIN('[11]0202_Weibull_Frequency_analysis'!H$2:H$151))),2)</f>
        <v>0.74</v>
      </c>
      <c r="E107" s="9">
        <f>ROUND(('[11]0202_Weibull_Frequency_analysis'!I106-MIN('[11]0202_Weibull_Frequency_analysis'!I$2:I$151))/((MAX('[11]0202_Weibull_Frequency_analysis'!I$2:I$151)-MIN('[11]0202_Weibull_Frequency_analysis'!I$2:I$151))),2)</f>
        <v>0.74</v>
      </c>
      <c r="F107" s="9">
        <f>ROUND(([2]Sheet2!$M108-MIN([2]Sheet2!$M$4:$M$153))/(MAX([2]Sheet2!$M$4:$M$153)-MIN([2]Sheet2!$M$4:$M$153)),2)</f>
        <v>0.61</v>
      </c>
      <c r="G107" s="9">
        <f>ROUND(([2]Sheet2!$P108-MIN([2]Sheet2!$P$4:$P$153))/(MAX([2]Sheet2!$P$4:$P$153)-MIN([2]Sheet2!$P$4:$P$153)),2)</f>
        <v>0.61</v>
      </c>
      <c r="H107" s="9">
        <f>1 - ROUND((Sheet1!$H107-MIN(Sheet1!$H$3:$H$152))/(MAX(Sheet1!$H$3:$H$152)-MIN(Sheet1!$H$3:$H$152)),2)</f>
        <v>0.66999999999999993</v>
      </c>
      <c r="I107" s="9">
        <f>ROUND((Sheet1!$J107-MIN(Sheet1!$J$3:$J$152))/(MAX(Sheet1!$J$3:$J$152)-MIN(Sheet1!$J$3:$J$152)),2)</f>
        <v>0.7</v>
      </c>
      <c r="J107" s="9">
        <f>ROUND((Sheet1!$K107-MIN(Sheet1!$K$3:$K$152))/(MAX(Sheet1!$K$3:$K$152)-MIN(Sheet1!$K$3:$K$152)),2)</f>
        <v>0.66</v>
      </c>
      <c r="K107" s="9">
        <f>ROUND((Sheet1!$L107-MIN(Sheet1!$L$3:$L$152))/(MAX(Sheet1!$L$3:$L$152)-MIN(Sheet1!$L$3:$L$152)),2)</f>
        <v>0.65</v>
      </c>
      <c r="L107" s="9">
        <f>ROUND((Sheet1!$M107-MIN(Sheet1!$M$3:$M$152))/(MAX(Sheet1!$M$3:$M$152)-MIN(Sheet1!$M$3:$M$152)),2)</f>
        <v>0.68</v>
      </c>
      <c r="M107" s="9">
        <f>ROUND((Sheet1!$P107-MIN(Sheet1!$P$3:$P$152))/(MAX(Sheet1!$P$3:$P$152)-MIN(Sheet1!$P$3:$P$152)),2)</f>
        <v>0.16</v>
      </c>
      <c r="N107" s="9">
        <f>ROUND((Sheet1!$Q107-MIN(Sheet1!$Q$3:$Q$152))/(MAX(Sheet1!$Q$3:$Q$152)-MIN(Sheet1!$Q$3:$Q$152)),2)</f>
        <v>0.2</v>
      </c>
      <c r="O107" s="9">
        <f>ROUND((Sheet1!$R107-MIN(Sheet1!$R$3:$R$152))/(MAX(Sheet1!$R$3:$R$152)-MIN(Sheet1!$R$3:$R$152)),2)</f>
        <v>0.18</v>
      </c>
      <c r="P107" s="9">
        <f>ROUND((Sheet1!$S107-MIN(Sheet1!$S$3:$S$152))/(MAX(Sheet1!$S$3:$S$152)-MIN(Sheet1!$S$3:$S$152)),2)</f>
        <v>0.18</v>
      </c>
      <c r="Q107" s="9">
        <f>ROUND((Sheet1!$T107-MIN(Sheet1!$T$3:$T$152))/(MAX(Sheet1!$T$3:$T$152)-MIN(Sheet1!$T$3:$T$152)),2)</f>
        <v>0.17</v>
      </c>
      <c r="R107" s="9">
        <f>ROUND((Sheet1!$U107-MIN(Sheet1!$U$3:$U$152))/(MAX(Sheet1!$U$3:$U$152)-MIN(Sheet1!$U$3:$U$152)),2)</f>
        <v>0.16</v>
      </c>
      <c r="S107" s="9">
        <f>ROUND((Sheet1!$N107-MIN(Sheet1!$N$3:$N$152))/(MAX(Sheet1!$N$3:$N$152)-MIN(Sheet1!$N$3:$N$152)),2)</f>
        <v>0.66</v>
      </c>
    </row>
    <row r="108" spans="1:19" x14ac:dyDescent="0.25">
      <c r="A108" t="s">
        <v>110</v>
      </c>
      <c r="B108" s="9">
        <f>ROUND(('[11]0202_Weibull_Frequency_analysis'!F107-MIN('[11]0202_Weibull_Frequency_analysis'!F$2:F$151))/((MAX('[11]0202_Weibull_Frequency_analysis'!F$2:F$151)-MIN('[11]0202_Weibull_Frequency_analysis'!F$2:F$151))),2)</f>
        <v>0.4</v>
      </c>
      <c r="C108" s="9">
        <f>ROUND(('[11]0202_Weibull_Frequency_analysis'!G107-MIN('[11]0202_Weibull_Frequency_analysis'!G$2:G$151))/((MAX('[11]0202_Weibull_Frequency_analysis'!G$2:G$151)-MIN('[11]0202_Weibull_Frequency_analysis'!G$2:G$151))),2)</f>
        <v>0.45</v>
      </c>
      <c r="D108" s="9">
        <f>ROUND(('[11]0202_Weibull_Frequency_analysis'!H107-MIN('[11]0202_Weibull_Frequency_analysis'!H$2:H$151))/((MAX('[11]0202_Weibull_Frequency_analysis'!H$2:H$151)-MIN('[11]0202_Weibull_Frequency_analysis'!H$2:H$151))),2)</f>
        <v>0.43</v>
      </c>
      <c r="E108" s="9">
        <f>ROUND(('[11]0202_Weibull_Frequency_analysis'!I107-MIN('[11]0202_Weibull_Frequency_analysis'!I$2:I$151))/((MAX('[11]0202_Weibull_Frequency_analysis'!I$2:I$151)-MIN('[11]0202_Weibull_Frequency_analysis'!I$2:I$151))),2)</f>
        <v>0.45</v>
      </c>
      <c r="F108" s="9">
        <f>ROUND(([2]Sheet2!$M109-MIN([2]Sheet2!$M$4:$M$153))/(MAX([2]Sheet2!$M$4:$M$153)-MIN([2]Sheet2!$M$4:$M$153)),2)</f>
        <v>0.28999999999999998</v>
      </c>
      <c r="G108" s="9">
        <f>ROUND(([2]Sheet2!$P109-MIN([2]Sheet2!$P$4:$P$153))/(MAX([2]Sheet2!$P$4:$P$153)-MIN([2]Sheet2!$P$4:$P$153)),2)</f>
        <v>0.33</v>
      </c>
      <c r="H108" s="9">
        <f>1 - ROUND((Sheet1!$H108-MIN(Sheet1!$H$3:$H$152))/(MAX(Sheet1!$H$3:$H$152)-MIN(Sheet1!$H$3:$H$152)),2)</f>
        <v>0.78</v>
      </c>
      <c r="I108" s="9">
        <f>ROUND((Sheet1!$J108-MIN(Sheet1!$J$3:$J$152))/(MAX(Sheet1!$J$3:$J$152)-MIN(Sheet1!$J$3:$J$152)),2)</f>
        <v>0.67</v>
      </c>
      <c r="J108" s="9">
        <f>ROUND((Sheet1!$K108-MIN(Sheet1!$K$3:$K$152))/(MAX(Sheet1!$K$3:$K$152)-MIN(Sheet1!$K$3:$K$152)),2)</f>
        <v>0.64</v>
      </c>
      <c r="K108" s="9">
        <f>ROUND((Sheet1!$L108-MIN(Sheet1!$L$3:$L$152))/(MAX(Sheet1!$L$3:$L$152)-MIN(Sheet1!$L$3:$L$152)),2)</f>
        <v>0.67</v>
      </c>
      <c r="L108" s="9">
        <f>ROUND((Sheet1!$M108-MIN(Sheet1!$M$3:$M$152))/(MAX(Sheet1!$M$3:$M$152)-MIN(Sheet1!$M$3:$M$152)),2)</f>
        <v>0.51</v>
      </c>
      <c r="M108" s="9">
        <f>ROUND((Sheet1!$P108-MIN(Sheet1!$P$3:$P$152))/(MAX(Sheet1!$P$3:$P$152)-MIN(Sheet1!$P$3:$P$152)),2)</f>
        <v>0.01</v>
      </c>
      <c r="N108" s="9">
        <f>ROUND((Sheet1!$Q108-MIN(Sheet1!$Q$3:$Q$152))/(MAX(Sheet1!$Q$3:$Q$152)-MIN(Sheet1!$Q$3:$Q$152)),2)</f>
        <v>0.01</v>
      </c>
      <c r="O108" s="9">
        <f>ROUND((Sheet1!$R108-MIN(Sheet1!$R$3:$R$152))/(MAX(Sheet1!$R$3:$R$152)-MIN(Sheet1!$R$3:$R$152)),2)</f>
        <v>0.01</v>
      </c>
      <c r="P108" s="9">
        <f>ROUND((Sheet1!$S108-MIN(Sheet1!$S$3:$S$152))/(MAX(Sheet1!$S$3:$S$152)-MIN(Sheet1!$S$3:$S$152)),2)</f>
        <v>0.01</v>
      </c>
      <c r="Q108" s="9">
        <f>ROUND((Sheet1!$T108-MIN(Sheet1!$T$3:$T$152))/(MAX(Sheet1!$T$3:$T$152)-MIN(Sheet1!$T$3:$T$152)),2)</f>
        <v>0.01</v>
      </c>
      <c r="R108" s="9">
        <f>ROUND((Sheet1!$U108-MIN(Sheet1!$U$3:$U$152))/(MAX(Sheet1!$U$3:$U$152)-MIN(Sheet1!$U$3:$U$152)),2)</f>
        <v>0.01</v>
      </c>
      <c r="S108" s="9">
        <f>ROUND((Sheet1!$N108-MIN(Sheet1!$N$3:$N$152))/(MAX(Sheet1!$N$3:$N$152)-MIN(Sheet1!$N$3:$N$152)),2)</f>
        <v>0.68</v>
      </c>
    </row>
    <row r="109" spans="1:19" x14ac:dyDescent="0.25">
      <c r="A109" t="s">
        <v>111</v>
      </c>
      <c r="B109" s="9">
        <f>ROUND(('[11]0202_Weibull_Frequency_analysis'!F108-MIN('[11]0202_Weibull_Frequency_analysis'!F$2:F$151))/((MAX('[11]0202_Weibull_Frequency_analysis'!F$2:F$151)-MIN('[11]0202_Weibull_Frequency_analysis'!F$2:F$151))),2)</f>
        <v>0.45</v>
      </c>
      <c r="C109" s="9">
        <f>ROUND(('[11]0202_Weibull_Frequency_analysis'!G108-MIN('[11]0202_Weibull_Frequency_analysis'!G$2:G$151))/((MAX('[11]0202_Weibull_Frequency_analysis'!G$2:G$151)-MIN('[11]0202_Weibull_Frequency_analysis'!G$2:G$151))),2)</f>
        <v>0.65</v>
      </c>
      <c r="D109" s="9">
        <f>ROUND(('[11]0202_Weibull_Frequency_analysis'!H108-MIN('[11]0202_Weibull_Frequency_analysis'!H$2:H$151))/((MAX('[11]0202_Weibull_Frequency_analysis'!H$2:H$151)-MIN('[11]0202_Weibull_Frequency_analysis'!H$2:H$151))),2)</f>
        <v>0.65</v>
      </c>
      <c r="E109" s="9">
        <f>ROUND(('[11]0202_Weibull_Frequency_analysis'!I108-MIN('[11]0202_Weibull_Frequency_analysis'!I$2:I$151))/((MAX('[11]0202_Weibull_Frequency_analysis'!I$2:I$151)-MIN('[11]0202_Weibull_Frequency_analysis'!I$2:I$151))),2)</f>
        <v>0.57999999999999996</v>
      </c>
      <c r="F109" s="9">
        <f>ROUND(([2]Sheet2!$M110-MIN([2]Sheet2!$M$4:$M$153))/(MAX([2]Sheet2!$M$4:$M$153)-MIN([2]Sheet2!$M$4:$M$153)),2)</f>
        <v>0.56000000000000005</v>
      </c>
      <c r="G109" s="9">
        <f>ROUND(([2]Sheet2!$P110-MIN([2]Sheet2!$P$4:$P$153))/(MAX([2]Sheet2!$P$4:$P$153)-MIN([2]Sheet2!$P$4:$P$153)),2)</f>
        <v>0.53</v>
      </c>
      <c r="H109" s="9">
        <f>1 - ROUND((Sheet1!$H109-MIN(Sheet1!$H$3:$H$152))/(MAX(Sheet1!$H$3:$H$152)-MIN(Sheet1!$H$3:$H$152)),2)</f>
        <v>0.32999999999999996</v>
      </c>
      <c r="I109" s="9">
        <f>ROUND((Sheet1!$J109-MIN(Sheet1!$J$3:$J$152))/(MAX(Sheet1!$J$3:$J$152)-MIN(Sheet1!$J$3:$J$152)),2)</f>
        <v>0.19</v>
      </c>
      <c r="J109" s="9">
        <f>ROUND((Sheet1!$K109-MIN(Sheet1!$K$3:$K$152))/(MAX(Sheet1!$K$3:$K$152)-MIN(Sheet1!$K$3:$K$152)),2)</f>
        <v>0.21</v>
      </c>
      <c r="K109" s="9">
        <f>ROUND((Sheet1!$L109-MIN(Sheet1!$L$3:$L$152))/(MAX(Sheet1!$L$3:$L$152)-MIN(Sheet1!$L$3:$L$152)),2)</f>
        <v>0.19</v>
      </c>
      <c r="L109" s="9">
        <f>ROUND((Sheet1!$M109-MIN(Sheet1!$M$3:$M$152))/(MAX(Sheet1!$M$3:$M$152)-MIN(Sheet1!$M$3:$M$152)),2)</f>
        <v>0.52</v>
      </c>
      <c r="M109" s="9">
        <f>ROUND((Sheet1!$P109-MIN(Sheet1!$P$3:$P$152))/(MAX(Sheet1!$P$3:$P$152)-MIN(Sheet1!$P$3:$P$152)),2)</f>
        <v>0.09</v>
      </c>
      <c r="N109" s="9">
        <f>ROUND((Sheet1!$Q109-MIN(Sheet1!$Q$3:$Q$152))/(MAX(Sheet1!$Q$3:$Q$152)-MIN(Sheet1!$Q$3:$Q$152)),2)</f>
        <v>0.15</v>
      </c>
      <c r="O109" s="9">
        <f>ROUND((Sheet1!$R109-MIN(Sheet1!$R$3:$R$152))/(MAX(Sheet1!$R$3:$R$152)-MIN(Sheet1!$R$3:$R$152)),2)</f>
        <v>0.12</v>
      </c>
      <c r="P109" s="9">
        <f>ROUND((Sheet1!$S109-MIN(Sheet1!$S$3:$S$152))/(MAX(Sheet1!$S$3:$S$152)-MIN(Sheet1!$S$3:$S$152)),2)</f>
        <v>0.12</v>
      </c>
      <c r="Q109" s="9">
        <f>ROUND((Sheet1!$T109-MIN(Sheet1!$T$3:$T$152))/(MAX(Sheet1!$T$3:$T$152)-MIN(Sheet1!$T$3:$T$152)),2)</f>
        <v>0.09</v>
      </c>
      <c r="R109" s="9">
        <f>ROUND((Sheet1!$U109-MIN(Sheet1!$U$3:$U$152))/(MAX(Sheet1!$U$3:$U$152)-MIN(Sheet1!$U$3:$U$152)),2)</f>
        <v>0.09</v>
      </c>
      <c r="S109" s="9">
        <f>ROUND((Sheet1!$N109-MIN(Sheet1!$N$3:$N$152))/(MAX(Sheet1!$N$3:$N$152)-MIN(Sheet1!$N$3:$N$152)),2)</f>
        <v>0.2</v>
      </c>
    </row>
    <row r="110" spans="1:19" x14ac:dyDescent="0.25">
      <c r="A110" t="s">
        <v>112</v>
      </c>
      <c r="B110" s="9">
        <f>ROUND(('[11]0202_Weibull_Frequency_analysis'!F109-MIN('[11]0202_Weibull_Frequency_analysis'!F$2:F$151))/((MAX('[11]0202_Weibull_Frequency_analysis'!F$2:F$151)-MIN('[11]0202_Weibull_Frequency_analysis'!F$2:F$151))),2)</f>
        <v>0.3</v>
      </c>
      <c r="C110" s="9">
        <f>ROUND(('[11]0202_Weibull_Frequency_analysis'!G109-MIN('[11]0202_Weibull_Frequency_analysis'!G$2:G$151))/((MAX('[11]0202_Weibull_Frequency_analysis'!G$2:G$151)-MIN('[11]0202_Weibull_Frequency_analysis'!G$2:G$151))),2)</f>
        <v>0.45</v>
      </c>
      <c r="D110" s="9">
        <f>ROUND(('[11]0202_Weibull_Frequency_analysis'!H109-MIN('[11]0202_Weibull_Frequency_analysis'!H$2:H$151))/((MAX('[11]0202_Weibull_Frequency_analysis'!H$2:H$151)-MIN('[11]0202_Weibull_Frequency_analysis'!H$2:H$151))),2)</f>
        <v>0.53</v>
      </c>
      <c r="E110" s="9">
        <f>ROUND(('[11]0202_Weibull_Frequency_analysis'!I109-MIN('[11]0202_Weibull_Frequency_analysis'!I$2:I$151))/((MAX('[11]0202_Weibull_Frequency_analysis'!I$2:I$151)-MIN('[11]0202_Weibull_Frequency_analysis'!I$2:I$151))),2)</f>
        <v>0.43</v>
      </c>
      <c r="F110" s="9">
        <f>ROUND(([2]Sheet2!$M111-MIN([2]Sheet2!$M$4:$M$153))/(MAX([2]Sheet2!$M$4:$M$153)-MIN([2]Sheet2!$M$4:$M$153)),2)</f>
        <v>0.22</v>
      </c>
      <c r="G110" s="9">
        <f>ROUND(([2]Sheet2!$P111-MIN([2]Sheet2!$P$4:$P$153))/(MAX([2]Sheet2!$P$4:$P$153)-MIN([2]Sheet2!$P$4:$P$153)),2)</f>
        <v>0.22</v>
      </c>
      <c r="H110" s="9">
        <f>1 - ROUND((Sheet1!$H110-MIN(Sheet1!$H$3:$H$152))/(MAX(Sheet1!$H$3:$H$152)-MIN(Sheet1!$H$3:$H$152)),2)</f>
        <v>0.56000000000000005</v>
      </c>
      <c r="I110" s="9">
        <f>ROUND((Sheet1!$J110-MIN(Sheet1!$J$3:$J$152))/(MAX(Sheet1!$J$3:$J$152)-MIN(Sheet1!$J$3:$J$152)),2)</f>
        <v>0.69</v>
      </c>
      <c r="J110" s="9">
        <f>ROUND((Sheet1!$K110-MIN(Sheet1!$K$3:$K$152))/(MAX(Sheet1!$K$3:$K$152)-MIN(Sheet1!$K$3:$K$152)),2)</f>
        <v>0.63</v>
      </c>
      <c r="K110" s="9">
        <f>ROUND((Sheet1!$L110-MIN(Sheet1!$L$3:$L$152))/(MAX(Sheet1!$L$3:$L$152)-MIN(Sheet1!$L$3:$L$152)),2)</f>
        <v>0.64</v>
      </c>
      <c r="L110" s="9">
        <f>ROUND((Sheet1!$M110-MIN(Sheet1!$M$3:$M$152))/(MAX(Sheet1!$M$3:$M$152)-MIN(Sheet1!$M$3:$M$152)),2)</f>
        <v>0.73</v>
      </c>
      <c r="M110" s="9">
        <f>ROUND((Sheet1!$P110-MIN(Sheet1!$P$3:$P$152))/(MAX(Sheet1!$P$3:$P$152)-MIN(Sheet1!$P$3:$P$152)),2)</f>
        <v>0.06</v>
      </c>
      <c r="N110" s="9">
        <f>ROUND((Sheet1!$Q110-MIN(Sheet1!$Q$3:$Q$152))/(MAX(Sheet1!$Q$3:$Q$152)-MIN(Sheet1!$Q$3:$Q$152)),2)</f>
        <v>0.06</v>
      </c>
      <c r="O110" s="9">
        <f>ROUND((Sheet1!$R110-MIN(Sheet1!$R$3:$R$152))/(MAX(Sheet1!$R$3:$R$152)-MIN(Sheet1!$R$3:$R$152)),2)</f>
        <v>0.06</v>
      </c>
      <c r="P110" s="9">
        <f>ROUND((Sheet1!$S110-MIN(Sheet1!$S$3:$S$152))/(MAX(Sheet1!$S$3:$S$152)-MIN(Sheet1!$S$3:$S$152)),2)</f>
        <v>0.06</v>
      </c>
      <c r="Q110" s="9">
        <f>ROUND((Sheet1!$T110-MIN(Sheet1!$T$3:$T$152))/(MAX(Sheet1!$T$3:$T$152)-MIN(Sheet1!$T$3:$T$152)),2)</f>
        <v>0.06</v>
      </c>
      <c r="R110" s="9">
        <f>ROUND((Sheet1!$U110-MIN(Sheet1!$U$3:$U$152))/(MAX(Sheet1!$U$3:$U$152)-MIN(Sheet1!$U$3:$U$152)),2)</f>
        <v>0.06</v>
      </c>
      <c r="S110" s="9">
        <f>ROUND((Sheet1!$N110-MIN(Sheet1!$N$3:$N$152))/(MAX(Sheet1!$N$3:$N$152)-MIN(Sheet1!$N$3:$N$152)),2)</f>
        <v>0.67</v>
      </c>
    </row>
    <row r="111" spans="1:19" x14ac:dyDescent="0.25">
      <c r="A111" t="s">
        <v>113</v>
      </c>
      <c r="B111" s="9">
        <f>ROUND(('[11]0202_Weibull_Frequency_analysis'!F110-MIN('[11]0202_Weibull_Frequency_analysis'!F$2:F$151))/((MAX('[11]0202_Weibull_Frequency_analysis'!F$2:F$151)-MIN('[11]0202_Weibull_Frequency_analysis'!F$2:F$151))),2)</f>
        <v>0.49</v>
      </c>
      <c r="C111" s="9">
        <f>ROUND(('[11]0202_Weibull_Frequency_analysis'!G110-MIN('[11]0202_Weibull_Frequency_analysis'!G$2:G$151))/((MAX('[11]0202_Weibull_Frequency_analysis'!G$2:G$151)-MIN('[11]0202_Weibull_Frequency_analysis'!G$2:G$151))),2)</f>
        <v>0.43</v>
      </c>
      <c r="D111" s="9">
        <f>ROUND(('[11]0202_Weibull_Frequency_analysis'!H110-MIN('[11]0202_Weibull_Frequency_analysis'!H$2:H$151))/((MAX('[11]0202_Weibull_Frequency_analysis'!H$2:H$151)-MIN('[11]0202_Weibull_Frequency_analysis'!H$2:H$151))),2)</f>
        <v>0.38</v>
      </c>
      <c r="E111" s="9">
        <f>ROUND(('[11]0202_Weibull_Frequency_analysis'!I110-MIN('[11]0202_Weibull_Frequency_analysis'!I$2:I$151))/((MAX('[11]0202_Weibull_Frequency_analysis'!I$2:I$151)-MIN('[11]0202_Weibull_Frequency_analysis'!I$2:I$151))),2)</f>
        <v>0.44</v>
      </c>
      <c r="F111" s="9">
        <f>ROUND(([2]Sheet2!$M112-MIN([2]Sheet2!$M$4:$M$153))/(MAX([2]Sheet2!$M$4:$M$153)-MIN([2]Sheet2!$M$4:$M$153)),2)</f>
        <v>0.39</v>
      </c>
      <c r="G111" s="9">
        <f>ROUND(([2]Sheet2!$P112-MIN([2]Sheet2!$P$4:$P$153))/(MAX([2]Sheet2!$P$4:$P$153)-MIN([2]Sheet2!$P$4:$P$153)),2)</f>
        <v>0.33</v>
      </c>
      <c r="H111" s="9">
        <f>1 - ROUND((Sheet1!$H111-MIN(Sheet1!$H$3:$H$152))/(MAX(Sheet1!$H$3:$H$152)-MIN(Sheet1!$H$3:$H$152)),2)</f>
        <v>0.43999999999999995</v>
      </c>
      <c r="I111" s="9">
        <f>ROUND((Sheet1!$J111-MIN(Sheet1!$J$3:$J$152))/(MAX(Sheet1!$J$3:$J$152)-MIN(Sheet1!$J$3:$J$152)),2)</f>
        <v>0.41</v>
      </c>
      <c r="J111" s="9">
        <f>ROUND((Sheet1!$K111-MIN(Sheet1!$K$3:$K$152))/(MAX(Sheet1!$K$3:$K$152)-MIN(Sheet1!$K$3:$K$152)),2)</f>
        <v>0.35</v>
      </c>
      <c r="K111" s="9">
        <f>ROUND((Sheet1!$L111-MIN(Sheet1!$L$3:$L$152))/(MAX(Sheet1!$L$3:$L$152)-MIN(Sheet1!$L$3:$L$152)),2)</f>
        <v>0.33</v>
      </c>
      <c r="L111" s="9">
        <f>ROUND((Sheet1!$M111-MIN(Sheet1!$M$3:$M$152))/(MAX(Sheet1!$M$3:$M$152)-MIN(Sheet1!$M$3:$M$152)),2)</f>
        <v>0.78</v>
      </c>
      <c r="M111" s="9">
        <f>ROUND((Sheet1!$P111-MIN(Sheet1!$P$3:$P$152))/(MAX(Sheet1!$P$3:$P$152)-MIN(Sheet1!$P$3:$P$152)),2)</f>
        <v>7.0000000000000007E-2</v>
      </c>
      <c r="N111" s="9">
        <f>ROUND((Sheet1!$Q111-MIN(Sheet1!$Q$3:$Q$152))/(MAX(Sheet1!$Q$3:$Q$152)-MIN(Sheet1!$Q$3:$Q$152)),2)</f>
        <v>7.0000000000000007E-2</v>
      </c>
      <c r="O111" s="9">
        <f>ROUND((Sheet1!$R111-MIN(Sheet1!$R$3:$R$152))/(MAX(Sheet1!$R$3:$R$152)-MIN(Sheet1!$R$3:$R$152)),2)</f>
        <v>7.0000000000000007E-2</v>
      </c>
      <c r="P111" s="9">
        <f>ROUND((Sheet1!$S111-MIN(Sheet1!$S$3:$S$152))/(MAX(Sheet1!$S$3:$S$152)-MIN(Sheet1!$S$3:$S$152)),2)</f>
        <v>7.0000000000000007E-2</v>
      </c>
      <c r="Q111" s="9">
        <f>ROUND((Sheet1!$T111-MIN(Sheet1!$T$3:$T$152))/(MAX(Sheet1!$T$3:$T$152)-MIN(Sheet1!$T$3:$T$152)),2)</f>
        <v>7.0000000000000007E-2</v>
      </c>
      <c r="R111" s="9">
        <f>ROUND((Sheet1!$U111-MIN(Sheet1!$U$3:$U$152))/(MAX(Sheet1!$U$3:$U$152)-MIN(Sheet1!$U$3:$U$152)),2)</f>
        <v>7.0000000000000007E-2</v>
      </c>
      <c r="S111" s="9">
        <f>ROUND((Sheet1!$N111-MIN(Sheet1!$N$3:$N$152))/(MAX(Sheet1!$N$3:$N$152)-MIN(Sheet1!$N$3:$N$152)),2)</f>
        <v>0.36</v>
      </c>
    </row>
    <row r="112" spans="1:19" x14ac:dyDescent="0.25">
      <c r="A112" t="s">
        <v>114</v>
      </c>
      <c r="B112" s="9">
        <f>ROUND(('[11]0202_Weibull_Frequency_analysis'!F111-MIN('[11]0202_Weibull_Frequency_analysis'!F$2:F$151))/((MAX('[11]0202_Weibull_Frequency_analysis'!F$2:F$151)-MIN('[11]0202_Weibull_Frequency_analysis'!F$2:F$151))),2)</f>
        <v>0.11</v>
      </c>
      <c r="C112" s="9">
        <f>ROUND(('[11]0202_Weibull_Frequency_analysis'!G111-MIN('[11]0202_Weibull_Frequency_analysis'!G$2:G$151))/((MAX('[11]0202_Weibull_Frequency_analysis'!G$2:G$151)-MIN('[11]0202_Weibull_Frequency_analysis'!G$2:G$151))),2)</f>
        <v>0.1</v>
      </c>
      <c r="D112" s="9">
        <f>ROUND(('[11]0202_Weibull_Frequency_analysis'!H111-MIN('[11]0202_Weibull_Frequency_analysis'!H$2:H$151))/((MAX('[11]0202_Weibull_Frequency_analysis'!H$2:H$151)-MIN('[11]0202_Weibull_Frequency_analysis'!H$2:H$151))),2)</f>
        <v>7.0000000000000007E-2</v>
      </c>
      <c r="E112" s="9">
        <f>ROUND(('[11]0202_Weibull_Frequency_analysis'!I111-MIN('[11]0202_Weibull_Frequency_analysis'!I$2:I$151))/((MAX('[11]0202_Weibull_Frequency_analysis'!I$2:I$151)-MIN('[11]0202_Weibull_Frequency_analysis'!I$2:I$151))),2)</f>
        <v>0.09</v>
      </c>
      <c r="F112" s="9">
        <f>ROUND(([2]Sheet2!$M113-MIN([2]Sheet2!$M$4:$M$153))/(MAX([2]Sheet2!$M$4:$M$153)-MIN([2]Sheet2!$M$4:$M$153)),2)</f>
        <v>0.2</v>
      </c>
      <c r="G112" s="9">
        <f>ROUND(([2]Sheet2!$P113-MIN([2]Sheet2!$P$4:$P$153))/(MAX([2]Sheet2!$P$4:$P$153)-MIN([2]Sheet2!$P$4:$P$153)),2)</f>
        <v>0.14000000000000001</v>
      </c>
      <c r="H112" s="9">
        <f>1 - ROUND((Sheet1!$H112-MIN(Sheet1!$H$3:$H$152))/(MAX(Sheet1!$H$3:$H$152)-MIN(Sheet1!$H$3:$H$152)),2)</f>
        <v>0.43999999999999995</v>
      </c>
      <c r="I112" s="9">
        <f>ROUND((Sheet1!$J112-MIN(Sheet1!$J$3:$J$152))/(MAX(Sheet1!$J$3:$J$152)-MIN(Sheet1!$J$3:$J$152)),2)</f>
        <v>0.21</v>
      </c>
      <c r="J112" s="9">
        <f>ROUND((Sheet1!$K112-MIN(Sheet1!$K$3:$K$152))/(MAX(Sheet1!$K$3:$K$152)-MIN(Sheet1!$K$3:$K$152)),2)</f>
        <v>0.21</v>
      </c>
      <c r="K112" s="9">
        <f>ROUND((Sheet1!$L112-MIN(Sheet1!$L$3:$L$152))/(MAX(Sheet1!$L$3:$L$152)-MIN(Sheet1!$L$3:$L$152)),2)</f>
        <v>0.19</v>
      </c>
      <c r="L112" s="9">
        <f>ROUND((Sheet1!$M112-MIN(Sheet1!$M$3:$M$152))/(MAX(Sheet1!$M$3:$M$152)-MIN(Sheet1!$M$3:$M$152)),2)</f>
        <v>0.62</v>
      </c>
      <c r="M112" s="9">
        <f>ROUND((Sheet1!$P112-MIN(Sheet1!$P$3:$P$152))/(MAX(Sheet1!$P$3:$P$152)-MIN(Sheet1!$P$3:$P$152)),2)</f>
        <v>0.03</v>
      </c>
      <c r="N112" s="9">
        <f>ROUND((Sheet1!$Q112-MIN(Sheet1!$Q$3:$Q$152))/(MAX(Sheet1!$Q$3:$Q$152)-MIN(Sheet1!$Q$3:$Q$152)),2)</f>
        <v>0.04</v>
      </c>
      <c r="O112" s="9">
        <f>ROUND((Sheet1!$R112-MIN(Sheet1!$R$3:$R$152))/(MAX(Sheet1!$R$3:$R$152)-MIN(Sheet1!$R$3:$R$152)),2)</f>
        <v>0.03</v>
      </c>
      <c r="P112" s="9">
        <f>ROUND((Sheet1!$S112-MIN(Sheet1!$S$3:$S$152))/(MAX(Sheet1!$S$3:$S$152)-MIN(Sheet1!$S$3:$S$152)),2)</f>
        <v>0.03</v>
      </c>
      <c r="Q112" s="9">
        <f>ROUND((Sheet1!$T112-MIN(Sheet1!$T$3:$T$152))/(MAX(Sheet1!$T$3:$T$152)-MIN(Sheet1!$T$3:$T$152)),2)</f>
        <v>0.03</v>
      </c>
      <c r="R112" s="9">
        <f>ROUND((Sheet1!$U112-MIN(Sheet1!$U$3:$U$152))/(MAX(Sheet1!$U$3:$U$152)-MIN(Sheet1!$U$3:$U$152)),2)</f>
        <v>0.03</v>
      </c>
      <c r="S112" s="9">
        <f>ROUND((Sheet1!$N112-MIN(Sheet1!$N$3:$N$152))/(MAX(Sheet1!$N$3:$N$152)-MIN(Sheet1!$N$3:$N$152)),2)</f>
        <v>0.21</v>
      </c>
    </row>
    <row r="113" spans="1:19" x14ac:dyDescent="0.25">
      <c r="A113" t="s">
        <v>115</v>
      </c>
      <c r="B113" s="9">
        <f>ROUND(('[11]0202_Weibull_Frequency_analysis'!F112-MIN('[11]0202_Weibull_Frequency_analysis'!F$2:F$151))/((MAX('[11]0202_Weibull_Frequency_analysis'!F$2:F$151)-MIN('[11]0202_Weibull_Frequency_analysis'!F$2:F$151))),2)</f>
        <v>0.49</v>
      </c>
      <c r="C113" s="9">
        <f>ROUND(('[11]0202_Weibull_Frequency_analysis'!G112-MIN('[11]0202_Weibull_Frequency_analysis'!G$2:G$151))/((MAX('[11]0202_Weibull_Frequency_analysis'!G$2:G$151)-MIN('[11]0202_Weibull_Frequency_analysis'!G$2:G$151))),2)</f>
        <v>0.48</v>
      </c>
      <c r="D113" s="9">
        <f>ROUND(('[11]0202_Weibull_Frequency_analysis'!H112-MIN('[11]0202_Weibull_Frequency_analysis'!H$2:H$151))/((MAX('[11]0202_Weibull_Frequency_analysis'!H$2:H$151)-MIN('[11]0202_Weibull_Frequency_analysis'!H$2:H$151))),2)</f>
        <v>0.45</v>
      </c>
      <c r="E113" s="9">
        <f>ROUND(('[11]0202_Weibull_Frequency_analysis'!I112-MIN('[11]0202_Weibull_Frequency_analysis'!I$2:I$151))/((MAX('[11]0202_Weibull_Frequency_analysis'!I$2:I$151)-MIN('[11]0202_Weibull_Frequency_analysis'!I$2:I$151))),2)</f>
        <v>0.47</v>
      </c>
      <c r="F113" s="9">
        <f>ROUND(([2]Sheet2!$M114-MIN([2]Sheet2!$M$4:$M$153))/(MAX([2]Sheet2!$M$4:$M$153)-MIN([2]Sheet2!$M$4:$M$153)),2)</f>
        <v>0.51</v>
      </c>
      <c r="G113" s="9">
        <f>ROUND(([2]Sheet2!$P114-MIN([2]Sheet2!$P$4:$P$153))/(MAX([2]Sheet2!$P$4:$P$153)-MIN([2]Sheet2!$P$4:$P$153)),2)</f>
        <v>0.47</v>
      </c>
      <c r="H113" s="9">
        <f>1 - ROUND((Sheet1!$H113-MIN(Sheet1!$H$3:$H$152))/(MAX(Sheet1!$H$3:$H$152)-MIN(Sheet1!$H$3:$H$152)),2)</f>
        <v>0.78</v>
      </c>
      <c r="I113" s="9">
        <f>ROUND((Sheet1!$J113-MIN(Sheet1!$J$3:$J$152))/(MAX(Sheet1!$J$3:$J$152)-MIN(Sheet1!$J$3:$J$152)),2)</f>
        <v>0.76</v>
      </c>
      <c r="J113" s="9">
        <f>ROUND((Sheet1!$K113-MIN(Sheet1!$K$3:$K$152))/(MAX(Sheet1!$K$3:$K$152)-MIN(Sheet1!$K$3:$K$152)),2)</f>
        <v>0.72</v>
      </c>
      <c r="K113" s="9">
        <f>ROUND((Sheet1!$L113-MIN(Sheet1!$L$3:$L$152))/(MAX(Sheet1!$L$3:$L$152)-MIN(Sheet1!$L$3:$L$152)),2)</f>
        <v>0.69</v>
      </c>
      <c r="L113" s="9">
        <f>ROUND((Sheet1!$M113-MIN(Sheet1!$M$3:$M$152))/(MAX(Sheet1!$M$3:$M$152)-MIN(Sheet1!$M$3:$M$152)),2)</f>
        <v>0.89</v>
      </c>
      <c r="M113" s="9">
        <f>ROUND((Sheet1!$P113-MIN(Sheet1!$P$3:$P$152))/(MAX(Sheet1!$P$3:$P$152)-MIN(Sheet1!$P$3:$P$152)),2)</f>
        <v>0.03</v>
      </c>
      <c r="N113" s="9">
        <f>ROUND((Sheet1!$Q113-MIN(Sheet1!$Q$3:$Q$152))/(MAX(Sheet1!$Q$3:$Q$152)-MIN(Sheet1!$Q$3:$Q$152)),2)</f>
        <v>0.06</v>
      </c>
      <c r="O113" s="9">
        <f>ROUND((Sheet1!$R113-MIN(Sheet1!$R$3:$R$152))/(MAX(Sheet1!$R$3:$R$152)-MIN(Sheet1!$R$3:$R$152)),2)</f>
        <v>0.04</v>
      </c>
      <c r="P113" s="9">
        <f>ROUND((Sheet1!$S113-MIN(Sheet1!$S$3:$S$152))/(MAX(Sheet1!$S$3:$S$152)-MIN(Sheet1!$S$3:$S$152)),2)</f>
        <v>0.04</v>
      </c>
      <c r="Q113" s="9">
        <f>ROUND((Sheet1!$T113-MIN(Sheet1!$T$3:$T$152))/(MAX(Sheet1!$T$3:$T$152)-MIN(Sheet1!$T$3:$T$152)),2)</f>
        <v>0.03</v>
      </c>
      <c r="R113" s="9">
        <f>ROUND((Sheet1!$U113-MIN(Sheet1!$U$3:$U$152))/(MAX(Sheet1!$U$3:$U$152)-MIN(Sheet1!$U$3:$U$152)),2)</f>
        <v>0.03</v>
      </c>
      <c r="S113" s="9">
        <f>ROUND((Sheet1!$N113-MIN(Sheet1!$N$3:$N$152))/(MAX(Sheet1!$N$3:$N$152)-MIN(Sheet1!$N$3:$N$152)),2)</f>
        <v>0.7</v>
      </c>
    </row>
    <row r="114" spans="1:19" x14ac:dyDescent="0.25">
      <c r="A114" t="s">
        <v>116</v>
      </c>
      <c r="B114" s="9">
        <f>ROUND(('[11]0202_Weibull_Frequency_analysis'!F113-MIN('[11]0202_Weibull_Frequency_analysis'!F$2:F$151))/((MAX('[11]0202_Weibull_Frequency_analysis'!F$2:F$151)-MIN('[11]0202_Weibull_Frequency_analysis'!F$2:F$151))),2)</f>
        <v>0.64</v>
      </c>
      <c r="C114" s="9">
        <f>ROUND(('[11]0202_Weibull_Frequency_analysis'!G113-MIN('[11]0202_Weibull_Frequency_analysis'!G$2:G$151))/((MAX('[11]0202_Weibull_Frequency_analysis'!G$2:G$151)-MIN('[11]0202_Weibull_Frequency_analysis'!G$2:G$151))),2)</f>
        <v>0.77</v>
      </c>
      <c r="D114" s="9">
        <f>ROUND(('[11]0202_Weibull_Frequency_analysis'!H113-MIN('[11]0202_Weibull_Frequency_analysis'!H$2:H$151))/((MAX('[11]0202_Weibull_Frequency_analysis'!H$2:H$151)-MIN('[11]0202_Weibull_Frequency_analysis'!H$2:H$151))),2)</f>
        <v>0.73</v>
      </c>
      <c r="E114" s="9">
        <f>ROUND(('[11]0202_Weibull_Frequency_analysis'!I113-MIN('[11]0202_Weibull_Frequency_analysis'!I$2:I$151))/((MAX('[11]0202_Weibull_Frequency_analysis'!I$2:I$151)-MIN('[11]0202_Weibull_Frequency_analysis'!I$2:I$151))),2)</f>
        <v>0.74</v>
      </c>
      <c r="F114" s="9">
        <f>ROUND(([2]Sheet2!$M115-MIN([2]Sheet2!$M$4:$M$153))/(MAX([2]Sheet2!$M$4:$M$153)-MIN([2]Sheet2!$M$4:$M$153)),2)</f>
        <v>0.69</v>
      </c>
      <c r="G114" s="9">
        <f>ROUND(([2]Sheet2!$P115-MIN([2]Sheet2!$P$4:$P$153))/(MAX([2]Sheet2!$P$4:$P$153)-MIN([2]Sheet2!$P$4:$P$153)),2)</f>
        <v>0.67</v>
      </c>
      <c r="H114" s="9">
        <f>1 - ROUND((Sheet1!$H114-MIN(Sheet1!$H$3:$H$152))/(MAX(Sheet1!$H$3:$H$152)-MIN(Sheet1!$H$3:$H$152)),2)</f>
        <v>0.43999999999999995</v>
      </c>
      <c r="I114" s="9">
        <f>ROUND((Sheet1!$J114-MIN(Sheet1!$J$3:$J$152))/(MAX(Sheet1!$J$3:$J$152)-MIN(Sheet1!$J$3:$J$152)),2)</f>
        <v>0.46</v>
      </c>
      <c r="J114" s="9">
        <f>ROUND((Sheet1!$K114-MIN(Sheet1!$K$3:$K$152))/(MAX(Sheet1!$K$3:$K$152)-MIN(Sheet1!$K$3:$K$152)),2)</f>
        <v>0.55000000000000004</v>
      </c>
      <c r="K114" s="9">
        <f>ROUND((Sheet1!$L114-MIN(Sheet1!$L$3:$L$152))/(MAX(Sheet1!$L$3:$L$152)-MIN(Sheet1!$L$3:$L$152)),2)</f>
        <v>0.51</v>
      </c>
      <c r="L114" s="9">
        <f>ROUND((Sheet1!$M114-MIN(Sheet1!$M$3:$M$152))/(MAX(Sheet1!$M$3:$M$152)-MIN(Sheet1!$M$3:$M$152)),2)</f>
        <v>0.79</v>
      </c>
      <c r="M114" s="9">
        <f>ROUND((Sheet1!$P114-MIN(Sheet1!$P$3:$P$152))/(MAX(Sheet1!$P$3:$P$152)-MIN(Sheet1!$P$3:$P$152)),2)</f>
        <v>0.02</v>
      </c>
      <c r="N114" s="9">
        <f>ROUND((Sheet1!$Q114-MIN(Sheet1!$Q$3:$Q$152))/(MAX(Sheet1!$Q$3:$Q$152)-MIN(Sheet1!$Q$3:$Q$152)),2)</f>
        <v>0.04</v>
      </c>
      <c r="O114" s="9">
        <f>ROUND((Sheet1!$R114-MIN(Sheet1!$R$3:$R$152))/(MAX(Sheet1!$R$3:$R$152)-MIN(Sheet1!$R$3:$R$152)),2)</f>
        <v>0.03</v>
      </c>
      <c r="P114" s="9">
        <f>ROUND((Sheet1!$S114-MIN(Sheet1!$S$3:$S$152))/(MAX(Sheet1!$S$3:$S$152)-MIN(Sheet1!$S$3:$S$152)),2)</f>
        <v>0.03</v>
      </c>
      <c r="Q114" s="9">
        <f>ROUND((Sheet1!$T114-MIN(Sheet1!$T$3:$T$152))/(MAX(Sheet1!$T$3:$T$152)-MIN(Sheet1!$T$3:$T$152)),2)</f>
        <v>0.02</v>
      </c>
      <c r="R114" s="9">
        <f>ROUND((Sheet1!$U114-MIN(Sheet1!$U$3:$U$152))/(MAX(Sheet1!$U$3:$U$152)-MIN(Sheet1!$U$3:$U$152)),2)</f>
        <v>0.02</v>
      </c>
      <c r="S114" s="9">
        <f>ROUND((Sheet1!$N114-MIN(Sheet1!$N$3:$N$152))/(MAX(Sheet1!$N$3:$N$152)-MIN(Sheet1!$N$3:$N$152)),2)</f>
        <v>0.52</v>
      </c>
    </row>
    <row r="115" spans="1:19" x14ac:dyDescent="0.25">
      <c r="A115" t="s">
        <v>117</v>
      </c>
      <c r="B115" s="9">
        <f>ROUND(('[11]0202_Weibull_Frequency_analysis'!F114-MIN('[11]0202_Weibull_Frequency_analysis'!F$2:F$151))/((MAX('[11]0202_Weibull_Frequency_analysis'!F$2:F$151)-MIN('[11]0202_Weibull_Frequency_analysis'!F$2:F$151))),2)</f>
        <v>0.51</v>
      </c>
      <c r="C115" s="9">
        <f>ROUND(('[11]0202_Weibull_Frequency_analysis'!G114-MIN('[11]0202_Weibull_Frequency_analysis'!G$2:G$151))/((MAX('[11]0202_Weibull_Frequency_analysis'!G$2:G$151)-MIN('[11]0202_Weibull_Frequency_analysis'!G$2:G$151))),2)</f>
        <v>0.63</v>
      </c>
      <c r="D115" s="9">
        <f>ROUND(('[11]0202_Weibull_Frequency_analysis'!H114-MIN('[11]0202_Weibull_Frequency_analysis'!H$2:H$151))/((MAX('[11]0202_Weibull_Frequency_analysis'!H$2:H$151)-MIN('[11]0202_Weibull_Frequency_analysis'!H$2:H$151))),2)</f>
        <v>0.55000000000000004</v>
      </c>
      <c r="E115" s="9">
        <f>ROUND(('[11]0202_Weibull_Frequency_analysis'!I114-MIN('[11]0202_Weibull_Frequency_analysis'!I$2:I$151))/((MAX('[11]0202_Weibull_Frequency_analysis'!I$2:I$151)-MIN('[11]0202_Weibull_Frequency_analysis'!I$2:I$151))),2)</f>
        <v>0.56999999999999995</v>
      </c>
      <c r="F115" s="9">
        <f>ROUND(([2]Sheet2!$M116-MIN([2]Sheet2!$M$4:$M$153))/(MAX([2]Sheet2!$M$4:$M$153)-MIN([2]Sheet2!$M$4:$M$153)),2)</f>
        <v>0.5</v>
      </c>
      <c r="G115" s="9">
        <f>ROUND(([2]Sheet2!$P116-MIN([2]Sheet2!$P$4:$P$153))/(MAX([2]Sheet2!$P$4:$P$153)-MIN([2]Sheet2!$P$4:$P$153)),2)</f>
        <v>0.5</v>
      </c>
      <c r="H115" s="9">
        <f>1 - ROUND((Sheet1!$H115-MIN(Sheet1!$H$3:$H$152))/(MAX(Sheet1!$H$3:$H$152)-MIN(Sheet1!$H$3:$H$152)),2)</f>
        <v>0.21999999999999997</v>
      </c>
      <c r="I115" s="9">
        <f>ROUND((Sheet1!$J115-MIN(Sheet1!$J$3:$J$152))/(MAX(Sheet1!$J$3:$J$152)-MIN(Sheet1!$J$3:$J$152)),2)</f>
        <v>0.11</v>
      </c>
      <c r="J115" s="9">
        <f>ROUND((Sheet1!$K115-MIN(Sheet1!$K$3:$K$152))/(MAX(Sheet1!$K$3:$K$152)-MIN(Sheet1!$K$3:$K$152)),2)</f>
        <v>0.02</v>
      </c>
      <c r="K115" s="9">
        <f>ROUND((Sheet1!$L115-MIN(Sheet1!$L$3:$L$152))/(MAX(Sheet1!$L$3:$L$152)-MIN(Sheet1!$L$3:$L$152)),2)</f>
        <v>0.01</v>
      </c>
      <c r="L115" s="9">
        <f>ROUND((Sheet1!$M115-MIN(Sheet1!$M$3:$M$152))/(MAX(Sheet1!$M$3:$M$152)-MIN(Sheet1!$M$3:$M$152)),2)</f>
        <v>0.46</v>
      </c>
      <c r="M115" s="9">
        <f>ROUND((Sheet1!$P115-MIN(Sheet1!$P$3:$P$152))/(MAX(Sheet1!$P$3:$P$152)-MIN(Sheet1!$P$3:$P$152)),2)</f>
        <v>0.02</v>
      </c>
      <c r="N115" s="9">
        <f>ROUND((Sheet1!$Q115-MIN(Sheet1!$Q$3:$Q$152))/(MAX(Sheet1!$Q$3:$Q$152)-MIN(Sheet1!$Q$3:$Q$152)),2)</f>
        <v>0.03</v>
      </c>
      <c r="O115" s="9">
        <f>ROUND((Sheet1!$R115-MIN(Sheet1!$R$3:$R$152))/(MAX(Sheet1!$R$3:$R$152)-MIN(Sheet1!$R$3:$R$152)),2)</f>
        <v>0.03</v>
      </c>
      <c r="P115" s="9">
        <f>ROUND((Sheet1!$S115-MIN(Sheet1!$S$3:$S$152))/(MAX(Sheet1!$S$3:$S$152)-MIN(Sheet1!$S$3:$S$152)),2)</f>
        <v>0.03</v>
      </c>
      <c r="Q115" s="9">
        <f>ROUND((Sheet1!$T115-MIN(Sheet1!$T$3:$T$152))/(MAX(Sheet1!$T$3:$T$152)-MIN(Sheet1!$T$3:$T$152)),2)</f>
        <v>0.02</v>
      </c>
      <c r="R115" s="9">
        <f>ROUND((Sheet1!$U115-MIN(Sheet1!$U$3:$U$152))/(MAX(Sheet1!$U$3:$U$152)-MIN(Sheet1!$U$3:$U$152)),2)</f>
        <v>0.02</v>
      </c>
      <c r="S115" s="9">
        <f>ROUND((Sheet1!$N115-MIN(Sheet1!$N$3:$N$152))/(MAX(Sheet1!$N$3:$N$152)-MIN(Sheet1!$N$3:$N$152)),2)</f>
        <v>0.03</v>
      </c>
    </row>
    <row r="116" spans="1:19" x14ac:dyDescent="0.25">
      <c r="A116" t="s">
        <v>118</v>
      </c>
      <c r="B116" s="9">
        <f>ROUND(('[11]0202_Weibull_Frequency_analysis'!F115-MIN('[11]0202_Weibull_Frequency_analysis'!F$2:F$151))/((MAX('[11]0202_Weibull_Frequency_analysis'!F$2:F$151)-MIN('[11]0202_Weibull_Frequency_analysis'!F$2:F$151))),2)</f>
        <v>0</v>
      </c>
      <c r="C116" s="9">
        <f>ROUND(('[11]0202_Weibull_Frequency_analysis'!G115-MIN('[11]0202_Weibull_Frequency_analysis'!G$2:G$151))/((MAX('[11]0202_Weibull_Frequency_analysis'!G$2:G$151)-MIN('[11]0202_Weibull_Frequency_analysis'!G$2:G$151))),2)</f>
        <v>0.05</v>
      </c>
      <c r="D116" s="9">
        <f>ROUND(('[11]0202_Weibull_Frequency_analysis'!H115-MIN('[11]0202_Weibull_Frequency_analysis'!H$2:H$151))/((MAX('[11]0202_Weibull_Frequency_analysis'!H$2:H$151)-MIN('[11]0202_Weibull_Frequency_analysis'!H$2:H$151))),2)</f>
        <v>0.05</v>
      </c>
      <c r="E116" s="9">
        <f>ROUND(('[11]0202_Weibull_Frequency_analysis'!I115-MIN('[11]0202_Weibull_Frequency_analysis'!I$2:I$151))/((MAX('[11]0202_Weibull_Frequency_analysis'!I$2:I$151)-MIN('[11]0202_Weibull_Frequency_analysis'!I$2:I$151))),2)</f>
        <v>0.09</v>
      </c>
      <c r="F116" s="9">
        <f>ROUND(([2]Sheet2!$M117-MIN([2]Sheet2!$M$4:$M$153))/(MAX([2]Sheet2!$M$4:$M$153)-MIN([2]Sheet2!$M$4:$M$153)),2)</f>
        <v>0.21</v>
      </c>
      <c r="G116" s="9">
        <f>ROUND(([2]Sheet2!$P117-MIN([2]Sheet2!$P$4:$P$153))/(MAX([2]Sheet2!$P$4:$P$153)-MIN([2]Sheet2!$P$4:$P$153)),2)</f>
        <v>0.14000000000000001</v>
      </c>
      <c r="H116" s="9">
        <f>1 - ROUND((Sheet1!$H116-MIN(Sheet1!$H$3:$H$152))/(MAX(Sheet1!$H$3:$H$152)-MIN(Sheet1!$H$3:$H$152)),2)</f>
        <v>0.66999999999999993</v>
      </c>
      <c r="I116" s="9">
        <f>ROUND((Sheet1!$J116-MIN(Sheet1!$J$3:$J$152))/(MAX(Sheet1!$J$3:$J$152)-MIN(Sheet1!$J$3:$J$152)),2)</f>
        <v>0.53</v>
      </c>
      <c r="J116" s="9">
        <f>ROUND((Sheet1!$K116-MIN(Sheet1!$K$3:$K$152))/(MAX(Sheet1!$K$3:$K$152)-MIN(Sheet1!$K$3:$K$152)),2)</f>
        <v>0.81</v>
      </c>
      <c r="K116" s="9">
        <f>ROUND((Sheet1!$L116-MIN(Sheet1!$L$3:$L$152))/(MAX(Sheet1!$L$3:$L$152)-MIN(Sheet1!$L$3:$L$152)),2)</f>
        <v>0.82</v>
      </c>
      <c r="L116" s="9">
        <f>ROUND((Sheet1!$M116-MIN(Sheet1!$M$3:$M$152))/(MAX(Sheet1!$M$3:$M$152)-MIN(Sheet1!$M$3:$M$152)),2)</f>
        <v>0.67</v>
      </c>
      <c r="M116" s="9">
        <f>ROUND((Sheet1!$P116-MIN(Sheet1!$P$3:$P$152))/(MAX(Sheet1!$P$3:$P$152)-MIN(Sheet1!$P$3:$P$152)),2)</f>
        <v>0.13</v>
      </c>
      <c r="N116" s="9">
        <f>ROUND((Sheet1!$Q116-MIN(Sheet1!$Q$3:$Q$152))/(MAX(Sheet1!$Q$3:$Q$152)-MIN(Sheet1!$Q$3:$Q$152)),2)</f>
        <v>0.13</v>
      </c>
      <c r="O116" s="9">
        <f>ROUND((Sheet1!$R116-MIN(Sheet1!$R$3:$R$152))/(MAX(Sheet1!$R$3:$R$152)-MIN(Sheet1!$R$3:$R$152)),2)</f>
        <v>0.14000000000000001</v>
      </c>
      <c r="P116" s="9">
        <f>ROUND((Sheet1!$S116-MIN(Sheet1!$S$3:$S$152))/(MAX(Sheet1!$S$3:$S$152)-MIN(Sheet1!$S$3:$S$152)),2)</f>
        <v>0.14000000000000001</v>
      </c>
      <c r="Q116" s="9">
        <f>ROUND((Sheet1!$T116-MIN(Sheet1!$T$3:$T$152))/(MAX(Sheet1!$T$3:$T$152)-MIN(Sheet1!$T$3:$T$152)),2)</f>
        <v>0.13</v>
      </c>
      <c r="R116" s="9">
        <f>ROUND((Sheet1!$U116-MIN(Sheet1!$U$3:$U$152))/(MAX(Sheet1!$U$3:$U$152)-MIN(Sheet1!$U$3:$U$152)),2)</f>
        <v>0.13</v>
      </c>
      <c r="S116" s="9">
        <f>ROUND((Sheet1!$N116-MIN(Sheet1!$N$3:$N$152))/(MAX(Sheet1!$N$3:$N$152)-MIN(Sheet1!$N$3:$N$152)),2)</f>
        <v>0.82</v>
      </c>
    </row>
    <row r="117" spans="1:19" x14ac:dyDescent="0.25">
      <c r="A117" t="s">
        <v>119</v>
      </c>
      <c r="B117" s="9">
        <f>ROUND(('[11]0202_Weibull_Frequency_analysis'!F116-MIN('[11]0202_Weibull_Frequency_analysis'!F$2:F$151))/((MAX('[11]0202_Weibull_Frequency_analysis'!F$2:F$151)-MIN('[11]0202_Weibull_Frequency_analysis'!F$2:F$151))),2)</f>
        <v>0.4</v>
      </c>
      <c r="C117" s="9">
        <f>ROUND(('[11]0202_Weibull_Frequency_analysis'!G116-MIN('[11]0202_Weibull_Frequency_analysis'!G$2:G$151))/((MAX('[11]0202_Weibull_Frequency_analysis'!G$2:G$151)-MIN('[11]0202_Weibull_Frequency_analysis'!G$2:G$151))),2)</f>
        <v>0.53</v>
      </c>
      <c r="D117" s="9">
        <f>ROUND(('[11]0202_Weibull_Frequency_analysis'!H116-MIN('[11]0202_Weibull_Frequency_analysis'!H$2:H$151))/((MAX('[11]0202_Weibull_Frequency_analysis'!H$2:H$151)-MIN('[11]0202_Weibull_Frequency_analysis'!H$2:H$151))),2)</f>
        <v>0.54</v>
      </c>
      <c r="E117" s="9">
        <f>ROUND(('[11]0202_Weibull_Frequency_analysis'!I116-MIN('[11]0202_Weibull_Frequency_analysis'!I$2:I$151))/((MAX('[11]0202_Weibull_Frequency_analysis'!I$2:I$151)-MIN('[11]0202_Weibull_Frequency_analysis'!I$2:I$151))),2)</f>
        <v>0.5</v>
      </c>
      <c r="F117" s="9">
        <f>ROUND(([2]Sheet2!$M118-MIN([2]Sheet2!$M$4:$M$153))/(MAX([2]Sheet2!$M$4:$M$153)-MIN([2]Sheet2!$M$4:$M$153)),2)</f>
        <v>0.31</v>
      </c>
      <c r="G117" s="9">
        <f>ROUND(([2]Sheet2!$P118-MIN([2]Sheet2!$P$4:$P$153))/(MAX([2]Sheet2!$P$4:$P$153)-MIN([2]Sheet2!$P$4:$P$153)),2)</f>
        <v>0.28000000000000003</v>
      </c>
      <c r="H117" s="9">
        <f>1 - ROUND((Sheet1!$H117-MIN(Sheet1!$H$3:$H$152))/(MAX(Sheet1!$H$3:$H$152)-MIN(Sheet1!$H$3:$H$152)),2)</f>
        <v>0.78</v>
      </c>
      <c r="I117" s="9">
        <f>ROUND((Sheet1!$J117-MIN(Sheet1!$J$3:$J$152))/(MAX(Sheet1!$J$3:$J$152)-MIN(Sheet1!$J$3:$J$152)),2)</f>
        <v>0.69</v>
      </c>
      <c r="J117" s="9">
        <f>ROUND((Sheet1!$K117-MIN(Sheet1!$K$3:$K$152))/(MAX(Sheet1!$K$3:$K$152)-MIN(Sheet1!$K$3:$K$152)),2)</f>
        <v>0.68</v>
      </c>
      <c r="K117" s="9">
        <f>ROUND((Sheet1!$L117-MIN(Sheet1!$L$3:$L$152))/(MAX(Sheet1!$L$3:$L$152)-MIN(Sheet1!$L$3:$L$152)),2)</f>
        <v>0.68</v>
      </c>
      <c r="L117" s="9">
        <f>ROUND((Sheet1!$M117-MIN(Sheet1!$M$3:$M$152))/(MAX(Sheet1!$M$3:$M$152)-MIN(Sheet1!$M$3:$M$152)),2)</f>
        <v>0.76</v>
      </c>
      <c r="M117" s="9">
        <f>ROUND((Sheet1!$P117-MIN(Sheet1!$P$3:$P$152))/(MAX(Sheet1!$P$3:$P$152)-MIN(Sheet1!$P$3:$P$152)),2)</f>
        <v>0.02</v>
      </c>
      <c r="N117" s="9">
        <f>ROUND((Sheet1!$Q117-MIN(Sheet1!$Q$3:$Q$152))/(MAX(Sheet1!$Q$3:$Q$152)-MIN(Sheet1!$Q$3:$Q$152)),2)</f>
        <v>0.02</v>
      </c>
      <c r="O117" s="9">
        <f>ROUND((Sheet1!$R117-MIN(Sheet1!$R$3:$R$152))/(MAX(Sheet1!$R$3:$R$152)-MIN(Sheet1!$R$3:$R$152)),2)</f>
        <v>0.02</v>
      </c>
      <c r="P117" s="9">
        <f>ROUND((Sheet1!$S117-MIN(Sheet1!$S$3:$S$152))/(MAX(Sheet1!$S$3:$S$152)-MIN(Sheet1!$S$3:$S$152)),2)</f>
        <v>0.02</v>
      </c>
      <c r="Q117" s="9">
        <f>ROUND((Sheet1!$T117-MIN(Sheet1!$T$3:$T$152))/(MAX(Sheet1!$T$3:$T$152)-MIN(Sheet1!$T$3:$T$152)),2)</f>
        <v>0.02</v>
      </c>
      <c r="R117" s="9">
        <f>ROUND((Sheet1!$U117-MIN(Sheet1!$U$3:$U$152))/(MAX(Sheet1!$U$3:$U$152)-MIN(Sheet1!$U$3:$U$152)),2)</f>
        <v>0.02</v>
      </c>
      <c r="S117" s="9">
        <f>ROUND((Sheet1!$N117-MIN(Sheet1!$N$3:$N$152))/(MAX(Sheet1!$N$3:$N$152)-MIN(Sheet1!$N$3:$N$152)),2)</f>
        <v>0.69</v>
      </c>
    </row>
    <row r="118" spans="1:19" x14ac:dyDescent="0.25">
      <c r="A118" t="s">
        <v>120</v>
      </c>
      <c r="B118" s="9">
        <f>ROUND(('[11]0202_Weibull_Frequency_analysis'!F117-MIN('[11]0202_Weibull_Frequency_analysis'!F$2:F$151))/((MAX('[11]0202_Weibull_Frequency_analysis'!F$2:F$151)-MIN('[11]0202_Weibull_Frequency_analysis'!F$2:F$151))),2)</f>
        <v>0.26</v>
      </c>
      <c r="C118" s="9">
        <f>ROUND(('[11]0202_Weibull_Frequency_analysis'!G117-MIN('[11]0202_Weibull_Frequency_analysis'!G$2:G$151))/((MAX('[11]0202_Weibull_Frequency_analysis'!G$2:G$151)-MIN('[11]0202_Weibull_Frequency_analysis'!G$2:G$151))),2)</f>
        <v>0.22</v>
      </c>
      <c r="D118" s="9">
        <f>ROUND(('[11]0202_Weibull_Frequency_analysis'!H117-MIN('[11]0202_Weibull_Frequency_analysis'!H$2:H$151))/((MAX('[11]0202_Weibull_Frequency_analysis'!H$2:H$151)-MIN('[11]0202_Weibull_Frequency_analysis'!H$2:H$151))),2)</f>
        <v>0.23</v>
      </c>
      <c r="E118" s="9">
        <f>ROUND(('[11]0202_Weibull_Frequency_analysis'!I117-MIN('[11]0202_Weibull_Frequency_analysis'!I$2:I$151))/((MAX('[11]0202_Weibull_Frequency_analysis'!I$2:I$151)-MIN('[11]0202_Weibull_Frequency_analysis'!I$2:I$151))),2)</f>
        <v>0.2</v>
      </c>
      <c r="F118" s="9">
        <f>ROUND(([2]Sheet2!$M119-MIN([2]Sheet2!$M$4:$M$153))/(MAX([2]Sheet2!$M$4:$M$153)-MIN([2]Sheet2!$M$4:$M$153)),2)</f>
        <v>0.26</v>
      </c>
      <c r="G118" s="9">
        <f>ROUND(([2]Sheet2!$P119-MIN([2]Sheet2!$P$4:$P$153))/(MAX([2]Sheet2!$P$4:$P$153)-MIN([2]Sheet2!$P$4:$P$153)),2)</f>
        <v>0.25</v>
      </c>
      <c r="H118" s="9">
        <f>1 - ROUND((Sheet1!$H118-MIN(Sheet1!$H$3:$H$152))/(MAX(Sheet1!$H$3:$H$152)-MIN(Sheet1!$H$3:$H$152)),2)</f>
        <v>0.43999999999999995</v>
      </c>
      <c r="I118" s="9">
        <f>ROUND((Sheet1!$J118-MIN(Sheet1!$J$3:$J$152))/(MAX(Sheet1!$J$3:$J$152)-MIN(Sheet1!$J$3:$J$152)),2)</f>
        <v>0.41</v>
      </c>
      <c r="J118" s="9">
        <f>ROUND((Sheet1!$K118-MIN(Sheet1!$K$3:$K$152))/(MAX(Sheet1!$K$3:$K$152)-MIN(Sheet1!$K$3:$K$152)),2)</f>
        <v>0.54</v>
      </c>
      <c r="K118" s="9">
        <f>ROUND((Sheet1!$L118-MIN(Sheet1!$L$3:$L$152))/(MAX(Sheet1!$L$3:$L$152)-MIN(Sheet1!$L$3:$L$152)),2)</f>
        <v>0.51</v>
      </c>
      <c r="L118" s="9">
        <f>ROUND((Sheet1!$M118-MIN(Sheet1!$M$3:$M$152))/(MAX(Sheet1!$M$3:$M$152)-MIN(Sheet1!$M$3:$M$152)),2)</f>
        <v>0.7</v>
      </c>
      <c r="M118" s="9">
        <f>ROUND((Sheet1!$P118-MIN(Sheet1!$P$3:$P$152))/(MAX(Sheet1!$P$3:$P$152)-MIN(Sheet1!$P$3:$P$152)),2)</f>
        <v>0.1</v>
      </c>
      <c r="N118" s="9">
        <f>ROUND((Sheet1!$Q118-MIN(Sheet1!$Q$3:$Q$152))/(MAX(Sheet1!$Q$3:$Q$152)-MIN(Sheet1!$Q$3:$Q$152)),2)</f>
        <v>0.12</v>
      </c>
      <c r="O118" s="9">
        <f>ROUND((Sheet1!$R118-MIN(Sheet1!$R$3:$R$152))/(MAX(Sheet1!$R$3:$R$152)-MIN(Sheet1!$R$3:$R$152)),2)</f>
        <v>0.11</v>
      </c>
      <c r="P118" s="9">
        <f>ROUND((Sheet1!$S118-MIN(Sheet1!$S$3:$S$152))/(MAX(Sheet1!$S$3:$S$152)-MIN(Sheet1!$S$3:$S$152)),2)</f>
        <v>0.11</v>
      </c>
      <c r="Q118" s="9">
        <f>ROUND((Sheet1!$T118-MIN(Sheet1!$T$3:$T$152))/(MAX(Sheet1!$T$3:$T$152)-MIN(Sheet1!$T$3:$T$152)),2)</f>
        <v>0.1</v>
      </c>
      <c r="R118" s="9">
        <f>ROUND((Sheet1!$U118-MIN(Sheet1!$U$3:$U$152))/(MAX(Sheet1!$U$3:$U$152)-MIN(Sheet1!$U$3:$U$152)),2)</f>
        <v>0.1</v>
      </c>
      <c r="S118" s="9">
        <f>ROUND((Sheet1!$N118-MIN(Sheet1!$N$3:$N$152))/(MAX(Sheet1!$N$3:$N$152)-MIN(Sheet1!$N$3:$N$152)),2)</f>
        <v>0.52</v>
      </c>
    </row>
    <row r="119" spans="1:19" x14ac:dyDescent="0.25">
      <c r="A119" t="s">
        <v>121</v>
      </c>
      <c r="B119" s="9">
        <f>ROUND(('[11]0202_Weibull_Frequency_analysis'!F118-MIN('[11]0202_Weibull_Frequency_analysis'!F$2:F$151))/((MAX('[11]0202_Weibull_Frequency_analysis'!F$2:F$151)-MIN('[11]0202_Weibull_Frequency_analysis'!F$2:F$151))),2)</f>
        <v>0.38</v>
      </c>
      <c r="C119" s="9">
        <f>ROUND(('[11]0202_Weibull_Frequency_analysis'!G118-MIN('[11]0202_Weibull_Frequency_analysis'!G$2:G$151))/((MAX('[11]0202_Weibull_Frequency_analysis'!G$2:G$151)-MIN('[11]0202_Weibull_Frequency_analysis'!G$2:G$151))),2)</f>
        <v>0.37</v>
      </c>
      <c r="D119" s="9">
        <f>ROUND(('[11]0202_Weibull_Frequency_analysis'!H118-MIN('[11]0202_Weibull_Frequency_analysis'!H$2:H$151))/((MAX('[11]0202_Weibull_Frequency_analysis'!H$2:H$151)-MIN('[11]0202_Weibull_Frequency_analysis'!H$2:H$151))),2)</f>
        <v>0.35</v>
      </c>
      <c r="E119" s="9">
        <f>ROUND(('[11]0202_Weibull_Frequency_analysis'!I118-MIN('[11]0202_Weibull_Frequency_analysis'!I$2:I$151))/((MAX('[11]0202_Weibull_Frequency_analysis'!I$2:I$151)-MIN('[11]0202_Weibull_Frequency_analysis'!I$2:I$151))),2)</f>
        <v>0.37</v>
      </c>
      <c r="F119" s="9">
        <f>ROUND(([2]Sheet2!$M120-MIN([2]Sheet2!$M$4:$M$153))/(MAX([2]Sheet2!$M$4:$M$153)-MIN([2]Sheet2!$M$4:$M$153)),2)</f>
        <v>0.41</v>
      </c>
      <c r="G119" s="9">
        <f>ROUND(([2]Sheet2!$P120-MIN([2]Sheet2!$P$4:$P$153))/(MAX([2]Sheet2!$P$4:$P$153)-MIN([2]Sheet2!$P$4:$P$153)),2)</f>
        <v>0.33</v>
      </c>
      <c r="H119" s="9">
        <f>1 - ROUND((Sheet1!$H119-MIN(Sheet1!$H$3:$H$152))/(MAX(Sheet1!$H$3:$H$152)-MIN(Sheet1!$H$3:$H$152)),2)</f>
        <v>0.66999999999999993</v>
      </c>
      <c r="I119" s="9">
        <f>ROUND((Sheet1!$J119-MIN(Sheet1!$J$3:$J$152))/(MAX(Sheet1!$J$3:$J$152)-MIN(Sheet1!$J$3:$J$152)),2)</f>
        <v>0.83</v>
      </c>
      <c r="J119" s="9">
        <f>ROUND((Sheet1!$K119-MIN(Sheet1!$K$3:$K$152))/(MAX(Sheet1!$K$3:$K$152)-MIN(Sheet1!$K$3:$K$152)),2)</f>
        <v>0.83</v>
      </c>
      <c r="K119" s="9">
        <f>ROUND((Sheet1!$L119-MIN(Sheet1!$L$3:$L$152))/(MAX(Sheet1!$L$3:$L$152)-MIN(Sheet1!$L$3:$L$152)),2)</f>
        <v>0.83</v>
      </c>
      <c r="L119" s="9">
        <f>ROUND((Sheet1!$M119-MIN(Sheet1!$M$3:$M$152))/(MAX(Sheet1!$M$3:$M$152)-MIN(Sheet1!$M$3:$M$152)),2)</f>
        <v>0.82</v>
      </c>
      <c r="M119" s="9">
        <f>ROUND((Sheet1!$P119-MIN(Sheet1!$P$3:$P$152))/(MAX(Sheet1!$P$3:$P$152)-MIN(Sheet1!$P$3:$P$152)),2)</f>
        <v>0.05</v>
      </c>
      <c r="N119" s="9">
        <f>ROUND((Sheet1!$Q119-MIN(Sheet1!$Q$3:$Q$152))/(MAX(Sheet1!$Q$3:$Q$152)-MIN(Sheet1!$Q$3:$Q$152)),2)</f>
        <v>0.06</v>
      </c>
      <c r="O119" s="9">
        <f>ROUND((Sheet1!$R119-MIN(Sheet1!$R$3:$R$152))/(MAX(Sheet1!$R$3:$R$152)-MIN(Sheet1!$R$3:$R$152)),2)</f>
        <v>0.05</v>
      </c>
      <c r="P119" s="9">
        <f>ROUND((Sheet1!$S119-MIN(Sheet1!$S$3:$S$152))/(MAX(Sheet1!$S$3:$S$152)-MIN(Sheet1!$S$3:$S$152)),2)</f>
        <v>0.05</v>
      </c>
      <c r="Q119" s="9">
        <f>ROUND((Sheet1!$T119-MIN(Sheet1!$T$3:$T$152))/(MAX(Sheet1!$T$3:$T$152)-MIN(Sheet1!$T$3:$T$152)),2)</f>
        <v>0.05</v>
      </c>
      <c r="R119" s="9">
        <f>ROUND((Sheet1!$U119-MIN(Sheet1!$U$3:$U$152))/(MAX(Sheet1!$U$3:$U$152)-MIN(Sheet1!$U$3:$U$152)),2)</f>
        <v>0.05</v>
      </c>
      <c r="S119" s="9">
        <f>ROUND((Sheet1!$N119-MIN(Sheet1!$N$3:$N$152))/(MAX(Sheet1!$N$3:$N$152)-MIN(Sheet1!$N$3:$N$152)),2)</f>
        <v>0.84</v>
      </c>
    </row>
    <row r="120" spans="1:19" x14ac:dyDescent="0.25">
      <c r="A120" t="s">
        <v>122</v>
      </c>
      <c r="B120" s="9">
        <f>ROUND(('[11]0202_Weibull_Frequency_analysis'!F119-MIN('[11]0202_Weibull_Frequency_analysis'!F$2:F$151))/((MAX('[11]0202_Weibull_Frequency_analysis'!F$2:F$151)-MIN('[11]0202_Weibull_Frequency_analysis'!F$2:F$151))),2)</f>
        <v>0.53</v>
      </c>
      <c r="C120" s="9">
        <f>ROUND(('[11]0202_Weibull_Frequency_analysis'!G119-MIN('[11]0202_Weibull_Frequency_analysis'!G$2:G$151))/((MAX('[11]0202_Weibull_Frequency_analysis'!G$2:G$151)-MIN('[11]0202_Weibull_Frequency_analysis'!G$2:G$151))),2)</f>
        <v>0.43</v>
      </c>
      <c r="D120" s="9">
        <f>ROUND(('[11]0202_Weibull_Frequency_analysis'!H119-MIN('[11]0202_Weibull_Frequency_analysis'!H$2:H$151))/((MAX('[11]0202_Weibull_Frequency_analysis'!H$2:H$151)-MIN('[11]0202_Weibull_Frequency_analysis'!H$2:H$151))),2)</f>
        <v>0.39</v>
      </c>
      <c r="E120" s="9">
        <f>ROUND(('[11]0202_Weibull_Frequency_analysis'!I119-MIN('[11]0202_Weibull_Frequency_analysis'!I$2:I$151))/((MAX('[11]0202_Weibull_Frequency_analysis'!I$2:I$151)-MIN('[11]0202_Weibull_Frequency_analysis'!I$2:I$151))),2)</f>
        <v>0.49</v>
      </c>
      <c r="F120" s="9">
        <f>ROUND(([2]Sheet2!$M121-MIN([2]Sheet2!$M$4:$M$153))/(MAX([2]Sheet2!$M$4:$M$153)-MIN([2]Sheet2!$M$4:$M$153)),2)</f>
        <v>0.18</v>
      </c>
      <c r="G120" s="9">
        <f>ROUND(([2]Sheet2!$P121-MIN([2]Sheet2!$P$4:$P$153))/(MAX([2]Sheet2!$P$4:$P$153)-MIN([2]Sheet2!$P$4:$P$153)),2)</f>
        <v>0.17</v>
      </c>
      <c r="H120" s="9">
        <f>1 - ROUND((Sheet1!$H120-MIN(Sheet1!$H$3:$H$152))/(MAX(Sheet1!$H$3:$H$152)-MIN(Sheet1!$H$3:$H$152)),2)</f>
        <v>0.66999999999999993</v>
      </c>
      <c r="I120" s="9">
        <f>ROUND((Sheet1!$J120-MIN(Sheet1!$J$3:$J$152))/(MAX(Sheet1!$J$3:$J$152)-MIN(Sheet1!$J$3:$J$152)),2)</f>
        <v>0.77</v>
      </c>
      <c r="J120" s="9">
        <f>ROUND((Sheet1!$K120-MIN(Sheet1!$K$3:$K$152))/(MAX(Sheet1!$K$3:$K$152)-MIN(Sheet1!$K$3:$K$152)),2)</f>
        <v>0.8</v>
      </c>
      <c r="K120" s="9">
        <f>ROUND((Sheet1!$L120-MIN(Sheet1!$L$3:$L$152))/(MAX(Sheet1!$L$3:$L$152)-MIN(Sheet1!$L$3:$L$152)),2)</f>
        <v>0.82</v>
      </c>
      <c r="L120" s="9">
        <f>ROUND((Sheet1!$M120-MIN(Sheet1!$M$3:$M$152))/(MAX(Sheet1!$M$3:$M$152)-MIN(Sheet1!$M$3:$M$152)),2)</f>
        <v>0.39</v>
      </c>
      <c r="M120" s="9">
        <f>ROUND((Sheet1!$P120-MIN(Sheet1!$P$3:$P$152))/(MAX(Sheet1!$P$3:$P$152)-MIN(Sheet1!$P$3:$P$152)),2)</f>
        <v>0.01</v>
      </c>
      <c r="N120" s="9">
        <f>ROUND((Sheet1!$Q120-MIN(Sheet1!$Q$3:$Q$152))/(MAX(Sheet1!$Q$3:$Q$152)-MIN(Sheet1!$Q$3:$Q$152)),2)</f>
        <v>0.01</v>
      </c>
      <c r="O120" s="9">
        <f>ROUND((Sheet1!$R120-MIN(Sheet1!$R$3:$R$152))/(MAX(Sheet1!$R$3:$R$152)-MIN(Sheet1!$R$3:$R$152)),2)</f>
        <v>0.01</v>
      </c>
      <c r="P120" s="9">
        <f>ROUND((Sheet1!$S120-MIN(Sheet1!$S$3:$S$152))/(MAX(Sheet1!$S$3:$S$152)-MIN(Sheet1!$S$3:$S$152)),2)</f>
        <v>0.01</v>
      </c>
      <c r="Q120" s="9">
        <f>ROUND((Sheet1!$T120-MIN(Sheet1!$T$3:$T$152))/(MAX(Sheet1!$T$3:$T$152)-MIN(Sheet1!$T$3:$T$152)),2)</f>
        <v>0.01</v>
      </c>
      <c r="R120" s="9">
        <f>ROUND((Sheet1!$U120-MIN(Sheet1!$U$3:$U$152))/(MAX(Sheet1!$U$3:$U$152)-MIN(Sheet1!$U$3:$U$152)),2)</f>
        <v>0.01</v>
      </c>
      <c r="S120" s="9">
        <f>ROUND((Sheet1!$N120-MIN(Sheet1!$N$3:$N$152))/(MAX(Sheet1!$N$3:$N$152)-MIN(Sheet1!$N$3:$N$152)),2)</f>
        <v>0.81</v>
      </c>
    </row>
    <row r="121" spans="1:19" x14ac:dyDescent="0.25">
      <c r="A121" t="s">
        <v>123</v>
      </c>
      <c r="B121" s="9">
        <f>ROUND(('[11]0202_Weibull_Frequency_analysis'!F120-MIN('[11]0202_Weibull_Frequency_analysis'!F$2:F$151))/((MAX('[11]0202_Weibull_Frequency_analysis'!F$2:F$151)-MIN('[11]0202_Weibull_Frequency_analysis'!F$2:F$151))),2)</f>
        <v>0.23</v>
      </c>
      <c r="C121" s="9">
        <f>ROUND(('[11]0202_Weibull_Frequency_analysis'!G120-MIN('[11]0202_Weibull_Frequency_analysis'!G$2:G$151))/((MAX('[11]0202_Weibull_Frequency_analysis'!G$2:G$151)-MIN('[11]0202_Weibull_Frequency_analysis'!G$2:G$151))),2)</f>
        <v>0.25</v>
      </c>
      <c r="D121" s="9">
        <f>ROUND(('[11]0202_Weibull_Frequency_analysis'!H120-MIN('[11]0202_Weibull_Frequency_analysis'!H$2:H$151))/((MAX('[11]0202_Weibull_Frequency_analysis'!H$2:H$151)-MIN('[11]0202_Weibull_Frequency_analysis'!H$2:H$151))),2)</f>
        <v>0.22</v>
      </c>
      <c r="E121" s="9">
        <f>ROUND(('[11]0202_Weibull_Frequency_analysis'!I120-MIN('[11]0202_Weibull_Frequency_analysis'!I$2:I$151))/((MAX('[11]0202_Weibull_Frequency_analysis'!I$2:I$151)-MIN('[11]0202_Weibull_Frequency_analysis'!I$2:I$151))),2)</f>
        <v>0.22</v>
      </c>
      <c r="F121" s="9">
        <f>ROUND(([2]Sheet2!$M122-MIN([2]Sheet2!$M$4:$M$153))/(MAX([2]Sheet2!$M$4:$M$153)-MIN([2]Sheet2!$M$4:$M$153)),2)</f>
        <v>0.42</v>
      </c>
      <c r="G121" s="9">
        <f>ROUND(([2]Sheet2!$P122-MIN([2]Sheet2!$P$4:$P$153))/(MAX([2]Sheet2!$P$4:$P$153)-MIN([2]Sheet2!$P$4:$P$153)),2)</f>
        <v>0.39</v>
      </c>
      <c r="H121" s="9">
        <f>1 - ROUND((Sheet1!$H121-MIN(Sheet1!$H$3:$H$152))/(MAX(Sheet1!$H$3:$H$152)-MIN(Sheet1!$H$3:$H$152)),2)</f>
        <v>0.43999999999999995</v>
      </c>
      <c r="I121" s="9">
        <f>ROUND((Sheet1!$J121-MIN(Sheet1!$J$3:$J$152))/(MAX(Sheet1!$J$3:$J$152)-MIN(Sheet1!$J$3:$J$152)),2)</f>
        <v>0.32</v>
      </c>
      <c r="J121" s="9">
        <f>ROUND((Sheet1!$K121-MIN(Sheet1!$K$3:$K$152))/(MAX(Sheet1!$K$3:$K$152)-MIN(Sheet1!$K$3:$K$152)),2)</f>
        <v>0.48</v>
      </c>
      <c r="K121" s="9">
        <f>ROUND((Sheet1!$L121-MIN(Sheet1!$L$3:$L$152))/(MAX(Sheet1!$L$3:$L$152)-MIN(Sheet1!$L$3:$L$152)),2)</f>
        <v>0.49</v>
      </c>
      <c r="L121" s="9">
        <f>ROUND((Sheet1!$M121-MIN(Sheet1!$M$3:$M$152))/(MAX(Sheet1!$M$3:$M$152)-MIN(Sheet1!$M$3:$M$152)),2)</f>
        <v>0.55000000000000004</v>
      </c>
      <c r="M121" s="9">
        <f>ROUND((Sheet1!$P121-MIN(Sheet1!$P$3:$P$152))/(MAX(Sheet1!$P$3:$P$152)-MIN(Sheet1!$P$3:$P$152)),2)</f>
        <v>0.28999999999999998</v>
      </c>
      <c r="N121" s="9">
        <f>ROUND((Sheet1!$Q121-MIN(Sheet1!$Q$3:$Q$152))/(MAX(Sheet1!$Q$3:$Q$152)-MIN(Sheet1!$Q$3:$Q$152)),2)</f>
        <v>0.3</v>
      </c>
      <c r="O121" s="9">
        <f>ROUND((Sheet1!$R121-MIN(Sheet1!$R$3:$R$152))/(MAX(Sheet1!$R$3:$R$152)-MIN(Sheet1!$R$3:$R$152)),2)</f>
        <v>0.3</v>
      </c>
      <c r="P121" s="9">
        <f>ROUND((Sheet1!$S121-MIN(Sheet1!$S$3:$S$152))/(MAX(Sheet1!$S$3:$S$152)-MIN(Sheet1!$S$3:$S$152)),2)</f>
        <v>0.3</v>
      </c>
      <c r="Q121" s="9">
        <f>ROUND((Sheet1!$T121-MIN(Sheet1!$T$3:$T$152))/(MAX(Sheet1!$T$3:$T$152)-MIN(Sheet1!$T$3:$T$152)),2)</f>
        <v>0.28999999999999998</v>
      </c>
      <c r="R121" s="9">
        <f>ROUND((Sheet1!$U121-MIN(Sheet1!$U$3:$U$152))/(MAX(Sheet1!$U$3:$U$152)-MIN(Sheet1!$U$3:$U$152)),2)</f>
        <v>0.28999999999999998</v>
      </c>
      <c r="S121" s="9">
        <f>ROUND((Sheet1!$N121-MIN(Sheet1!$N$3:$N$152))/(MAX(Sheet1!$N$3:$N$152)-MIN(Sheet1!$N$3:$N$152)),2)</f>
        <v>0.51</v>
      </c>
    </row>
    <row r="122" spans="1:19" x14ac:dyDescent="0.25">
      <c r="A122" t="s">
        <v>124</v>
      </c>
      <c r="B122" s="9">
        <f>ROUND(('[11]0202_Weibull_Frequency_analysis'!F121-MIN('[11]0202_Weibull_Frequency_analysis'!F$2:F$151))/((MAX('[11]0202_Weibull_Frequency_analysis'!F$2:F$151)-MIN('[11]0202_Weibull_Frequency_analysis'!F$2:F$151))),2)</f>
        <v>0.56999999999999995</v>
      </c>
      <c r="C122" s="9">
        <f>ROUND(('[11]0202_Weibull_Frequency_analysis'!G121-MIN('[11]0202_Weibull_Frequency_analysis'!G$2:G$151))/((MAX('[11]0202_Weibull_Frequency_analysis'!G$2:G$151)-MIN('[11]0202_Weibull_Frequency_analysis'!G$2:G$151))),2)</f>
        <v>0.68</v>
      </c>
      <c r="D122" s="9">
        <f>ROUND(('[11]0202_Weibull_Frequency_analysis'!H121-MIN('[11]0202_Weibull_Frequency_analysis'!H$2:H$151))/((MAX('[11]0202_Weibull_Frequency_analysis'!H$2:H$151)-MIN('[11]0202_Weibull_Frequency_analysis'!H$2:H$151))),2)</f>
        <v>0.66</v>
      </c>
      <c r="E122" s="9">
        <f>ROUND(('[11]0202_Weibull_Frequency_analysis'!I121-MIN('[11]0202_Weibull_Frequency_analysis'!I$2:I$151))/((MAX('[11]0202_Weibull_Frequency_analysis'!I$2:I$151)-MIN('[11]0202_Weibull_Frequency_analysis'!I$2:I$151))),2)</f>
        <v>0.56000000000000005</v>
      </c>
      <c r="F122" s="9">
        <f>ROUND(([2]Sheet2!$M123-MIN([2]Sheet2!$M$4:$M$153))/(MAX([2]Sheet2!$M$4:$M$153)-MIN([2]Sheet2!$M$4:$M$153)),2)</f>
        <v>0.44</v>
      </c>
      <c r="G122" s="9">
        <f>ROUND(([2]Sheet2!$P123-MIN([2]Sheet2!$P$4:$P$153))/(MAX([2]Sheet2!$P$4:$P$153)-MIN([2]Sheet2!$P$4:$P$153)),2)</f>
        <v>0.44</v>
      </c>
      <c r="H122" s="9">
        <f>1 - ROUND((Sheet1!$H122-MIN(Sheet1!$H$3:$H$152))/(MAX(Sheet1!$H$3:$H$152)-MIN(Sheet1!$H$3:$H$152)),2)</f>
        <v>0.43999999999999995</v>
      </c>
      <c r="I122" s="9">
        <f>ROUND((Sheet1!$J122-MIN(Sheet1!$J$3:$J$152))/(MAX(Sheet1!$J$3:$J$152)-MIN(Sheet1!$J$3:$J$152)),2)</f>
        <v>0.34</v>
      </c>
      <c r="J122" s="9">
        <f>ROUND((Sheet1!$K122-MIN(Sheet1!$K$3:$K$152))/(MAX(Sheet1!$K$3:$K$152)-MIN(Sheet1!$K$3:$K$152)),2)</f>
        <v>0.36</v>
      </c>
      <c r="K122" s="9">
        <f>ROUND((Sheet1!$L122-MIN(Sheet1!$L$3:$L$152))/(MAX(Sheet1!$L$3:$L$152)-MIN(Sheet1!$L$3:$L$152)),2)</f>
        <v>0.34</v>
      </c>
      <c r="L122" s="9">
        <f>ROUND((Sheet1!$M122-MIN(Sheet1!$M$3:$M$152))/(MAX(Sheet1!$M$3:$M$152)-MIN(Sheet1!$M$3:$M$152)),2)</f>
        <v>0.79</v>
      </c>
      <c r="M122" s="9">
        <f>ROUND((Sheet1!$P122-MIN(Sheet1!$P$3:$P$152))/(MAX(Sheet1!$P$3:$P$152)-MIN(Sheet1!$P$3:$P$152)),2)</f>
        <v>7.0000000000000007E-2</v>
      </c>
      <c r="N122" s="9">
        <f>ROUND((Sheet1!$Q122-MIN(Sheet1!$Q$3:$Q$152))/(MAX(Sheet1!$Q$3:$Q$152)-MIN(Sheet1!$Q$3:$Q$152)),2)</f>
        <v>0.1</v>
      </c>
      <c r="O122" s="9">
        <f>ROUND((Sheet1!$R122-MIN(Sheet1!$R$3:$R$152))/(MAX(Sheet1!$R$3:$R$152)-MIN(Sheet1!$R$3:$R$152)),2)</f>
        <v>0.09</v>
      </c>
      <c r="P122" s="9">
        <f>ROUND((Sheet1!$S122-MIN(Sheet1!$S$3:$S$152))/(MAX(Sheet1!$S$3:$S$152)-MIN(Sheet1!$S$3:$S$152)),2)</f>
        <v>0.08</v>
      </c>
      <c r="Q122" s="9">
        <f>ROUND((Sheet1!$T122-MIN(Sheet1!$T$3:$T$152))/(MAX(Sheet1!$T$3:$T$152)-MIN(Sheet1!$T$3:$T$152)),2)</f>
        <v>7.0000000000000007E-2</v>
      </c>
      <c r="R122" s="9">
        <f>ROUND((Sheet1!$U122-MIN(Sheet1!$U$3:$U$152))/(MAX(Sheet1!$U$3:$U$152)-MIN(Sheet1!$U$3:$U$152)),2)</f>
        <v>0.06</v>
      </c>
      <c r="S122" s="9">
        <f>ROUND((Sheet1!$N122-MIN(Sheet1!$N$3:$N$152))/(MAX(Sheet1!$N$3:$N$152)-MIN(Sheet1!$N$3:$N$152)),2)</f>
        <v>0.37</v>
      </c>
    </row>
    <row r="123" spans="1:19" x14ac:dyDescent="0.25">
      <c r="A123" t="s">
        <v>125</v>
      </c>
      <c r="B123" s="9">
        <f>ROUND(('[11]0202_Weibull_Frequency_analysis'!F122-MIN('[11]0202_Weibull_Frequency_analysis'!F$2:F$151))/((MAX('[11]0202_Weibull_Frequency_analysis'!F$2:F$151)-MIN('[11]0202_Weibull_Frequency_analysis'!F$2:F$151))),2)</f>
        <v>0.4</v>
      </c>
      <c r="C123" s="9">
        <f>ROUND(('[11]0202_Weibull_Frequency_analysis'!G122-MIN('[11]0202_Weibull_Frequency_analysis'!G$2:G$151))/((MAX('[11]0202_Weibull_Frequency_analysis'!G$2:G$151)-MIN('[11]0202_Weibull_Frequency_analysis'!G$2:G$151))),2)</f>
        <v>0.3</v>
      </c>
      <c r="D123" s="9">
        <f>ROUND(('[11]0202_Weibull_Frequency_analysis'!H122-MIN('[11]0202_Weibull_Frequency_analysis'!H$2:H$151))/((MAX('[11]0202_Weibull_Frequency_analysis'!H$2:H$151)-MIN('[11]0202_Weibull_Frequency_analysis'!H$2:H$151))),2)</f>
        <v>0.23</v>
      </c>
      <c r="E123" s="9">
        <f>ROUND(('[11]0202_Weibull_Frequency_analysis'!I122-MIN('[11]0202_Weibull_Frequency_analysis'!I$2:I$151))/((MAX('[11]0202_Weibull_Frequency_analysis'!I$2:I$151)-MIN('[11]0202_Weibull_Frequency_analysis'!I$2:I$151))),2)</f>
        <v>0.34</v>
      </c>
      <c r="F123" s="9">
        <f>ROUND(([2]Sheet2!$M124-MIN([2]Sheet2!$M$4:$M$153))/(MAX([2]Sheet2!$M$4:$M$153)-MIN([2]Sheet2!$M$4:$M$153)),2)</f>
        <v>0.15</v>
      </c>
      <c r="G123" s="9">
        <f>ROUND(([2]Sheet2!$P124-MIN([2]Sheet2!$P$4:$P$153))/(MAX([2]Sheet2!$P$4:$P$153)-MIN([2]Sheet2!$P$4:$P$153)),2)</f>
        <v>0.14000000000000001</v>
      </c>
      <c r="H123" s="9">
        <f>1 - ROUND((Sheet1!$H123-MIN(Sheet1!$H$3:$H$152))/(MAX(Sheet1!$H$3:$H$152)-MIN(Sheet1!$H$3:$H$152)),2)</f>
        <v>0.66999999999999993</v>
      </c>
      <c r="I123" s="9">
        <f>ROUND((Sheet1!$J123-MIN(Sheet1!$J$3:$J$152))/(MAX(Sheet1!$J$3:$J$152)-MIN(Sheet1!$J$3:$J$152)),2)</f>
        <v>0.53</v>
      </c>
      <c r="J123" s="9">
        <f>ROUND((Sheet1!$K123-MIN(Sheet1!$K$3:$K$152))/(MAX(Sheet1!$K$3:$K$152)-MIN(Sheet1!$K$3:$K$152)),2)</f>
        <v>0.82</v>
      </c>
      <c r="K123" s="9">
        <f>ROUND((Sheet1!$L123-MIN(Sheet1!$L$3:$L$152))/(MAX(Sheet1!$L$3:$L$152)-MIN(Sheet1!$L$3:$L$152)),2)</f>
        <v>0.82</v>
      </c>
      <c r="L123" s="9">
        <f>ROUND((Sheet1!$M123-MIN(Sheet1!$M$3:$M$152))/(MAX(Sheet1!$M$3:$M$152)-MIN(Sheet1!$M$3:$M$152)),2)</f>
        <v>0.8</v>
      </c>
      <c r="M123" s="9">
        <f>ROUND((Sheet1!$P123-MIN(Sheet1!$P$3:$P$152))/(MAX(Sheet1!$P$3:$P$152)-MIN(Sheet1!$P$3:$P$152)),2)</f>
        <v>0.2</v>
      </c>
      <c r="N123" s="9">
        <f>ROUND((Sheet1!$Q123-MIN(Sheet1!$Q$3:$Q$152))/(MAX(Sheet1!$Q$3:$Q$152)-MIN(Sheet1!$Q$3:$Q$152)),2)</f>
        <v>0.2</v>
      </c>
      <c r="O123" s="9">
        <f>ROUND((Sheet1!$R123-MIN(Sheet1!$R$3:$R$152))/(MAX(Sheet1!$R$3:$R$152)-MIN(Sheet1!$R$3:$R$152)),2)</f>
        <v>0.2</v>
      </c>
      <c r="P123" s="9">
        <f>ROUND((Sheet1!$S123-MIN(Sheet1!$S$3:$S$152))/(MAX(Sheet1!$S$3:$S$152)-MIN(Sheet1!$S$3:$S$152)),2)</f>
        <v>0.2</v>
      </c>
      <c r="Q123" s="9">
        <f>ROUND((Sheet1!$T123-MIN(Sheet1!$T$3:$T$152))/(MAX(Sheet1!$T$3:$T$152)-MIN(Sheet1!$T$3:$T$152)),2)</f>
        <v>0.2</v>
      </c>
      <c r="R123" s="9">
        <f>ROUND((Sheet1!$U123-MIN(Sheet1!$U$3:$U$152))/(MAX(Sheet1!$U$3:$U$152)-MIN(Sheet1!$U$3:$U$152)),2)</f>
        <v>0.2</v>
      </c>
      <c r="S123" s="9">
        <f>ROUND((Sheet1!$N123-MIN(Sheet1!$N$3:$N$152))/(MAX(Sheet1!$N$3:$N$152)-MIN(Sheet1!$N$3:$N$152)),2)</f>
        <v>0.83</v>
      </c>
    </row>
    <row r="124" spans="1:19" x14ac:dyDescent="0.25">
      <c r="A124" t="s">
        <v>126</v>
      </c>
      <c r="B124" s="9">
        <f>ROUND(('[11]0202_Weibull_Frequency_analysis'!F123-MIN('[11]0202_Weibull_Frequency_analysis'!F$2:F$151))/((MAX('[11]0202_Weibull_Frequency_analysis'!F$2:F$151)-MIN('[11]0202_Weibull_Frequency_analysis'!F$2:F$151))),2)</f>
        <v>0.94</v>
      </c>
      <c r="C124" s="9">
        <f>ROUND(('[11]0202_Weibull_Frequency_analysis'!G123-MIN('[11]0202_Weibull_Frequency_analysis'!G$2:G$151))/((MAX('[11]0202_Weibull_Frequency_analysis'!G$2:G$151)-MIN('[11]0202_Weibull_Frequency_analysis'!G$2:G$151))),2)</f>
        <v>0.97</v>
      </c>
      <c r="D124" s="9">
        <f>ROUND(('[11]0202_Weibull_Frequency_analysis'!H123-MIN('[11]0202_Weibull_Frequency_analysis'!H$2:H$151))/((MAX('[11]0202_Weibull_Frequency_analysis'!H$2:H$151)-MIN('[11]0202_Weibull_Frequency_analysis'!H$2:H$151))),2)</f>
        <v>0.96</v>
      </c>
      <c r="E124" s="9">
        <f>ROUND(('[11]0202_Weibull_Frequency_analysis'!I123-MIN('[11]0202_Weibull_Frequency_analysis'!I$2:I$151))/((MAX('[11]0202_Weibull_Frequency_analysis'!I$2:I$151)-MIN('[11]0202_Weibull_Frequency_analysis'!I$2:I$151))),2)</f>
        <v>0.93</v>
      </c>
      <c r="F124" s="9">
        <f>ROUND(([2]Sheet2!$M125-MIN([2]Sheet2!$M$4:$M$153))/(MAX([2]Sheet2!$M$4:$M$153)-MIN([2]Sheet2!$M$4:$M$153)),2)</f>
        <v>0.78</v>
      </c>
      <c r="G124" s="9">
        <f>ROUND(([2]Sheet2!$P125-MIN([2]Sheet2!$P$4:$P$153))/(MAX([2]Sheet2!$P$4:$P$153)-MIN([2]Sheet2!$P$4:$P$153)),2)</f>
        <v>0.81</v>
      </c>
      <c r="H124" s="9">
        <f>1 - ROUND((Sheet1!$H124-MIN(Sheet1!$H$3:$H$152))/(MAX(Sheet1!$H$3:$H$152)-MIN(Sheet1!$H$3:$H$152)),2)</f>
        <v>0.43999999999999995</v>
      </c>
      <c r="I124" s="9">
        <f>ROUND((Sheet1!$J124-MIN(Sheet1!$J$3:$J$152))/(MAX(Sheet1!$J$3:$J$152)-MIN(Sheet1!$J$3:$J$152)),2)</f>
        <v>0.36</v>
      </c>
      <c r="J124" s="9">
        <f>ROUND((Sheet1!$K124-MIN(Sheet1!$K$3:$K$152))/(MAX(Sheet1!$K$3:$K$152)-MIN(Sheet1!$K$3:$K$152)),2)</f>
        <v>0.3</v>
      </c>
      <c r="K124" s="9">
        <f>ROUND((Sheet1!$L124-MIN(Sheet1!$L$3:$L$152))/(MAX(Sheet1!$L$3:$L$152)-MIN(Sheet1!$L$3:$L$152)),2)</f>
        <v>0.32</v>
      </c>
      <c r="L124" s="9">
        <f>ROUND((Sheet1!$M124-MIN(Sheet1!$M$3:$M$152))/(MAX(Sheet1!$M$3:$M$152)-MIN(Sheet1!$M$3:$M$152)),2)</f>
        <v>0.41</v>
      </c>
      <c r="M124" s="9">
        <f>ROUND((Sheet1!$P124-MIN(Sheet1!$P$3:$P$152))/(MAX(Sheet1!$P$3:$P$152)-MIN(Sheet1!$P$3:$P$152)),2)</f>
        <v>0.09</v>
      </c>
      <c r="N124" s="9">
        <f>ROUND((Sheet1!$Q124-MIN(Sheet1!$Q$3:$Q$152))/(MAX(Sheet1!$Q$3:$Q$152)-MIN(Sheet1!$Q$3:$Q$152)),2)</f>
        <v>0.09</v>
      </c>
      <c r="O124" s="9">
        <f>ROUND((Sheet1!$R124-MIN(Sheet1!$R$3:$R$152))/(MAX(Sheet1!$R$3:$R$152)-MIN(Sheet1!$R$3:$R$152)),2)</f>
        <v>0.09</v>
      </c>
      <c r="P124" s="9">
        <f>ROUND((Sheet1!$S124-MIN(Sheet1!$S$3:$S$152))/(MAX(Sheet1!$S$3:$S$152)-MIN(Sheet1!$S$3:$S$152)),2)</f>
        <v>0.09</v>
      </c>
      <c r="Q124" s="9">
        <f>ROUND((Sheet1!$T124-MIN(Sheet1!$T$3:$T$152))/(MAX(Sheet1!$T$3:$T$152)-MIN(Sheet1!$T$3:$T$152)),2)</f>
        <v>0.09</v>
      </c>
      <c r="R124" s="9">
        <f>ROUND((Sheet1!$U124-MIN(Sheet1!$U$3:$U$152))/(MAX(Sheet1!$U$3:$U$152)-MIN(Sheet1!$U$3:$U$152)),2)</f>
        <v>0.09</v>
      </c>
      <c r="S124" s="9">
        <f>ROUND((Sheet1!$N124-MIN(Sheet1!$N$3:$N$152))/(MAX(Sheet1!$N$3:$N$152)-MIN(Sheet1!$N$3:$N$152)),2)</f>
        <v>0.34</v>
      </c>
    </row>
    <row r="125" spans="1:19" x14ac:dyDescent="0.25">
      <c r="A125" t="s">
        <v>127</v>
      </c>
      <c r="B125" s="9">
        <f>ROUND(('[11]0202_Weibull_Frequency_analysis'!F124-MIN('[11]0202_Weibull_Frequency_analysis'!F$2:F$151))/((MAX('[11]0202_Weibull_Frequency_analysis'!F$2:F$151)-MIN('[11]0202_Weibull_Frequency_analysis'!F$2:F$151))),2)</f>
        <v>0.7</v>
      </c>
      <c r="C125" s="9">
        <f>ROUND(('[11]0202_Weibull_Frequency_analysis'!G124-MIN('[11]0202_Weibull_Frequency_analysis'!G$2:G$151))/((MAX('[11]0202_Weibull_Frequency_analysis'!G$2:G$151)-MIN('[11]0202_Weibull_Frequency_analysis'!G$2:G$151))),2)</f>
        <v>0.73</v>
      </c>
      <c r="D125" s="9">
        <f>ROUND(('[11]0202_Weibull_Frequency_analysis'!H124-MIN('[11]0202_Weibull_Frequency_analysis'!H$2:H$151))/((MAX('[11]0202_Weibull_Frequency_analysis'!H$2:H$151)-MIN('[11]0202_Weibull_Frequency_analysis'!H$2:H$151))),2)</f>
        <v>0.66</v>
      </c>
      <c r="E125" s="9">
        <f>ROUND(('[11]0202_Weibull_Frequency_analysis'!I124-MIN('[11]0202_Weibull_Frequency_analysis'!I$2:I$151))/((MAX('[11]0202_Weibull_Frequency_analysis'!I$2:I$151)-MIN('[11]0202_Weibull_Frequency_analysis'!I$2:I$151))),2)</f>
        <v>0.63</v>
      </c>
      <c r="F125" s="9">
        <f>ROUND(([2]Sheet2!$M126-MIN([2]Sheet2!$M$4:$M$153))/(MAX([2]Sheet2!$M$4:$M$153)-MIN([2]Sheet2!$M$4:$M$153)),2)</f>
        <v>0.62</v>
      </c>
      <c r="G125" s="9">
        <f>ROUND(([2]Sheet2!$P126-MIN([2]Sheet2!$P$4:$P$153))/(MAX([2]Sheet2!$P$4:$P$153)-MIN([2]Sheet2!$P$4:$P$153)),2)</f>
        <v>0.57999999999999996</v>
      </c>
      <c r="H125" s="9">
        <f>1 - ROUND((Sheet1!$H125-MIN(Sheet1!$H$3:$H$152))/(MAX(Sheet1!$H$3:$H$152)-MIN(Sheet1!$H$3:$H$152)),2)</f>
        <v>0.78</v>
      </c>
      <c r="I125" s="9">
        <f>ROUND((Sheet1!$J125-MIN(Sheet1!$J$3:$J$152))/(MAX(Sheet1!$J$3:$J$152)-MIN(Sheet1!$J$3:$J$152)),2)</f>
        <v>0.7</v>
      </c>
      <c r="J125" s="9">
        <f>ROUND((Sheet1!$K125-MIN(Sheet1!$K$3:$K$152))/(MAX(Sheet1!$K$3:$K$152)-MIN(Sheet1!$K$3:$K$152)),2)</f>
        <v>0.66</v>
      </c>
      <c r="K125" s="9">
        <f>ROUND((Sheet1!$L125-MIN(Sheet1!$L$3:$L$152))/(MAX(Sheet1!$L$3:$L$152)-MIN(Sheet1!$L$3:$L$152)),2)</f>
        <v>0.67</v>
      </c>
      <c r="L125" s="9">
        <f>ROUND((Sheet1!$M125-MIN(Sheet1!$M$3:$M$152))/(MAX(Sheet1!$M$3:$M$152)-MIN(Sheet1!$M$3:$M$152)),2)</f>
        <v>0.46</v>
      </c>
      <c r="M125" s="9">
        <f>ROUND((Sheet1!$P125-MIN(Sheet1!$P$3:$P$152))/(MAX(Sheet1!$P$3:$P$152)-MIN(Sheet1!$P$3:$P$152)),2)</f>
        <v>0.03</v>
      </c>
      <c r="N125" s="9">
        <f>ROUND((Sheet1!$Q125-MIN(Sheet1!$Q$3:$Q$152))/(MAX(Sheet1!$Q$3:$Q$152)-MIN(Sheet1!$Q$3:$Q$152)),2)</f>
        <v>0.04</v>
      </c>
      <c r="O125" s="9">
        <f>ROUND((Sheet1!$R125-MIN(Sheet1!$R$3:$R$152))/(MAX(Sheet1!$R$3:$R$152)-MIN(Sheet1!$R$3:$R$152)),2)</f>
        <v>0.03</v>
      </c>
      <c r="P125" s="9">
        <f>ROUND((Sheet1!$S125-MIN(Sheet1!$S$3:$S$152))/(MAX(Sheet1!$S$3:$S$152)-MIN(Sheet1!$S$3:$S$152)),2)</f>
        <v>0.03</v>
      </c>
      <c r="Q125" s="9">
        <f>ROUND((Sheet1!$T125-MIN(Sheet1!$T$3:$T$152))/(MAX(Sheet1!$T$3:$T$152)-MIN(Sheet1!$T$3:$T$152)),2)</f>
        <v>0.03</v>
      </c>
      <c r="R125" s="9">
        <f>ROUND((Sheet1!$U125-MIN(Sheet1!$U$3:$U$152))/(MAX(Sheet1!$U$3:$U$152)-MIN(Sheet1!$U$3:$U$152)),2)</f>
        <v>0.03</v>
      </c>
      <c r="S125" s="9">
        <f>ROUND((Sheet1!$N125-MIN(Sheet1!$N$3:$N$152))/(MAX(Sheet1!$N$3:$N$152)-MIN(Sheet1!$N$3:$N$152)),2)</f>
        <v>0.67</v>
      </c>
    </row>
    <row r="126" spans="1:19" x14ac:dyDescent="0.25">
      <c r="A126" t="s">
        <v>128</v>
      </c>
      <c r="B126" s="9">
        <f>ROUND(('[11]0202_Weibull_Frequency_analysis'!F125-MIN('[11]0202_Weibull_Frequency_analysis'!F$2:F$151))/((MAX('[11]0202_Weibull_Frequency_analysis'!F$2:F$151)-MIN('[11]0202_Weibull_Frequency_analysis'!F$2:F$151))),2)</f>
        <v>0.21</v>
      </c>
      <c r="C126" s="9">
        <f>ROUND(('[11]0202_Weibull_Frequency_analysis'!G125-MIN('[11]0202_Weibull_Frequency_analysis'!G$2:G$151))/((MAX('[11]0202_Weibull_Frequency_analysis'!G$2:G$151)-MIN('[11]0202_Weibull_Frequency_analysis'!G$2:G$151))),2)</f>
        <v>0.17</v>
      </c>
      <c r="D126" s="9">
        <f>ROUND(('[11]0202_Weibull_Frequency_analysis'!H125-MIN('[11]0202_Weibull_Frequency_analysis'!H$2:H$151))/((MAX('[11]0202_Weibull_Frequency_analysis'!H$2:H$151)-MIN('[11]0202_Weibull_Frequency_analysis'!H$2:H$151))),2)</f>
        <v>0.14000000000000001</v>
      </c>
      <c r="E126" s="9">
        <f>ROUND(('[11]0202_Weibull_Frequency_analysis'!I125-MIN('[11]0202_Weibull_Frequency_analysis'!I$2:I$151))/((MAX('[11]0202_Weibull_Frequency_analysis'!I$2:I$151)-MIN('[11]0202_Weibull_Frequency_analysis'!I$2:I$151))),2)</f>
        <v>0.17</v>
      </c>
      <c r="F126" s="9">
        <f>ROUND(([2]Sheet2!$M127-MIN([2]Sheet2!$M$4:$M$153))/(MAX([2]Sheet2!$M$4:$M$153)-MIN([2]Sheet2!$M$4:$M$153)),2)</f>
        <v>0.16</v>
      </c>
      <c r="G126" s="9">
        <f>ROUND(([2]Sheet2!$P127-MIN([2]Sheet2!$P$4:$P$153))/(MAX([2]Sheet2!$P$4:$P$153)-MIN([2]Sheet2!$P$4:$P$153)),2)</f>
        <v>0.17</v>
      </c>
      <c r="H126" s="9">
        <f>1 - ROUND((Sheet1!$H126-MIN(Sheet1!$H$3:$H$152))/(MAX(Sheet1!$H$3:$H$152)-MIN(Sheet1!$H$3:$H$152)),2)</f>
        <v>0.56000000000000005</v>
      </c>
      <c r="I126" s="9">
        <f>ROUND((Sheet1!$J126-MIN(Sheet1!$J$3:$J$152))/(MAX(Sheet1!$J$3:$J$152)-MIN(Sheet1!$J$3:$J$152)),2)</f>
        <v>0.55000000000000004</v>
      </c>
      <c r="J126" s="9">
        <f>ROUND((Sheet1!$K126-MIN(Sheet1!$K$3:$K$152))/(MAX(Sheet1!$K$3:$K$152)-MIN(Sheet1!$K$3:$K$152)),2)</f>
        <v>0.52</v>
      </c>
      <c r="K126" s="9">
        <f>ROUND((Sheet1!$L126-MIN(Sheet1!$L$3:$L$152))/(MAX(Sheet1!$L$3:$L$152)-MIN(Sheet1!$L$3:$L$152)),2)</f>
        <v>0.5</v>
      </c>
      <c r="L126" s="9">
        <f>ROUND((Sheet1!$M126-MIN(Sheet1!$M$3:$M$152))/(MAX(Sheet1!$M$3:$M$152)-MIN(Sheet1!$M$3:$M$152)),2)</f>
        <v>0.74</v>
      </c>
      <c r="M126" s="9">
        <f>ROUND((Sheet1!$P126-MIN(Sheet1!$P$3:$P$152))/(MAX(Sheet1!$P$3:$P$152)-MIN(Sheet1!$P$3:$P$152)),2)</f>
        <v>0.06</v>
      </c>
      <c r="N126" s="9">
        <f>ROUND((Sheet1!$Q126-MIN(Sheet1!$Q$3:$Q$152))/(MAX(Sheet1!$Q$3:$Q$152)-MIN(Sheet1!$Q$3:$Q$152)),2)</f>
        <v>0.1</v>
      </c>
      <c r="O126" s="9">
        <f>ROUND((Sheet1!$R126-MIN(Sheet1!$R$3:$R$152))/(MAX(Sheet1!$R$3:$R$152)-MIN(Sheet1!$R$3:$R$152)),2)</f>
        <v>0.08</v>
      </c>
      <c r="P126" s="9">
        <f>ROUND((Sheet1!$S126-MIN(Sheet1!$S$3:$S$152))/(MAX(Sheet1!$S$3:$S$152)-MIN(Sheet1!$S$3:$S$152)),2)</f>
        <v>0.08</v>
      </c>
      <c r="Q126" s="9">
        <f>ROUND((Sheet1!$T126-MIN(Sheet1!$T$3:$T$152))/(MAX(Sheet1!$T$3:$T$152)-MIN(Sheet1!$T$3:$T$152)),2)</f>
        <v>0.06</v>
      </c>
      <c r="R126" s="9">
        <f>ROUND((Sheet1!$U126-MIN(Sheet1!$U$3:$U$152))/(MAX(Sheet1!$U$3:$U$152)-MIN(Sheet1!$U$3:$U$152)),2)</f>
        <v>0.06</v>
      </c>
      <c r="S126" s="9">
        <f>ROUND((Sheet1!$N126-MIN(Sheet1!$N$3:$N$152))/(MAX(Sheet1!$N$3:$N$152)-MIN(Sheet1!$N$3:$N$152)),2)</f>
        <v>0.52</v>
      </c>
    </row>
    <row r="127" spans="1:19" x14ac:dyDescent="0.25">
      <c r="A127" t="s">
        <v>129</v>
      </c>
      <c r="B127" s="9">
        <f>ROUND(('[11]0202_Weibull_Frequency_analysis'!F126-MIN('[11]0202_Weibull_Frequency_analysis'!F$2:F$151))/((MAX('[11]0202_Weibull_Frequency_analysis'!F$2:F$151)-MIN('[11]0202_Weibull_Frequency_analysis'!F$2:F$151))),2)</f>
        <v>0.43</v>
      </c>
      <c r="C127" s="9">
        <f>ROUND(('[11]0202_Weibull_Frequency_analysis'!G126-MIN('[11]0202_Weibull_Frequency_analysis'!G$2:G$151))/((MAX('[11]0202_Weibull_Frequency_analysis'!G$2:G$151)-MIN('[11]0202_Weibull_Frequency_analysis'!G$2:G$151))),2)</f>
        <v>0.52</v>
      </c>
      <c r="D127" s="9">
        <f>ROUND(('[11]0202_Weibull_Frequency_analysis'!H126-MIN('[11]0202_Weibull_Frequency_analysis'!H$2:H$151))/((MAX('[11]0202_Weibull_Frequency_analysis'!H$2:H$151)-MIN('[11]0202_Weibull_Frequency_analysis'!H$2:H$151))),2)</f>
        <v>0.46</v>
      </c>
      <c r="E127" s="9">
        <f>ROUND(('[11]0202_Weibull_Frequency_analysis'!I126-MIN('[11]0202_Weibull_Frequency_analysis'!I$2:I$151))/((MAX('[11]0202_Weibull_Frequency_analysis'!I$2:I$151)-MIN('[11]0202_Weibull_Frequency_analysis'!I$2:I$151))),2)</f>
        <v>0.51</v>
      </c>
      <c r="F127" s="9">
        <f>ROUND(([2]Sheet2!$M128-MIN([2]Sheet2!$M$4:$M$153))/(MAX([2]Sheet2!$M$4:$M$153)-MIN([2]Sheet2!$M$4:$M$153)),2)</f>
        <v>0.38</v>
      </c>
      <c r="G127" s="9">
        <f>ROUND(([2]Sheet2!$P128-MIN([2]Sheet2!$P$4:$P$153))/(MAX([2]Sheet2!$P$4:$P$153)-MIN([2]Sheet2!$P$4:$P$153)),2)</f>
        <v>0.36</v>
      </c>
      <c r="H127" s="9">
        <f>1 - ROUND((Sheet1!$H127-MIN(Sheet1!$H$3:$H$152))/(MAX(Sheet1!$H$3:$H$152)-MIN(Sheet1!$H$3:$H$152)),2)</f>
        <v>0.21999999999999997</v>
      </c>
      <c r="I127" s="9">
        <f>ROUND((Sheet1!$J127-MIN(Sheet1!$J$3:$J$152))/(MAX(Sheet1!$J$3:$J$152)-MIN(Sheet1!$J$3:$J$152)),2)</f>
        <v>0.24</v>
      </c>
      <c r="J127" s="9">
        <f>ROUND((Sheet1!$K127-MIN(Sheet1!$K$3:$K$152))/(MAX(Sheet1!$K$3:$K$152)-MIN(Sheet1!$K$3:$K$152)),2)</f>
        <v>0.23</v>
      </c>
      <c r="K127" s="9">
        <f>ROUND((Sheet1!$L127-MIN(Sheet1!$L$3:$L$152))/(MAX(Sheet1!$L$3:$L$152)-MIN(Sheet1!$L$3:$L$152)),2)</f>
        <v>0.19</v>
      </c>
      <c r="L127" s="9">
        <f>ROUND((Sheet1!$M127-MIN(Sheet1!$M$3:$M$152))/(MAX(Sheet1!$M$3:$M$152)-MIN(Sheet1!$M$3:$M$152)),2)</f>
        <v>0.55000000000000004</v>
      </c>
      <c r="M127" s="9">
        <f>ROUND((Sheet1!$P127-MIN(Sheet1!$P$3:$P$152))/(MAX(Sheet1!$P$3:$P$152)-MIN(Sheet1!$P$3:$P$152)),2)</f>
        <v>0.08</v>
      </c>
      <c r="N127" s="9">
        <f>ROUND((Sheet1!$Q127-MIN(Sheet1!$Q$3:$Q$152))/(MAX(Sheet1!$Q$3:$Q$152)-MIN(Sheet1!$Q$3:$Q$152)),2)</f>
        <v>0.1</v>
      </c>
      <c r="O127" s="9">
        <f>ROUND((Sheet1!$R127-MIN(Sheet1!$R$3:$R$152))/(MAX(Sheet1!$R$3:$R$152)-MIN(Sheet1!$R$3:$R$152)),2)</f>
        <v>0.09</v>
      </c>
      <c r="P127" s="9">
        <f>ROUND((Sheet1!$S127-MIN(Sheet1!$S$3:$S$152))/(MAX(Sheet1!$S$3:$S$152)-MIN(Sheet1!$S$3:$S$152)),2)</f>
        <v>0.09</v>
      </c>
      <c r="Q127" s="9">
        <f>ROUND((Sheet1!$T127-MIN(Sheet1!$T$3:$T$152))/(MAX(Sheet1!$T$3:$T$152)-MIN(Sheet1!$T$3:$T$152)),2)</f>
        <v>0.08</v>
      </c>
      <c r="R127" s="9">
        <f>ROUND((Sheet1!$U127-MIN(Sheet1!$U$3:$U$152))/(MAX(Sheet1!$U$3:$U$152)-MIN(Sheet1!$U$3:$U$152)),2)</f>
        <v>0.08</v>
      </c>
      <c r="S127" s="9">
        <f>ROUND((Sheet1!$N127-MIN(Sheet1!$N$3:$N$152))/(MAX(Sheet1!$N$3:$N$152)-MIN(Sheet1!$N$3:$N$152)),2)</f>
        <v>0.2</v>
      </c>
    </row>
    <row r="128" spans="1:19" x14ac:dyDescent="0.25">
      <c r="A128" t="s">
        <v>130</v>
      </c>
      <c r="B128" s="9">
        <f>ROUND(('[11]0202_Weibull_Frequency_analysis'!F127-MIN('[11]0202_Weibull_Frequency_analysis'!F$2:F$151))/((MAX('[11]0202_Weibull_Frequency_analysis'!F$2:F$151)-MIN('[11]0202_Weibull_Frequency_analysis'!F$2:F$151))),2)</f>
        <v>0.23</v>
      </c>
      <c r="C128" s="9">
        <f>ROUND(('[11]0202_Weibull_Frequency_analysis'!G127-MIN('[11]0202_Weibull_Frequency_analysis'!G$2:G$151))/((MAX('[11]0202_Weibull_Frequency_analysis'!G$2:G$151)-MIN('[11]0202_Weibull_Frequency_analysis'!G$2:G$151))),2)</f>
        <v>0.32</v>
      </c>
      <c r="D128" s="9">
        <f>ROUND(('[11]0202_Weibull_Frequency_analysis'!H127-MIN('[11]0202_Weibull_Frequency_analysis'!H$2:H$151))/((MAX('[11]0202_Weibull_Frequency_analysis'!H$2:H$151)-MIN('[11]0202_Weibull_Frequency_analysis'!H$2:H$151))),2)</f>
        <v>0.38</v>
      </c>
      <c r="E128" s="9">
        <f>ROUND(('[11]0202_Weibull_Frequency_analysis'!I127-MIN('[11]0202_Weibull_Frequency_analysis'!I$2:I$151))/((MAX('[11]0202_Weibull_Frequency_analysis'!I$2:I$151)-MIN('[11]0202_Weibull_Frequency_analysis'!I$2:I$151))),2)</f>
        <v>0.31</v>
      </c>
      <c r="F128" s="9">
        <f>ROUND(([2]Sheet2!$M129-MIN([2]Sheet2!$M$4:$M$153))/(MAX([2]Sheet2!$M$4:$M$153)-MIN([2]Sheet2!$M$4:$M$153)),2)</f>
        <v>0.23</v>
      </c>
      <c r="G128" s="9">
        <f>ROUND(([2]Sheet2!$P129-MIN([2]Sheet2!$P$4:$P$153))/(MAX([2]Sheet2!$P$4:$P$153)-MIN([2]Sheet2!$P$4:$P$153)),2)</f>
        <v>0.19</v>
      </c>
      <c r="H128" s="9">
        <f>1 - ROUND((Sheet1!$H128-MIN(Sheet1!$H$3:$H$152))/(MAX(Sheet1!$H$3:$H$152)-MIN(Sheet1!$H$3:$H$152)),2)</f>
        <v>0.43999999999999995</v>
      </c>
      <c r="I128" s="9">
        <f>ROUND((Sheet1!$J128-MIN(Sheet1!$J$3:$J$152))/(MAX(Sheet1!$J$3:$J$152)-MIN(Sheet1!$J$3:$J$152)),2)</f>
        <v>0.47</v>
      </c>
      <c r="J128" s="9">
        <f>ROUND((Sheet1!$K128-MIN(Sheet1!$K$3:$K$152))/(MAX(Sheet1!$K$3:$K$152)-MIN(Sheet1!$K$3:$K$152)),2)</f>
        <v>0.49</v>
      </c>
      <c r="K128" s="9">
        <f>ROUND((Sheet1!$L128-MIN(Sheet1!$L$3:$L$152))/(MAX(Sheet1!$L$3:$L$152)-MIN(Sheet1!$L$3:$L$152)),2)</f>
        <v>0.5</v>
      </c>
      <c r="L128" s="9">
        <f>ROUND((Sheet1!$M128-MIN(Sheet1!$M$3:$M$152))/(MAX(Sheet1!$M$3:$M$152)-MIN(Sheet1!$M$3:$M$152)),2)</f>
        <v>0.47</v>
      </c>
      <c r="M128" s="9">
        <f>ROUND((Sheet1!$P128-MIN(Sheet1!$P$3:$P$152))/(MAX(Sheet1!$P$3:$P$152)-MIN(Sheet1!$P$3:$P$152)),2)</f>
        <v>0.2</v>
      </c>
      <c r="N128" s="9">
        <f>ROUND((Sheet1!$Q128-MIN(Sheet1!$Q$3:$Q$152))/(MAX(Sheet1!$Q$3:$Q$152)-MIN(Sheet1!$Q$3:$Q$152)),2)</f>
        <v>0.22</v>
      </c>
      <c r="O128" s="9">
        <f>ROUND((Sheet1!$R128-MIN(Sheet1!$R$3:$R$152))/(MAX(Sheet1!$R$3:$R$152)-MIN(Sheet1!$R$3:$R$152)),2)</f>
        <v>0.21</v>
      </c>
      <c r="P128" s="9">
        <f>ROUND((Sheet1!$S128-MIN(Sheet1!$S$3:$S$152))/(MAX(Sheet1!$S$3:$S$152)-MIN(Sheet1!$S$3:$S$152)),2)</f>
        <v>0.21</v>
      </c>
      <c r="Q128" s="9">
        <f>ROUND((Sheet1!$T128-MIN(Sheet1!$T$3:$T$152))/(MAX(Sheet1!$T$3:$T$152)-MIN(Sheet1!$T$3:$T$152)),2)</f>
        <v>0.2</v>
      </c>
      <c r="R128" s="9">
        <f>ROUND((Sheet1!$U128-MIN(Sheet1!$U$3:$U$152))/(MAX(Sheet1!$U$3:$U$152)-MIN(Sheet1!$U$3:$U$152)),2)</f>
        <v>0.2</v>
      </c>
      <c r="S128" s="9">
        <f>ROUND((Sheet1!$N128-MIN(Sheet1!$N$3:$N$152))/(MAX(Sheet1!$N$3:$N$152)-MIN(Sheet1!$N$3:$N$152)),2)</f>
        <v>0.51</v>
      </c>
    </row>
    <row r="129" spans="1:19" x14ac:dyDescent="0.25">
      <c r="A129" t="s">
        <v>131</v>
      </c>
      <c r="B129" s="9">
        <f>ROUND(('[11]0202_Weibull_Frequency_analysis'!F128-MIN('[11]0202_Weibull_Frequency_analysis'!F$2:F$151))/((MAX('[11]0202_Weibull_Frequency_analysis'!F$2:F$151)-MIN('[11]0202_Weibull_Frequency_analysis'!F$2:F$151))),2)</f>
        <v>0.83</v>
      </c>
      <c r="C129" s="9">
        <f>ROUND(('[11]0202_Weibull_Frequency_analysis'!G128-MIN('[11]0202_Weibull_Frequency_analysis'!G$2:G$151))/((MAX('[11]0202_Weibull_Frequency_analysis'!G$2:G$151)-MIN('[11]0202_Weibull_Frequency_analysis'!G$2:G$151))),2)</f>
        <v>0.9</v>
      </c>
      <c r="D129" s="9">
        <f>ROUND(('[11]0202_Weibull_Frequency_analysis'!H128-MIN('[11]0202_Weibull_Frequency_analysis'!H$2:H$151))/((MAX('[11]0202_Weibull_Frequency_analysis'!H$2:H$151)-MIN('[11]0202_Weibull_Frequency_analysis'!H$2:H$151))),2)</f>
        <v>0.89</v>
      </c>
      <c r="E129" s="9">
        <f>ROUND(('[11]0202_Weibull_Frequency_analysis'!I128-MIN('[11]0202_Weibull_Frequency_analysis'!I$2:I$151))/((MAX('[11]0202_Weibull_Frequency_analysis'!I$2:I$151)-MIN('[11]0202_Weibull_Frequency_analysis'!I$2:I$151))),2)</f>
        <v>0.84</v>
      </c>
      <c r="F129" s="9">
        <f>ROUND(([2]Sheet2!$M130-MIN([2]Sheet2!$M$4:$M$153))/(MAX([2]Sheet2!$M$4:$M$153)-MIN([2]Sheet2!$M$4:$M$153)),2)</f>
        <v>0.85</v>
      </c>
      <c r="G129" s="9">
        <f>ROUND(([2]Sheet2!$P130-MIN([2]Sheet2!$P$4:$P$153))/(MAX([2]Sheet2!$P$4:$P$153)-MIN([2]Sheet2!$P$4:$P$153)),2)</f>
        <v>0.83</v>
      </c>
      <c r="H129" s="9">
        <f>1 - ROUND((Sheet1!$H129-MIN(Sheet1!$H$3:$H$152))/(MAX(Sheet1!$H$3:$H$152)-MIN(Sheet1!$H$3:$H$152)),2)</f>
        <v>0.32999999999999996</v>
      </c>
      <c r="I129" s="9">
        <f>ROUND((Sheet1!$J129-MIN(Sheet1!$J$3:$J$152))/(MAX(Sheet1!$J$3:$J$152)-MIN(Sheet1!$J$3:$J$152)),2)</f>
        <v>0.23</v>
      </c>
      <c r="J129" s="9">
        <f>ROUND((Sheet1!$K129-MIN(Sheet1!$K$3:$K$152))/(MAX(Sheet1!$K$3:$K$152)-MIN(Sheet1!$K$3:$K$152)),2)</f>
        <v>0.21</v>
      </c>
      <c r="K129" s="9">
        <f>ROUND((Sheet1!$L129-MIN(Sheet1!$L$3:$L$152))/(MAX(Sheet1!$L$3:$L$152)-MIN(Sheet1!$L$3:$L$152)),2)</f>
        <v>0.18</v>
      </c>
      <c r="L129" s="9">
        <f>ROUND((Sheet1!$M129-MIN(Sheet1!$M$3:$M$152))/(MAX(Sheet1!$M$3:$M$152)-MIN(Sheet1!$M$3:$M$152)),2)</f>
        <v>0.72</v>
      </c>
      <c r="M129" s="9">
        <f>ROUND((Sheet1!$P129-MIN(Sheet1!$P$3:$P$152))/(MAX(Sheet1!$P$3:$P$152)-MIN(Sheet1!$P$3:$P$152)),2)</f>
        <v>0.22</v>
      </c>
      <c r="N129" s="9">
        <f>ROUND((Sheet1!$Q129-MIN(Sheet1!$Q$3:$Q$152))/(MAX(Sheet1!$Q$3:$Q$152)-MIN(Sheet1!$Q$3:$Q$152)),2)</f>
        <v>0.22</v>
      </c>
      <c r="O129" s="9">
        <f>ROUND((Sheet1!$R129-MIN(Sheet1!$R$3:$R$152))/(MAX(Sheet1!$R$3:$R$152)-MIN(Sheet1!$R$3:$R$152)),2)</f>
        <v>0.22</v>
      </c>
      <c r="P129" s="9">
        <f>ROUND((Sheet1!$S129-MIN(Sheet1!$S$3:$S$152))/(MAX(Sheet1!$S$3:$S$152)-MIN(Sheet1!$S$3:$S$152)),2)</f>
        <v>0.22</v>
      </c>
      <c r="Q129" s="9">
        <f>ROUND((Sheet1!$T129-MIN(Sheet1!$T$3:$T$152))/(MAX(Sheet1!$T$3:$T$152)-MIN(Sheet1!$T$3:$T$152)),2)</f>
        <v>0.22</v>
      </c>
      <c r="R129" s="9">
        <f>ROUND((Sheet1!$U129-MIN(Sheet1!$U$3:$U$152))/(MAX(Sheet1!$U$3:$U$152)-MIN(Sheet1!$U$3:$U$152)),2)</f>
        <v>0.22</v>
      </c>
      <c r="S129" s="9">
        <f>ROUND((Sheet1!$N129-MIN(Sheet1!$N$3:$N$152))/(MAX(Sheet1!$N$3:$N$152)-MIN(Sheet1!$N$3:$N$152)),2)</f>
        <v>0.22</v>
      </c>
    </row>
    <row r="130" spans="1:19" x14ac:dyDescent="0.25">
      <c r="A130" t="s">
        <v>132</v>
      </c>
      <c r="B130" s="9">
        <f>ROUND(('[11]0202_Weibull_Frequency_analysis'!F129-MIN('[11]0202_Weibull_Frequency_analysis'!F$2:F$151))/((MAX('[11]0202_Weibull_Frequency_analysis'!F$2:F$151)-MIN('[11]0202_Weibull_Frequency_analysis'!F$2:F$151))),2)</f>
        <v>0.66</v>
      </c>
      <c r="C130" s="9">
        <f>ROUND(('[11]0202_Weibull_Frequency_analysis'!G129-MIN('[11]0202_Weibull_Frequency_analysis'!G$2:G$151))/((MAX('[11]0202_Weibull_Frequency_analysis'!G$2:G$151)-MIN('[11]0202_Weibull_Frequency_analysis'!G$2:G$151))),2)</f>
        <v>0.75</v>
      </c>
      <c r="D130" s="9">
        <f>ROUND(('[11]0202_Weibull_Frequency_analysis'!H129-MIN('[11]0202_Weibull_Frequency_analysis'!H$2:H$151))/((MAX('[11]0202_Weibull_Frequency_analysis'!H$2:H$151)-MIN('[11]0202_Weibull_Frequency_analysis'!H$2:H$151))),2)</f>
        <v>0.69</v>
      </c>
      <c r="E130" s="9">
        <f>ROUND(('[11]0202_Weibull_Frequency_analysis'!I129-MIN('[11]0202_Weibull_Frequency_analysis'!I$2:I$151))/((MAX('[11]0202_Weibull_Frequency_analysis'!I$2:I$151)-MIN('[11]0202_Weibull_Frequency_analysis'!I$2:I$151))),2)</f>
        <v>0.7</v>
      </c>
      <c r="F130" s="9">
        <f>ROUND(([2]Sheet2!$M131-MIN([2]Sheet2!$M$4:$M$153))/(MAX([2]Sheet2!$M$4:$M$153)-MIN([2]Sheet2!$M$4:$M$153)),2)</f>
        <v>0.53</v>
      </c>
      <c r="G130" s="9">
        <f>ROUND(([2]Sheet2!$P131-MIN([2]Sheet2!$P$4:$P$153))/(MAX([2]Sheet2!$P$4:$P$153)-MIN([2]Sheet2!$P$4:$P$153)),2)</f>
        <v>0.5</v>
      </c>
      <c r="H130" s="9">
        <f>1 - ROUND((Sheet1!$H130-MIN(Sheet1!$H$3:$H$152))/(MAX(Sheet1!$H$3:$H$152)-MIN(Sheet1!$H$3:$H$152)),2)</f>
        <v>0.66999999999999993</v>
      </c>
      <c r="I130" s="9">
        <f>ROUND((Sheet1!$J130-MIN(Sheet1!$J$3:$J$152))/(MAX(Sheet1!$J$3:$J$152)-MIN(Sheet1!$J$3:$J$152)),2)</f>
        <v>0.61</v>
      </c>
      <c r="J130" s="9">
        <f>ROUND((Sheet1!$K130-MIN(Sheet1!$K$3:$K$152))/(MAX(Sheet1!$K$3:$K$152)-MIN(Sheet1!$K$3:$K$152)),2)</f>
        <v>0.98</v>
      </c>
      <c r="K130" s="9">
        <f>ROUND((Sheet1!$L130-MIN(Sheet1!$L$3:$L$152))/(MAX(Sheet1!$L$3:$L$152)-MIN(Sheet1!$L$3:$L$152)),2)</f>
        <v>0.99</v>
      </c>
      <c r="L130" s="9">
        <f>ROUND((Sheet1!$M130-MIN(Sheet1!$M$3:$M$152))/(MAX(Sheet1!$M$3:$M$152)-MIN(Sheet1!$M$3:$M$152)),2)</f>
        <v>0.64</v>
      </c>
      <c r="M130" s="9">
        <f>ROUND((Sheet1!$P130-MIN(Sheet1!$P$3:$P$152))/(MAX(Sheet1!$P$3:$P$152)-MIN(Sheet1!$P$3:$P$152)),2)</f>
        <v>0.09</v>
      </c>
      <c r="N130" s="9">
        <f>ROUND((Sheet1!$Q130-MIN(Sheet1!$Q$3:$Q$152))/(MAX(Sheet1!$Q$3:$Q$152)-MIN(Sheet1!$Q$3:$Q$152)),2)</f>
        <v>0.1</v>
      </c>
      <c r="O130" s="9">
        <f>ROUND((Sheet1!$R130-MIN(Sheet1!$R$3:$R$152))/(MAX(Sheet1!$R$3:$R$152)-MIN(Sheet1!$R$3:$R$152)),2)</f>
        <v>0.1</v>
      </c>
      <c r="P130" s="9">
        <f>ROUND((Sheet1!$S130-MIN(Sheet1!$S$3:$S$152))/(MAX(Sheet1!$S$3:$S$152)-MIN(Sheet1!$S$3:$S$152)),2)</f>
        <v>0.1</v>
      </c>
      <c r="Q130" s="9">
        <f>ROUND((Sheet1!$T130-MIN(Sheet1!$T$3:$T$152))/(MAX(Sheet1!$T$3:$T$152)-MIN(Sheet1!$T$3:$T$152)),2)</f>
        <v>0.09</v>
      </c>
      <c r="R130" s="9">
        <f>ROUND((Sheet1!$U130-MIN(Sheet1!$U$3:$U$152))/(MAX(Sheet1!$U$3:$U$152)-MIN(Sheet1!$U$3:$U$152)),2)</f>
        <v>0.09</v>
      </c>
      <c r="S130" s="9">
        <f>ROUND((Sheet1!$N130-MIN(Sheet1!$N$3:$N$152))/(MAX(Sheet1!$N$3:$N$152)-MIN(Sheet1!$N$3:$N$152)),2)</f>
        <v>0.99</v>
      </c>
    </row>
    <row r="131" spans="1:19" x14ac:dyDescent="0.25">
      <c r="A131" t="s">
        <v>133</v>
      </c>
      <c r="B131" s="9">
        <f>ROUND(('[11]0202_Weibull_Frequency_analysis'!F130-MIN('[11]0202_Weibull_Frequency_analysis'!F$2:F$151))/((MAX('[11]0202_Weibull_Frequency_analysis'!F$2:F$151)-MIN('[11]0202_Weibull_Frequency_analysis'!F$2:F$151))),2)</f>
        <v>0.32</v>
      </c>
      <c r="C131" s="9">
        <f>ROUND(('[11]0202_Weibull_Frequency_analysis'!G130-MIN('[11]0202_Weibull_Frequency_analysis'!G$2:G$151))/((MAX('[11]0202_Weibull_Frequency_analysis'!G$2:G$151)-MIN('[11]0202_Weibull_Frequency_analysis'!G$2:G$151))),2)</f>
        <v>0.42</v>
      </c>
      <c r="D131" s="9">
        <f>ROUND(('[11]0202_Weibull_Frequency_analysis'!H130-MIN('[11]0202_Weibull_Frequency_analysis'!H$2:H$151))/((MAX('[11]0202_Weibull_Frequency_analysis'!H$2:H$151)-MIN('[11]0202_Weibull_Frequency_analysis'!H$2:H$151))),2)</f>
        <v>0.35</v>
      </c>
      <c r="E131" s="9">
        <f>ROUND(('[11]0202_Weibull_Frequency_analysis'!I130-MIN('[11]0202_Weibull_Frequency_analysis'!I$2:I$151))/((MAX('[11]0202_Weibull_Frequency_analysis'!I$2:I$151)-MIN('[11]0202_Weibull_Frequency_analysis'!I$2:I$151))),2)</f>
        <v>0.36</v>
      </c>
      <c r="F131" s="9">
        <f>ROUND(([2]Sheet2!$M132-MIN([2]Sheet2!$M$4:$M$153))/(MAX([2]Sheet2!$M$4:$M$153)-MIN([2]Sheet2!$M$4:$M$153)),2)</f>
        <v>0.23</v>
      </c>
      <c r="G131" s="9">
        <f>ROUND(([2]Sheet2!$P132-MIN([2]Sheet2!$P$4:$P$153))/(MAX([2]Sheet2!$P$4:$P$153)-MIN([2]Sheet2!$P$4:$P$153)),2)</f>
        <v>0.19</v>
      </c>
      <c r="H131" s="9">
        <f>1 - ROUND((Sheet1!$H131-MIN(Sheet1!$H$3:$H$152))/(MAX(Sheet1!$H$3:$H$152)-MIN(Sheet1!$H$3:$H$152)),2)</f>
        <v>0.32999999999999996</v>
      </c>
      <c r="I131" s="9">
        <f>ROUND((Sheet1!$J131-MIN(Sheet1!$J$3:$J$152))/(MAX(Sheet1!$J$3:$J$152)-MIN(Sheet1!$J$3:$J$152)),2)</f>
        <v>0.2</v>
      </c>
      <c r="J131" s="9">
        <f>ROUND((Sheet1!$K131-MIN(Sheet1!$K$3:$K$152))/(MAX(Sheet1!$K$3:$K$152)-MIN(Sheet1!$K$3:$K$152)),2)</f>
        <v>0.19</v>
      </c>
      <c r="K131" s="9">
        <f>ROUND((Sheet1!$L131-MIN(Sheet1!$L$3:$L$152))/(MAX(Sheet1!$L$3:$L$152)-MIN(Sheet1!$L$3:$L$152)),2)</f>
        <v>0.18</v>
      </c>
      <c r="L131" s="9">
        <f>ROUND((Sheet1!$M131-MIN(Sheet1!$M$3:$M$152))/(MAX(Sheet1!$M$3:$M$152)-MIN(Sheet1!$M$3:$M$152)),2)</f>
        <v>0.57999999999999996</v>
      </c>
      <c r="M131" s="9">
        <f>ROUND((Sheet1!$P131-MIN(Sheet1!$P$3:$P$152))/(MAX(Sheet1!$P$3:$P$152)-MIN(Sheet1!$P$3:$P$152)),2)</f>
        <v>7.0000000000000007E-2</v>
      </c>
      <c r="N131" s="9">
        <f>ROUND((Sheet1!$Q131-MIN(Sheet1!$Q$3:$Q$152))/(MAX(Sheet1!$Q$3:$Q$152)-MIN(Sheet1!$Q$3:$Q$152)),2)</f>
        <v>0.11</v>
      </c>
      <c r="O131" s="9">
        <f>ROUND((Sheet1!$R131-MIN(Sheet1!$R$3:$R$152))/(MAX(Sheet1!$R$3:$R$152)-MIN(Sheet1!$R$3:$R$152)),2)</f>
        <v>0.09</v>
      </c>
      <c r="P131" s="9">
        <f>ROUND((Sheet1!$S131-MIN(Sheet1!$S$3:$S$152))/(MAX(Sheet1!$S$3:$S$152)-MIN(Sheet1!$S$3:$S$152)),2)</f>
        <v>0.09</v>
      </c>
      <c r="Q131" s="9">
        <f>ROUND((Sheet1!$T131-MIN(Sheet1!$T$3:$T$152))/(MAX(Sheet1!$T$3:$T$152)-MIN(Sheet1!$T$3:$T$152)),2)</f>
        <v>0.08</v>
      </c>
      <c r="R131" s="9">
        <f>ROUND((Sheet1!$U131-MIN(Sheet1!$U$3:$U$152))/(MAX(Sheet1!$U$3:$U$152)-MIN(Sheet1!$U$3:$U$152)),2)</f>
        <v>7.0000000000000007E-2</v>
      </c>
      <c r="S131" s="9">
        <f>ROUND((Sheet1!$N131-MIN(Sheet1!$N$3:$N$152))/(MAX(Sheet1!$N$3:$N$152)-MIN(Sheet1!$N$3:$N$152)),2)</f>
        <v>0.21</v>
      </c>
    </row>
    <row r="132" spans="1:19" x14ac:dyDescent="0.25">
      <c r="A132" t="s">
        <v>134</v>
      </c>
      <c r="B132" s="9">
        <f>ROUND(('[11]0202_Weibull_Frequency_analysis'!F131-MIN('[11]0202_Weibull_Frequency_analysis'!F$2:F$151))/((MAX('[11]0202_Weibull_Frequency_analysis'!F$2:F$151)-MIN('[11]0202_Weibull_Frequency_analysis'!F$2:F$151))),2)</f>
        <v>0.36</v>
      </c>
      <c r="C132" s="9">
        <f>ROUND(('[11]0202_Weibull_Frequency_analysis'!G131-MIN('[11]0202_Weibull_Frequency_analysis'!G$2:G$151))/((MAX('[11]0202_Weibull_Frequency_analysis'!G$2:G$151)-MIN('[11]0202_Weibull_Frequency_analysis'!G$2:G$151))),2)</f>
        <v>0.4</v>
      </c>
      <c r="D132" s="9">
        <f>ROUND(('[11]0202_Weibull_Frequency_analysis'!H131-MIN('[11]0202_Weibull_Frequency_analysis'!H$2:H$151))/((MAX('[11]0202_Weibull_Frequency_analysis'!H$2:H$151)-MIN('[11]0202_Weibull_Frequency_analysis'!H$2:H$151))),2)</f>
        <v>0.35</v>
      </c>
      <c r="E132" s="9">
        <f>ROUND(('[11]0202_Weibull_Frequency_analysis'!I131-MIN('[11]0202_Weibull_Frequency_analysis'!I$2:I$151))/((MAX('[11]0202_Weibull_Frequency_analysis'!I$2:I$151)-MIN('[11]0202_Weibull_Frequency_analysis'!I$2:I$151))),2)</f>
        <v>0.37</v>
      </c>
      <c r="F132" s="9">
        <f>ROUND(([2]Sheet2!$M133-MIN([2]Sheet2!$M$4:$M$153))/(MAX([2]Sheet2!$M$4:$M$153)-MIN([2]Sheet2!$M$4:$M$153)),2)</f>
        <v>0.28999999999999998</v>
      </c>
      <c r="G132" s="9">
        <f>ROUND(([2]Sheet2!$P133-MIN([2]Sheet2!$P$4:$P$153))/(MAX([2]Sheet2!$P$4:$P$153)-MIN([2]Sheet2!$P$4:$P$153)),2)</f>
        <v>0.36</v>
      </c>
      <c r="H132" s="9">
        <f>1 - ROUND((Sheet1!$H132-MIN(Sheet1!$H$3:$H$152))/(MAX(Sheet1!$H$3:$H$152)-MIN(Sheet1!$H$3:$H$152)),2)</f>
        <v>0.89</v>
      </c>
      <c r="I132" s="9">
        <f>ROUND((Sheet1!$J132-MIN(Sheet1!$J$3:$J$152))/(MAX(Sheet1!$J$3:$J$152)-MIN(Sheet1!$J$3:$J$152)),2)</f>
        <v>0.55000000000000004</v>
      </c>
      <c r="J132" s="9">
        <f>ROUND((Sheet1!$K132-MIN(Sheet1!$K$3:$K$152))/(MAX(Sheet1!$K$3:$K$152)-MIN(Sheet1!$K$3:$K$152)),2)</f>
        <v>0.77</v>
      </c>
      <c r="K132" s="9">
        <f>ROUND((Sheet1!$L132-MIN(Sheet1!$L$3:$L$152))/(MAX(Sheet1!$L$3:$L$152)-MIN(Sheet1!$L$3:$L$152)),2)</f>
        <v>0.8</v>
      </c>
      <c r="L132" s="9">
        <f>ROUND((Sheet1!$M132-MIN(Sheet1!$M$3:$M$152))/(MAX(Sheet1!$M$3:$M$152)-MIN(Sheet1!$M$3:$M$152)),2)</f>
        <v>0.75</v>
      </c>
      <c r="M132" s="9">
        <f>ROUND((Sheet1!$P132-MIN(Sheet1!$P$3:$P$152))/(MAX(Sheet1!$P$3:$P$152)-MIN(Sheet1!$P$3:$P$152)),2)</f>
        <v>0.01</v>
      </c>
      <c r="N132" s="9">
        <f>ROUND((Sheet1!$Q132-MIN(Sheet1!$Q$3:$Q$152))/(MAX(Sheet1!$Q$3:$Q$152)-MIN(Sheet1!$Q$3:$Q$152)),2)</f>
        <v>0.01</v>
      </c>
      <c r="O132" s="9">
        <f>ROUND((Sheet1!$R132-MIN(Sheet1!$R$3:$R$152))/(MAX(Sheet1!$R$3:$R$152)-MIN(Sheet1!$R$3:$R$152)),2)</f>
        <v>0.02</v>
      </c>
      <c r="P132" s="9">
        <f>ROUND((Sheet1!$S132-MIN(Sheet1!$S$3:$S$152))/(MAX(Sheet1!$S$3:$S$152)-MIN(Sheet1!$S$3:$S$152)),2)</f>
        <v>0.01</v>
      </c>
      <c r="Q132" s="9">
        <f>ROUND((Sheet1!$T132-MIN(Sheet1!$T$3:$T$152))/(MAX(Sheet1!$T$3:$T$152)-MIN(Sheet1!$T$3:$T$152)),2)</f>
        <v>0.01</v>
      </c>
      <c r="R132" s="9">
        <f>ROUND((Sheet1!$U132-MIN(Sheet1!$U$3:$U$152))/(MAX(Sheet1!$U$3:$U$152)-MIN(Sheet1!$U$3:$U$152)),2)</f>
        <v>0.01</v>
      </c>
      <c r="S132" s="9">
        <f>ROUND((Sheet1!$N132-MIN(Sheet1!$N$3:$N$152))/(MAX(Sheet1!$N$3:$N$152)-MIN(Sheet1!$N$3:$N$152)),2)</f>
        <v>0.83</v>
      </c>
    </row>
    <row r="133" spans="1:19" x14ac:dyDescent="0.25">
      <c r="A133" t="s">
        <v>135</v>
      </c>
      <c r="B133" s="9">
        <f>ROUND(('[11]0202_Weibull_Frequency_analysis'!F132-MIN('[11]0202_Weibull_Frequency_analysis'!F$2:F$151))/((MAX('[11]0202_Weibull_Frequency_analysis'!F$2:F$151)-MIN('[11]0202_Weibull_Frequency_analysis'!F$2:F$151))),2)</f>
        <v>0.66</v>
      </c>
      <c r="C133" s="9">
        <f>ROUND(('[11]0202_Weibull_Frequency_analysis'!G132-MIN('[11]0202_Weibull_Frequency_analysis'!G$2:G$151))/((MAX('[11]0202_Weibull_Frequency_analysis'!G$2:G$151)-MIN('[11]0202_Weibull_Frequency_analysis'!G$2:G$151))),2)</f>
        <v>0.65</v>
      </c>
      <c r="D133" s="9">
        <f>ROUND(('[11]0202_Weibull_Frequency_analysis'!H132-MIN('[11]0202_Weibull_Frequency_analysis'!H$2:H$151))/((MAX('[11]0202_Weibull_Frequency_analysis'!H$2:H$151)-MIN('[11]0202_Weibull_Frequency_analysis'!H$2:H$151))),2)</f>
        <v>0.59</v>
      </c>
      <c r="E133" s="9">
        <f>ROUND(('[11]0202_Weibull_Frequency_analysis'!I132-MIN('[11]0202_Weibull_Frequency_analysis'!I$2:I$151))/((MAX('[11]0202_Weibull_Frequency_analysis'!I$2:I$151)-MIN('[11]0202_Weibull_Frequency_analysis'!I$2:I$151))),2)</f>
        <v>0.66</v>
      </c>
      <c r="F133" s="9">
        <f>ROUND(([2]Sheet2!$M134-MIN([2]Sheet2!$M$4:$M$153))/(MAX([2]Sheet2!$M$4:$M$153)-MIN([2]Sheet2!$M$4:$M$153)),2)</f>
        <v>0.36</v>
      </c>
      <c r="G133" s="9">
        <f>ROUND(([2]Sheet2!$P134-MIN([2]Sheet2!$P$4:$P$153))/(MAX([2]Sheet2!$P$4:$P$153)-MIN([2]Sheet2!$P$4:$P$153)),2)</f>
        <v>0.33</v>
      </c>
      <c r="H133" s="9">
        <f>1 - ROUND((Sheet1!$H133-MIN(Sheet1!$H$3:$H$152))/(MAX(Sheet1!$H$3:$H$152)-MIN(Sheet1!$H$3:$H$152)),2)</f>
        <v>0.43999999999999995</v>
      </c>
      <c r="I133" s="9">
        <f>ROUND((Sheet1!$J133-MIN(Sheet1!$J$3:$J$152))/(MAX(Sheet1!$J$3:$J$152)-MIN(Sheet1!$J$3:$J$152)),2)</f>
        <v>0.3</v>
      </c>
      <c r="J133" s="9">
        <f>ROUND((Sheet1!$K133-MIN(Sheet1!$K$3:$K$152))/(MAX(Sheet1!$K$3:$K$152)-MIN(Sheet1!$K$3:$K$152)),2)</f>
        <v>0.32</v>
      </c>
      <c r="K133" s="9">
        <f>ROUND((Sheet1!$L133-MIN(Sheet1!$L$3:$L$152))/(MAX(Sheet1!$L$3:$L$152)-MIN(Sheet1!$L$3:$L$152)),2)</f>
        <v>0.32</v>
      </c>
      <c r="L133" s="9">
        <f>ROUND((Sheet1!$M133-MIN(Sheet1!$M$3:$M$152))/(MAX(Sheet1!$M$3:$M$152)-MIN(Sheet1!$M$3:$M$152)),2)</f>
        <v>0.41</v>
      </c>
      <c r="M133" s="9">
        <f>ROUND((Sheet1!$P133-MIN(Sheet1!$P$3:$P$152))/(MAX(Sheet1!$P$3:$P$152)-MIN(Sheet1!$P$3:$P$152)),2)</f>
        <v>0.17</v>
      </c>
      <c r="N133" s="9">
        <f>ROUND((Sheet1!$Q133-MIN(Sheet1!$Q$3:$Q$152))/(MAX(Sheet1!$Q$3:$Q$152)-MIN(Sheet1!$Q$3:$Q$152)),2)</f>
        <v>0.17</v>
      </c>
      <c r="O133" s="9">
        <f>ROUND((Sheet1!$R133-MIN(Sheet1!$R$3:$R$152))/(MAX(Sheet1!$R$3:$R$152)-MIN(Sheet1!$R$3:$R$152)),2)</f>
        <v>0.17</v>
      </c>
      <c r="P133" s="9">
        <f>ROUND((Sheet1!$S133-MIN(Sheet1!$S$3:$S$152))/(MAX(Sheet1!$S$3:$S$152)-MIN(Sheet1!$S$3:$S$152)),2)</f>
        <v>0.17</v>
      </c>
      <c r="Q133" s="9">
        <f>ROUND((Sheet1!$T133-MIN(Sheet1!$T$3:$T$152))/(MAX(Sheet1!$T$3:$T$152)-MIN(Sheet1!$T$3:$T$152)),2)</f>
        <v>0.17</v>
      </c>
      <c r="R133" s="9">
        <f>ROUND((Sheet1!$U133-MIN(Sheet1!$U$3:$U$152))/(MAX(Sheet1!$U$3:$U$152)-MIN(Sheet1!$U$3:$U$152)),2)</f>
        <v>0.17</v>
      </c>
      <c r="S133" s="9">
        <f>ROUND((Sheet1!$N133-MIN(Sheet1!$N$3:$N$152))/(MAX(Sheet1!$N$3:$N$152)-MIN(Sheet1!$N$3:$N$152)),2)</f>
        <v>0.33</v>
      </c>
    </row>
    <row r="134" spans="1:19" x14ac:dyDescent="0.25">
      <c r="A134" t="s">
        <v>136</v>
      </c>
      <c r="B134" s="9">
        <f>ROUND(('[11]0202_Weibull_Frequency_analysis'!F133-MIN('[11]0202_Weibull_Frequency_analysis'!F$2:F$151))/((MAX('[11]0202_Weibull_Frequency_analysis'!F$2:F$151)-MIN('[11]0202_Weibull_Frequency_analysis'!F$2:F$151))),2)</f>
        <v>0.49</v>
      </c>
      <c r="C134" s="9">
        <f>ROUND(('[11]0202_Weibull_Frequency_analysis'!G133-MIN('[11]0202_Weibull_Frequency_analysis'!G$2:G$151))/((MAX('[11]0202_Weibull_Frequency_analysis'!G$2:G$151)-MIN('[11]0202_Weibull_Frequency_analysis'!G$2:G$151))),2)</f>
        <v>0.45</v>
      </c>
      <c r="D134" s="9">
        <f>ROUND(('[11]0202_Weibull_Frequency_analysis'!H133-MIN('[11]0202_Weibull_Frequency_analysis'!H$2:H$151))/((MAX('[11]0202_Weibull_Frequency_analysis'!H$2:H$151)-MIN('[11]0202_Weibull_Frequency_analysis'!H$2:H$151))),2)</f>
        <v>0.46</v>
      </c>
      <c r="E134" s="9">
        <f>ROUND(('[11]0202_Weibull_Frequency_analysis'!I133-MIN('[11]0202_Weibull_Frequency_analysis'!I$2:I$151))/((MAX('[11]0202_Weibull_Frequency_analysis'!I$2:I$151)-MIN('[11]0202_Weibull_Frequency_analysis'!I$2:I$151))),2)</f>
        <v>0.44</v>
      </c>
      <c r="F134" s="9">
        <f>ROUND(([2]Sheet2!$M135-MIN([2]Sheet2!$M$4:$M$153))/(MAX([2]Sheet2!$M$4:$M$153)-MIN([2]Sheet2!$M$4:$M$153)),2)</f>
        <v>0.45</v>
      </c>
      <c r="G134" s="9">
        <f>ROUND(([2]Sheet2!$P135-MIN([2]Sheet2!$P$4:$P$153))/(MAX([2]Sheet2!$P$4:$P$153)-MIN([2]Sheet2!$P$4:$P$153)),2)</f>
        <v>0.42</v>
      </c>
      <c r="H134" s="9">
        <f>1 - ROUND((Sheet1!$H134-MIN(Sheet1!$H$3:$H$152))/(MAX(Sheet1!$H$3:$H$152)-MIN(Sheet1!$H$3:$H$152)),2)</f>
        <v>0.32999999999999996</v>
      </c>
      <c r="I134" s="9">
        <f>ROUND((Sheet1!$J134-MIN(Sheet1!$J$3:$J$152))/(MAX(Sheet1!$J$3:$J$152)-MIN(Sheet1!$J$3:$J$152)),2)</f>
        <v>0.23</v>
      </c>
      <c r="J134" s="9">
        <f>ROUND((Sheet1!$K134-MIN(Sheet1!$K$3:$K$152))/(MAX(Sheet1!$K$3:$K$152)-MIN(Sheet1!$K$3:$K$152)),2)</f>
        <v>0.32</v>
      </c>
      <c r="K134" s="9">
        <f>ROUND((Sheet1!$L134-MIN(Sheet1!$L$3:$L$152))/(MAX(Sheet1!$L$3:$L$152)-MIN(Sheet1!$L$3:$L$152)),2)</f>
        <v>0.32</v>
      </c>
      <c r="L134" s="9">
        <f>ROUND((Sheet1!$M134-MIN(Sheet1!$M$3:$M$152))/(MAX(Sheet1!$M$3:$M$152)-MIN(Sheet1!$M$3:$M$152)),2)</f>
        <v>0.45</v>
      </c>
      <c r="M134" s="9">
        <f>ROUND((Sheet1!$P134-MIN(Sheet1!$P$3:$P$152))/(MAX(Sheet1!$P$3:$P$152)-MIN(Sheet1!$P$3:$P$152)),2)</f>
        <v>0.04</v>
      </c>
      <c r="N134" s="9">
        <f>ROUND((Sheet1!$Q134-MIN(Sheet1!$Q$3:$Q$152))/(MAX(Sheet1!$Q$3:$Q$152)-MIN(Sheet1!$Q$3:$Q$152)),2)</f>
        <v>0.04</v>
      </c>
      <c r="O134" s="9">
        <f>ROUND((Sheet1!$R134-MIN(Sheet1!$R$3:$R$152))/(MAX(Sheet1!$R$3:$R$152)-MIN(Sheet1!$R$3:$R$152)),2)</f>
        <v>0.04</v>
      </c>
      <c r="P134" s="9">
        <f>ROUND((Sheet1!$S134-MIN(Sheet1!$S$3:$S$152))/(MAX(Sheet1!$S$3:$S$152)-MIN(Sheet1!$S$3:$S$152)),2)</f>
        <v>0.04</v>
      </c>
      <c r="Q134" s="9">
        <f>ROUND((Sheet1!$T134-MIN(Sheet1!$T$3:$T$152))/(MAX(Sheet1!$T$3:$T$152)-MIN(Sheet1!$T$3:$T$152)),2)</f>
        <v>0.04</v>
      </c>
      <c r="R134" s="9">
        <f>ROUND((Sheet1!$U134-MIN(Sheet1!$U$3:$U$152))/(MAX(Sheet1!$U$3:$U$152)-MIN(Sheet1!$U$3:$U$152)),2)</f>
        <v>0.04</v>
      </c>
      <c r="S134" s="9">
        <f>ROUND((Sheet1!$N134-MIN(Sheet1!$N$3:$N$152))/(MAX(Sheet1!$N$3:$N$152)-MIN(Sheet1!$N$3:$N$152)),2)</f>
        <v>0.34</v>
      </c>
    </row>
    <row r="135" spans="1:19" x14ac:dyDescent="0.25">
      <c r="A135" t="s">
        <v>137</v>
      </c>
      <c r="B135" s="9">
        <f>ROUND(('[11]0202_Weibull_Frequency_analysis'!F134-MIN('[11]0202_Weibull_Frequency_analysis'!F$2:F$151))/((MAX('[11]0202_Weibull_Frequency_analysis'!F$2:F$151)-MIN('[11]0202_Weibull_Frequency_analysis'!F$2:F$151))),2)</f>
        <v>0.85</v>
      </c>
      <c r="C135" s="9">
        <f>ROUND(('[11]0202_Weibull_Frequency_analysis'!G134-MIN('[11]0202_Weibull_Frequency_analysis'!G$2:G$151))/((MAX('[11]0202_Weibull_Frequency_analysis'!G$2:G$151)-MIN('[11]0202_Weibull_Frequency_analysis'!G$2:G$151))),2)</f>
        <v>0.88</v>
      </c>
      <c r="D135" s="9">
        <f>ROUND(('[11]0202_Weibull_Frequency_analysis'!H134-MIN('[11]0202_Weibull_Frequency_analysis'!H$2:H$151))/((MAX('[11]0202_Weibull_Frequency_analysis'!H$2:H$151)-MIN('[11]0202_Weibull_Frequency_analysis'!H$2:H$151))),2)</f>
        <v>0.85</v>
      </c>
      <c r="E135" s="9">
        <f>ROUND(('[11]0202_Weibull_Frequency_analysis'!I134-MIN('[11]0202_Weibull_Frequency_analysis'!I$2:I$151))/((MAX('[11]0202_Weibull_Frequency_analysis'!I$2:I$151)-MIN('[11]0202_Weibull_Frequency_analysis'!I$2:I$151))),2)</f>
        <v>0.88</v>
      </c>
      <c r="F135" s="9">
        <f>ROUND(([2]Sheet2!$M136-MIN([2]Sheet2!$M$4:$M$153))/(MAX([2]Sheet2!$M$4:$M$153)-MIN([2]Sheet2!$M$4:$M$153)),2)</f>
        <v>0.69</v>
      </c>
      <c r="G135" s="9">
        <f>ROUND(([2]Sheet2!$P136-MIN([2]Sheet2!$P$4:$P$153))/(MAX([2]Sheet2!$P$4:$P$153)-MIN([2]Sheet2!$P$4:$P$153)),2)</f>
        <v>0.67</v>
      </c>
      <c r="H135" s="9">
        <f>1 - ROUND((Sheet1!$H135-MIN(Sheet1!$H$3:$H$152))/(MAX(Sheet1!$H$3:$H$152)-MIN(Sheet1!$H$3:$H$152)),2)</f>
        <v>0.32999999999999996</v>
      </c>
      <c r="I135" s="9">
        <f>ROUND((Sheet1!$J135-MIN(Sheet1!$J$3:$J$152))/(MAX(Sheet1!$J$3:$J$152)-MIN(Sheet1!$J$3:$J$152)),2)</f>
        <v>0.19</v>
      </c>
      <c r="J135" s="9">
        <f>ROUND((Sheet1!$K135-MIN(Sheet1!$K$3:$K$152))/(MAX(Sheet1!$K$3:$K$152)-MIN(Sheet1!$K$3:$K$152)),2)</f>
        <v>0.2</v>
      </c>
      <c r="K135" s="9">
        <f>ROUND((Sheet1!$L135-MIN(Sheet1!$L$3:$L$152))/(MAX(Sheet1!$L$3:$L$152)-MIN(Sheet1!$L$3:$L$152)),2)</f>
        <v>0.18</v>
      </c>
      <c r="L135" s="9">
        <f>ROUND((Sheet1!$M135-MIN(Sheet1!$M$3:$M$152))/(MAX(Sheet1!$M$3:$M$152)-MIN(Sheet1!$M$3:$M$152)),2)</f>
        <v>0.74</v>
      </c>
      <c r="M135" s="9">
        <f>ROUND((Sheet1!$P135-MIN(Sheet1!$P$3:$P$152))/(MAX(Sheet1!$P$3:$P$152)-MIN(Sheet1!$P$3:$P$152)),2)</f>
        <v>0.15</v>
      </c>
      <c r="N135" s="9">
        <f>ROUND((Sheet1!$Q135-MIN(Sheet1!$Q$3:$Q$152))/(MAX(Sheet1!$Q$3:$Q$152)-MIN(Sheet1!$Q$3:$Q$152)),2)</f>
        <v>0.15</v>
      </c>
      <c r="O135" s="9">
        <f>ROUND((Sheet1!$R135-MIN(Sheet1!$R$3:$R$152))/(MAX(Sheet1!$R$3:$R$152)-MIN(Sheet1!$R$3:$R$152)),2)</f>
        <v>0.15</v>
      </c>
      <c r="P135" s="9">
        <f>ROUND((Sheet1!$S135-MIN(Sheet1!$S$3:$S$152))/(MAX(Sheet1!$S$3:$S$152)-MIN(Sheet1!$S$3:$S$152)),2)</f>
        <v>0.15</v>
      </c>
      <c r="Q135" s="9">
        <f>ROUND((Sheet1!$T135-MIN(Sheet1!$T$3:$T$152))/(MAX(Sheet1!$T$3:$T$152)-MIN(Sheet1!$T$3:$T$152)),2)</f>
        <v>0.15</v>
      </c>
      <c r="R135" s="9">
        <f>ROUND((Sheet1!$U135-MIN(Sheet1!$U$3:$U$152))/(MAX(Sheet1!$U$3:$U$152)-MIN(Sheet1!$U$3:$U$152)),2)</f>
        <v>0.15</v>
      </c>
      <c r="S135" s="9">
        <f>ROUND((Sheet1!$N135-MIN(Sheet1!$N$3:$N$152))/(MAX(Sheet1!$N$3:$N$152)-MIN(Sheet1!$N$3:$N$152)),2)</f>
        <v>0.22</v>
      </c>
    </row>
    <row r="136" spans="1:19" x14ac:dyDescent="0.25">
      <c r="A136" t="s">
        <v>138</v>
      </c>
      <c r="B136" s="9">
        <f>ROUND(('[11]0202_Weibull_Frequency_analysis'!F135-MIN('[11]0202_Weibull_Frequency_analysis'!F$2:F$151))/((MAX('[11]0202_Weibull_Frequency_analysis'!F$2:F$151)-MIN('[11]0202_Weibull_Frequency_analysis'!F$2:F$151))),2)</f>
        <v>0.85</v>
      </c>
      <c r="C136" s="9">
        <f>ROUND(('[11]0202_Weibull_Frequency_analysis'!G135-MIN('[11]0202_Weibull_Frequency_analysis'!G$2:G$151))/((MAX('[11]0202_Weibull_Frequency_analysis'!G$2:G$151)-MIN('[11]0202_Weibull_Frequency_analysis'!G$2:G$151))),2)</f>
        <v>0.87</v>
      </c>
      <c r="D136" s="9">
        <f>ROUND(('[11]0202_Weibull_Frequency_analysis'!H135-MIN('[11]0202_Weibull_Frequency_analysis'!H$2:H$151))/((MAX('[11]0202_Weibull_Frequency_analysis'!H$2:H$151)-MIN('[11]0202_Weibull_Frequency_analysis'!H$2:H$151))),2)</f>
        <v>0.85</v>
      </c>
      <c r="E136" s="9">
        <f>ROUND(('[11]0202_Weibull_Frequency_analysis'!I135-MIN('[11]0202_Weibull_Frequency_analysis'!I$2:I$151))/((MAX('[11]0202_Weibull_Frequency_analysis'!I$2:I$151)-MIN('[11]0202_Weibull_Frequency_analysis'!I$2:I$151))),2)</f>
        <v>0.85</v>
      </c>
      <c r="F136" s="9">
        <f>ROUND(([2]Sheet2!$M137-MIN([2]Sheet2!$M$4:$M$153))/(MAX([2]Sheet2!$M$4:$M$153)-MIN([2]Sheet2!$M$4:$M$153)),2)</f>
        <v>0.77</v>
      </c>
      <c r="G136" s="9">
        <f>ROUND(([2]Sheet2!$P137-MIN([2]Sheet2!$P$4:$P$153))/(MAX([2]Sheet2!$P$4:$P$153)-MIN([2]Sheet2!$P$4:$P$153)),2)</f>
        <v>0.75</v>
      </c>
      <c r="H136" s="9">
        <f>1 - ROUND((Sheet1!$H136-MIN(Sheet1!$H$3:$H$152))/(MAX(Sheet1!$H$3:$H$152)-MIN(Sheet1!$H$3:$H$152)),2)</f>
        <v>0.43999999999999995</v>
      </c>
      <c r="I136" s="9">
        <f>ROUND((Sheet1!$J136-MIN(Sheet1!$J$3:$J$152))/(MAX(Sheet1!$J$3:$J$152)-MIN(Sheet1!$J$3:$J$152)),2)</f>
        <v>0.46</v>
      </c>
      <c r="J136" s="9">
        <f>ROUND((Sheet1!$K136-MIN(Sheet1!$K$3:$K$152))/(MAX(Sheet1!$K$3:$K$152)-MIN(Sheet1!$K$3:$K$152)),2)</f>
        <v>0.56000000000000005</v>
      </c>
      <c r="K136" s="9">
        <f>ROUND((Sheet1!$L136-MIN(Sheet1!$L$3:$L$152))/(MAX(Sheet1!$L$3:$L$152)-MIN(Sheet1!$L$3:$L$152)),2)</f>
        <v>0.52</v>
      </c>
      <c r="L136" s="9">
        <f>ROUND((Sheet1!$M136-MIN(Sheet1!$M$3:$M$152))/(MAX(Sheet1!$M$3:$M$152)-MIN(Sheet1!$M$3:$M$152)),2)</f>
        <v>0.98</v>
      </c>
      <c r="M136" s="9">
        <f>ROUND((Sheet1!$P136-MIN(Sheet1!$P$3:$P$152))/(MAX(Sheet1!$P$3:$P$152)-MIN(Sheet1!$P$3:$P$152)),2)</f>
        <v>0.03</v>
      </c>
      <c r="N136" s="9">
        <f>ROUND((Sheet1!$Q136-MIN(Sheet1!$Q$3:$Q$152))/(MAX(Sheet1!$Q$3:$Q$152)-MIN(Sheet1!$Q$3:$Q$152)),2)</f>
        <v>0.05</v>
      </c>
      <c r="O136" s="9">
        <f>ROUND((Sheet1!$R136-MIN(Sheet1!$R$3:$R$152))/(MAX(Sheet1!$R$3:$R$152)-MIN(Sheet1!$R$3:$R$152)),2)</f>
        <v>0.04</v>
      </c>
      <c r="P136" s="9">
        <f>ROUND((Sheet1!$S136-MIN(Sheet1!$S$3:$S$152))/(MAX(Sheet1!$S$3:$S$152)-MIN(Sheet1!$S$3:$S$152)),2)</f>
        <v>0.04</v>
      </c>
      <c r="Q136" s="9">
        <f>ROUND((Sheet1!$T136-MIN(Sheet1!$T$3:$T$152))/(MAX(Sheet1!$T$3:$T$152)-MIN(Sheet1!$T$3:$T$152)),2)</f>
        <v>0.03</v>
      </c>
      <c r="R136" s="9">
        <f>ROUND((Sheet1!$U136-MIN(Sheet1!$U$3:$U$152))/(MAX(Sheet1!$U$3:$U$152)-MIN(Sheet1!$U$3:$U$152)),2)</f>
        <v>0.03</v>
      </c>
      <c r="S136" s="9">
        <f>ROUND((Sheet1!$N136-MIN(Sheet1!$N$3:$N$152))/(MAX(Sheet1!$N$3:$N$152)-MIN(Sheet1!$N$3:$N$152)),2)</f>
        <v>0.54</v>
      </c>
    </row>
    <row r="137" spans="1:19" x14ac:dyDescent="0.25">
      <c r="A137" t="s">
        <v>139</v>
      </c>
      <c r="B137" s="9">
        <f>ROUND(('[11]0202_Weibull_Frequency_analysis'!F136-MIN('[11]0202_Weibull_Frequency_analysis'!F$2:F$151))/((MAX('[11]0202_Weibull_Frequency_analysis'!F$2:F$151)-MIN('[11]0202_Weibull_Frequency_analysis'!F$2:F$151))),2)</f>
        <v>0.19</v>
      </c>
      <c r="C137" s="9">
        <f>ROUND(('[11]0202_Weibull_Frequency_analysis'!G136-MIN('[11]0202_Weibull_Frequency_analysis'!G$2:G$151))/((MAX('[11]0202_Weibull_Frequency_analysis'!G$2:G$151)-MIN('[11]0202_Weibull_Frequency_analysis'!G$2:G$151))),2)</f>
        <v>0.23</v>
      </c>
      <c r="D137" s="9">
        <f>ROUND(('[11]0202_Weibull_Frequency_analysis'!H136-MIN('[11]0202_Weibull_Frequency_analysis'!H$2:H$151))/((MAX('[11]0202_Weibull_Frequency_analysis'!H$2:H$151)-MIN('[11]0202_Weibull_Frequency_analysis'!H$2:H$151))),2)</f>
        <v>0.18</v>
      </c>
      <c r="E137" s="9">
        <f>ROUND(('[11]0202_Weibull_Frequency_analysis'!I136-MIN('[11]0202_Weibull_Frequency_analysis'!I$2:I$151))/((MAX('[11]0202_Weibull_Frequency_analysis'!I$2:I$151)-MIN('[11]0202_Weibull_Frequency_analysis'!I$2:I$151))),2)</f>
        <v>0.15</v>
      </c>
      <c r="F137" s="9">
        <f>ROUND(([2]Sheet2!$M138-MIN([2]Sheet2!$M$4:$M$153))/(MAX([2]Sheet2!$M$4:$M$153)-MIN([2]Sheet2!$M$4:$M$153)),2)</f>
        <v>0.3</v>
      </c>
      <c r="G137" s="9">
        <f>ROUND(([2]Sheet2!$P138-MIN([2]Sheet2!$P$4:$P$153))/(MAX([2]Sheet2!$P$4:$P$153)-MIN([2]Sheet2!$P$4:$P$153)),2)</f>
        <v>0.25</v>
      </c>
      <c r="H137" s="9">
        <f>1 - ROUND((Sheet1!$H137-MIN(Sheet1!$H$3:$H$152))/(MAX(Sheet1!$H$3:$H$152)-MIN(Sheet1!$H$3:$H$152)),2)</f>
        <v>0.43999999999999995</v>
      </c>
      <c r="I137" s="9">
        <f>ROUND((Sheet1!$J137-MIN(Sheet1!$J$3:$J$152))/(MAX(Sheet1!$J$3:$J$152)-MIN(Sheet1!$J$3:$J$152)),2)</f>
        <v>0.61</v>
      </c>
      <c r="J137" s="9">
        <f>ROUND((Sheet1!$K137-MIN(Sheet1!$K$3:$K$152))/(MAX(Sheet1!$K$3:$K$152)-MIN(Sheet1!$K$3:$K$152)),2)</f>
        <v>0.62</v>
      </c>
      <c r="K137" s="9">
        <f>ROUND((Sheet1!$L137-MIN(Sheet1!$L$3:$L$152))/(MAX(Sheet1!$L$3:$L$152)-MIN(Sheet1!$L$3:$L$152)),2)</f>
        <v>0.64</v>
      </c>
      <c r="L137" s="9">
        <f>ROUND((Sheet1!$M137-MIN(Sheet1!$M$3:$M$152))/(MAX(Sheet1!$M$3:$M$152)-MIN(Sheet1!$M$3:$M$152)),2)</f>
        <v>0.37</v>
      </c>
      <c r="M137" s="9">
        <f>ROUND((Sheet1!$P137-MIN(Sheet1!$P$3:$P$152))/(MAX(Sheet1!$P$3:$P$152)-MIN(Sheet1!$P$3:$P$152)),2)</f>
        <v>7.0000000000000007E-2</v>
      </c>
      <c r="N137" s="9">
        <f>ROUND((Sheet1!$Q137-MIN(Sheet1!$Q$3:$Q$152))/(MAX(Sheet1!$Q$3:$Q$152)-MIN(Sheet1!$Q$3:$Q$152)),2)</f>
        <v>0.09</v>
      </c>
      <c r="O137" s="9">
        <f>ROUND((Sheet1!$R137-MIN(Sheet1!$R$3:$R$152))/(MAX(Sheet1!$R$3:$R$152)-MIN(Sheet1!$R$3:$R$152)),2)</f>
        <v>0.08</v>
      </c>
      <c r="P137" s="9">
        <f>ROUND((Sheet1!$S137-MIN(Sheet1!$S$3:$S$152))/(MAX(Sheet1!$S$3:$S$152)-MIN(Sheet1!$S$3:$S$152)),2)</f>
        <v>0.08</v>
      </c>
      <c r="Q137" s="9">
        <f>ROUND((Sheet1!$T137-MIN(Sheet1!$T$3:$T$152))/(MAX(Sheet1!$T$3:$T$152)-MIN(Sheet1!$T$3:$T$152)),2)</f>
        <v>7.0000000000000007E-2</v>
      </c>
      <c r="R137" s="9">
        <f>ROUND((Sheet1!$U137-MIN(Sheet1!$U$3:$U$152))/(MAX(Sheet1!$U$3:$U$152)-MIN(Sheet1!$U$3:$U$152)),2)</f>
        <v>7.0000000000000007E-2</v>
      </c>
      <c r="S137" s="9">
        <f>ROUND((Sheet1!$N137-MIN(Sheet1!$N$3:$N$152))/(MAX(Sheet1!$N$3:$N$152)-MIN(Sheet1!$N$3:$N$152)),2)</f>
        <v>0.64</v>
      </c>
    </row>
    <row r="138" spans="1:19" x14ac:dyDescent="0.25">
      <c r="A138" t="s">
        <v>140</v>
      </c>
      <c r="B138" s="9">
        <f>ROUND(('[11]0202_Weibull_Frequency_analysis'!F137-MIN('[11]0202_Weibull_Frequency_analysis'!F$2:F$151))/((MAX('[11]0202_Weibull_Frequency_analysis'!F$2:F$151)-MIN('[11]0202_Weibull_Frequency_analysis'!F$2:F$151))),2)</f>
        <v>0.53</v>
      </c>
      <c r="C138" s="9">
        <f>ROUND(('[11]0202_Weibull_Frequency_analysis'!G137-MIN('[11]0202_Weibull_Frequency_analysis'!G$2:G$151))/((MAX('[11]0202_Weibull_Frequency_analysis'!G$2:G$151)-MIN('[11]0202_Weibull_Frequency_analysis'!G$2:G$151))),2)</f>
        <v>0.63</v>
      </c>
      <c r="D138" s="9">
        <f>ROUND(('[11]0202_Weibull_Frequency_analysis'!H137-MIN('[11]0202_Weibull_Frequency_analysis'!H$2:H$151))/((MAX('[11]0202_Weibull_Frequency_analysis'!H$2:H$151)-MIN('[11]0202_Weibull_Frequency_analysis'!H$2:H$151))),2)</f>
        <v>0.68</v>
      </c>
      <c r="E138" s="9">
        <f>ROUND(('[11]0202_Weibull_Frequency_analysis'!I137-MIN('[11]0202_Weibull_Frequency_analysis'!I$2:I$151))/((MAX('[11]0202_Weibull_Frequency_analysis'!I$2:I$151)-MIN('[11]0202_Weibull_Frequency_analysis'!I$2:I$151))),2)</f>
        <v>0.64</v>
      </c>
      <c r="F138" s="9">
        <f>ROUND(([2]Sheet2!$M139-MIN([2]Sheet2!$M$4:$M$153))/(MAX([2]Sheet2!$M$4:$M$153)-MIN([2]Sheet2!$M$4:$M$153)),2)</f>
        <v>0.47</v>
      </c>
      <c r="G138" s="9">
        <f>ROUND(([2]Sheet2!$P139-MIN([2]Sheet2!$P$4:$P$153))/(MAX([2]Sheet2!$P$4:$P$153)-MIN([2]Sheet2!$P$4:$P$153)),2)</f>
        <v>0.44</v>
      </c>
      <c r="H138" s="9">
        <f>1 - ROUND((Sheet1!$H138-MIN(Sheet1!$H$3:$H$152))/(MAX(Sheet1!$H$3:$H$152)-MIN(Sheet1!$H$3:$H$152)),2)</f>
        <v>0.56000000000000005</v>
      </c>
      <c r="I138" s="9">
        <f>ROUND((Sheet1!$J138-MIN(Sheet1!$J$3:$J$152))/(MAX(Sheet1!$J$3:$J$152)-MIN(Sheet1!$J$3:$J$152)),2)</f>
        <v>0.37</v>
      </c>
      <c r="J138" s="9">
        <f>ROUND((Sheet1!$K138-MIN(Sheet1!$K$3:$K$152))/(MAX(Sheet1!$K$3:$K$152)-MIN(Sheet1!$K$3:$K$152)),2)</f>
        <v>0.5</v>
      </c>
      <c r="K138" s="9">
        <f>ROUND((Sheet1!$L138-MIN(Sheet1!$L$3:$L$152))/(MAX(Sheet1!$L$3:$L$152)-MIN(Sheet1!$L$3:$L$152)),2)</f>
        <v>0.5</v>
      </c>
      <c r="L138" s="9">
        <f>ROUND((Sheet1!$M138-MIN(Sheet1!$M$3:$M$152))/(MAX(Sheet1!$M$3:$M$152)-MIN(Sheet1!$M$3:$M$152)),2)</f>
        <v>0.63</v>
      </c>
      <c r="M138" s="9">
        <f>ROUND((Sheet1!$P138-MIN(Sheet1!$P$3:$P$152))/(MAX(Sheet1!$P$3:$P$152)-MIN(Sheet1!$P$3:$P$152)),2)</f>
        <v>0.05</v>
      </c>
      <c r="N138" s="9">
        <f>ROUND((Sheet1!$Q138-MIN(Sheet1!$Q$3:$Q$152))/(MAX(Sheet1!$Q$3:$Q$152)-MIN(Sheet1!$Q$3:$Q$152)),2)</f>
        <v>0.05</v>
      </c>
      <c r="O138" s="9">
        <f>ROUND((Sheet1!$R138-MIN(Sheet1!$R$3:$R$152))/(MAX(Sheet1!$R$3:$R$152)-MIN(Sheet1!$R$3:$R$152)),2)</f>
        <v>0.05</v>
      </c>
      <c r="P138" s="9">
        <f>ROUND((Sheet1!$S138-MIN(Sheet1!$S$3:$S$152))/(MAX(Sheet1!$S$3:$S$152)-MIN(Sheet1!$S$3:$S$152)),2)</f>
        <v>0.05</v>
      </c>
      <c r="Q138" s="9">
        <f>ROUND((Sheet1!$T138-MIN(Sheet1!$T$3:$T$152))/(MAX(Sheet1!$T$3:$T$152)-MIN(Sheet1!$T$3:$T$152)),2)</f>
        <v>0.05</v>
      </c>
      <c r="R138" s="9">
        <f>ROUND((Sheet1!$U138-MIN(Sheet1!$U$3:$U$152))/(MAX(Sheet1!$U$3:$U$152)-MIN(Sheet1!$U$3:$U$152)),2)</f>
        <v>0.05</v>
      </c>
      <c r="S138" s="9">
        <f>ROUND((Sheet1!$N138-MIN(Sheet1!$N$3:$N$152))/(MAX(Sheet1!$N$3:$N$152)-MIN(Sheet1!$N$3:$N$152)),2)</f>
        <v>0.52</v>
      </c>
    </row>
    <row r="139" spans="1:19" x14ac:dyDescent="0.25">
      <c r="A139" t="s">
        <v>141</v>
      </c>
      <c r="B139" s="9">
        <f>ROUND(('[11]0202_Weibull_Frequency_analysis'!F138-MIN('[11]0202_Weibull_Frequency_analysis'!F$2:F$151))/((MAX('[11]0202_Weibull_Frequency_analysis'!F$2:F$151)-MIN('[11]0202_Weibull_Frequency_analysis'!F$2:F$151))),2)</f>
        <v>0.45</v>
      </c>
      <c r="C139" s="9">
        <f>ROUND(('[11]0202_Weibull_Frequency_analysis'!G138-MIN('[11]0202_Weibull_Frequency_analysis'!G$2:G$151))/((MAX('[11]0202_Weibull_Frequency_analysis'!G$2:G$151)-MIN('[11]0202_Weibull_Frequency_analysis'!G$2:G$151))),2)</f>
        <v>0.48</v>
      </c>
      <c r="D139" s="9">
        <f>ROUND(('[11]0202_Weibull_Frequency_analysis'!H138-MIN('[11]0202_Weibull_Frequency_analysis'!H$2:H$151))/((MAX('[11]0202_Weibull_Frequency_analysis'!H$2:H$151)-MIN('[11]0202_Weibull_Frequency_analysis'!H$2:H$151))),2)</f>
        <v>0.43</v>
      </c>
      <c r="E139" s="9">
        <f>ROUND(('[11]0202_Weibull_Frequency_analysis'!I138-MIN('[11]0202_Weibull_Frequency_analysis'!I$2:I$151))/((MAX('[11]0202_Weibull_Frequency_analysis'!I$2:I$151)-MIN('[11]0202_Weibull_Frequency_analysis'!I$2:I$151))),2)</f>
        <v>0.46</v>
      </c>
      <c r="F139" s="9">
        <f>ROUND(([2]Sheet2!$M140-MIN([2]Sheet2!$M$4:$M$153))/(MAX([2]Sheet2!$M$4:$M$153)-MIN([2]Sheet2!$M$4:$M$153)),2)</f>
        <v>0.36</v>
      </c>
      <c r="G139" s="9">
        <f>ROUND(([2]Sheet2!$P140-MIN([2]Sheet2!$P$4:$P$153))/(MAX([2]Sheet2!$P$4:$P$153)-MIN([2]Sheet2!$P$4:$P$153)),2)</f>
        <v>0.33</v>
      </c>
      <c r="H139" s="9">
        <f>1 - ROUND((Sheet1!$H139-MIN(Sheet1!$H$3:$H$152))/(MAX(Sheet1!$H$3:$H$152)-MIN(Sheet1!$H$3:$H$152)),2)</f>
        <v>0.43999999999999995</v>
      </c>
      <c r="I139" s="9">
        <f>ROUND((Sheet1!$J139-MIN(Sheet1!$J$3:$J$152))/(MAX(Sheet1!$J$3:$J$152)-MIN(Sheet1!$J$3:$J$152)),2)</f>
        <v>0.33</v>
      </c>
      <c r="J139" s="9">
        <f>ROUND((Sheet1!$K139-MIN(Sheet1!$K$3:$K$152))/(MAX(Sheet1!$K$3:$K$152)-MIN(Sheet1!$K$3:$K$152)),2)</f>
        <v>0.5</v>
      </c>
      <c r="K139" s="9">
        <f>ROUND((Sheet1!$L139-MIN(Sheet1!$L$3:$L$152))/(MAX(Sheet1!$L$3:$L$152)-MIN(Sheet1!$L$3:$L$152)),2)</f>
        <v>0.49</v>
      </c>
      <c r="L139" s="9">
        <f>ROUND((Sheet1!$M139-MIN(Sheet1!$M$3:$M$152))/(MAX(Sheet1!$M$3:$M$152)-MIN(Sheet1!$M$3:$M$152)),2)</f>
        <v>0.69</v>
      </c>
      <c r="M139" s="9">
        <f>ROUND((Sheet1!$P139-MIN(Sheet1!$P$3:$P$152))/(MAX(Sheet1!$P$3:$P$152)-MIN(Sheet1!$P$3:$P$152)),2)</f>
        <v>0.04</v>
      </c>
      <c r="N139" s="9">
        <f>ROUND((Sheet1!$Q139-MIN(Sheet1!$Q$3:$Q$152))/(MAX(Sheet1!$Q$3:$Q$152)-MIN(Sheet1!$Q$3:$Q$152)),2)</f>
        <v>0.05</v>
      </c>
      <c r="O139" s="9">
        <f>ROUND((Sheet1!$R139-MIN(Sheet1!$R$3:$R$152))/(MAX(Sheet1!$R$3:$R$152)-MIN(Sheet1!$R$3:$R$152)),2)</f>
        <v>0.05</v>
      </c>
      <c r="P139" s="9">
        <f>ROUND((Sheet1!$S139-MIN(Sheet1!$S$3:$S$152))/(MAX(Sheet1!$S$3:$S$152)-MIN(Sheet1!$S$3:$S$152)),2)</f>
        <v>0.05</v>
      </c>
      <c r="Q139" s="9">
        <f>ROUND((Sheet1!$T139-MIN(Sheet1!$T$3:$T$152))/(MAX(Sheet1!$T$3:$T$152)-MIN(Sheet1!$T$3:$T$152)),2)</f>
        <v>0.04</v>
      </c>
      <c r="R139" s="9">
        <f>ROUND((Sheet1!$U139-MIN(Sheet1!$U$3:$U$152))/(MAX(Sheet1!$U$3:$U$152)-MIN(Sheet1!$U$3:$U$152)),2)</f>
        <v>0.04</v>
      </c>
      <c r="S139" s="9">
        <f>ROUND((Sheet1!$N139-MIN(Sheet1!$N$3:$N$152))/(MAX(Sheet1!$N$3:$N$152)-MIN(Sheet1!$N$3:$N$152)),2)</f>
        <v>0.51</v>
      </c>
    </row>
    <row r="140" spans="1:19" x14ac:dyDescent="0.25">
      <c r="A140" t="s">
        <v>142</v>
      </c>
      <c r="B140" s="9">
        <f>ROUND(('[11]0202_Weibull_Frequency_analysis'!F139-MIN('[11]0202_Weibull_Frequency_analysis'!F$2:F$151))/((MAX('[11]0202_Weibull_Frequency_analysis'!F$2:F$151)-MIN('[11]0202_Weibull_Frequency_analysis'!F$2:F$151))),2)</f>
        <v>0.38</v>
      </c>
      <c r="C140" s="9">
        <f>ROUND(('[11]0202_Weibull_Frequency_analysis'!G139-MIN('[11]0202_Weibull_Frequency_analysis'!G$2:G$151))/((MAX('[11]0202_Weibull_Frequency_analysis'!G$2:G$151)-MIN('[11]0202_Weibull_Frequency_analysis'!G$2:G$151))),2)</f>
        <v>0.45</v>
      </c>
      <c r="D140" s="9">
        <f>ROUND(('[11]0202_Weibull_Frequency_analysis'!H139-MIN('[11]0202_Weibull_Frequency_analysis'!H$2:H$151))/((MAX('[11]0202_Weibull_Frequency_analysis'!H$2:H$151)-MIN('[11]0202_Weibull_Frequency_analysis'!H$2:H$151))),2)</f>
        <v>0.38</v>
      </c>
      <c r="E140" s="9">
        <f>ROUND(('[11]0202_Weibull_Frequency_analysis'!I139-MIN('[11]0202_Weibull_Frequency_analysis'!I$2:I$151))/((MAX('[11]0202_Weibull_Frequency_analysis'!I$2:I$151)-MIN('[11]0202_Weibull_Frequency_analysis'!I$2:I$151))),2)</f>
        <v>0.42</v>
      </c>
      <c r="F140" s="9">
        <f>ROUND(([2]Sheet2!$M141-MIN([2]Sheet2!$M$4:$M$153))/(MAX([2]Sheet2!$M$4:$M$153)-MIN([2]Sheet2!$M$4:$M$153)),2)</f>
        <v>0.31</v>
      </c>
      <c r="G140" s="9">
        <f>ROUND(([2]Sheet2!$P141-MIN([2]Sheet2!$P$4:$P$153))/(MAX([2]Sheet2!$P$4:$P$153)-MIN([2]Sheet2!$P$4:$P$153)),2)</f>
        <v>0.28000000000000003</v>
      </c>
      <c r="H140" s="9">
        <f>1 - ROUND((Sheet1!$H140-MIN(Sheet1!$H$3:$H$152))/(MAX(Sheet1!$H$3:$H$152)-MIN(Sheet1!$H$3:$H$152)),2)</f>
        <v>0.43999999999999995</v>
      </c>
      <c r="I140" s="9">
        <f>ROUND((Sheet1!$J140-MIN(Sheet1!$J$3:$J$152))/(MAX(Sheet1!$J$3:$J$152)-MIN(Sheet1!$J$3:$J$152)),2)</f>
        <v>0.57999999999999996</v>
      </c>
      <c r="J140" s="9">
        <f>ROUND((Sheet1!$K140-MIN(Sheet1!$K$3:$K$152))/(MAX(Sheet1!$K$3:$K$152)-MIN(Sheet1!$K$3:$K$152)),2)</f>
        <v>0.54</v>
      </c>
      <c r="K140" s="9">
        <f>ROUND((Sheet1!$L140-MIN(Sheet1!$L$3:$L$152))/(MAX(Sheet1!$L$3:$L$152)-MIN(Sheet1!$L$3:$L$152)),2)</f>
        <v>0.51</v>
      </c>
      <c r="L140" s="9">
        <f>ROUND((Sheet1!$M140-MIN(Sheet1!$M$3:$M$152))/(MAX(Sheet1!$M$3:$M$152)-MIN(Sheet1!$M$3:$M$152)),2)</f>
        <v>0.73</v>
      </c>
      <c r="M140" s="9">
        <f>ROUND((Sheet1!$P140-MIN(Sheet1!$P$3:$P$152))/(MAX(Sheet1!$P$3:$P$152)-MIN(Sheet1!$P$3:$P$152)),2)</f>
        <v>0.3</v>
      </c>
      <c r="N140" s="9">
        <f>ROUND((Sheet1!$Q140-MIN(Sheet1!$Q$3:$Q$152))/(MAX(Sheet1!$Q$3:$Q$152)-MIN(Sheet1!$Q$3:$Q$152)),2)</f>
        <v>0.33</v>
      </c>
      <c r="O140" s="9">
        <f>ROUND((Sheet1!$R140-MIN(Sheet1!$R$3:$R$152))/(MAX(Sheet1!$R$3:$R$152)-MIN(Sheet1!$R$3:$R$152)),2)</f>
        <v>0.32</v>
      </c>
      <c r="P140" s="9">
        <f>ROUND((Sheet1!$S140-MIN(Sheet1!$S$3:$S$152))/(MAX(Sheet1!$S$3:$S$152)-MIN(Sheet1!$S$3:$S$152)),2)</f>
        <v>0.31</v>
      </c>
      <c r="Q140" s="9">
        <f>ROUND((Sheet1!$T140-MIN(Sheet1!$T$3:$T$152))/(MAX(Sheet1!$T$3:$T$152)-MIN(Sheet1!$T$3:$T$152)),2)</f>
        <v>0.3</v>
      </c>
      <c r="R140" s="9">
        <f>ROUND((Sheet1!$U140-MIN(Sheet1!$U$3:$U$152))/(MAX(Sheet1!$U$3:$U$152)-MIN(Sheet1!$U$3:$U$152)),2)</f>
        <v>0.3</v>
      </c>
      <c r="S140" s="9">
        <f>ROUND((Sheet1!$N140-MIN(Sheet1!$N$3:$N$152))/(MAX(Sheet1!$N$3:$N$152)-MIN(Sheet1!$N$3:$N$152)),2)</f>
        <v>0.52</v>
      </c>
    </row>
    <row r="141" spans="1:19" x14ac:dyDescent="0.25">
      <c r="A141" t="s">
        <v>143</v>
      </c>
      <c r="B141" s="9">
        <f>ROUND(('[11]0202_Weibull_Frequency_analysis'!F140-MIN('[11]0202_Weibull_Frequency_analysis'!F$2:F$151))/((MAX('[11]0202_Weibull_Frequency_analysis'!F$2:F$151)-MIN('[11]0202_Weibull_Frequency_analysis'!F$2:F$151))),2)</f>
        <v>0.64</v>
      </c>
      <c r="C141" s="9">
        <f>ROUND(('[11]0202_Weibull_Frequency_analysis'!G140-MIN('[11]0202_Weibull_Frequency_analysis'!G$2:G$151))/((MAX('[11]0202_Weibull_Frequency_analysis'!G$2:G$151)-MIN('[11]0202_Weibull_Frequency_analysis'!G$2:G$151))),2)</f>
        <v>0.7</v>
      </c>
      <c r="D141" s="9">
        <f>ROUND(('[11]0202_Weibull_Frequency_analysis'!H140-MIN('[11]0202_Weibull_Frequency_analysis'!H$2:H$151))/((MAX('[11]0202_Weibull_Frequency_analysis'!H$2:H$151)-MIN('[11]0202_Weibull_Frequency_analysis'!H$2:H$151))),2)</f>
        <v>0.66</v>
      </c>
      <c r="E141" s="9">
        <f>ROUND(('[11]0202_Weibull_Frequency_analysis'!I140-MIN('[11]0202_Weibull_Frequency_analysis'!I$2:I$151))/((MAX('[11]0202_Weibull_Frequency_analysis'!I$2:I$151)-MIN('[11]0202_Weibull_Frequency_analysis'!I$2:I$151))),2)</f>
        <v>0.7</v>
      </c>
      <c r="F141" s="9">
        <f>ROUND(([2]Sheet2!$M142-MIN([2]Sheet2!$M$4:$M$153))/(MAX([2]Sheet2!$M$4:$M$153)-MIN([2]Sheet2!$M$4:$M$153)),2)</f>
        <v>0.54</v>
      </c>
      <c r="G141" s="9">
        <f>ROUND(([2]Sheet2!$P142-MIN([2]Sheet2!$P$4:$P$153))/(MAX([2]Sheet2!$P$4:$P$153)-MIN([2]Sheet2!$P$4:$P$153)),2)</f>
        <v>0.53</v>
      </c>
      <c r="H141" s="9">
        <f>1 - ROUND((Sheet1!$H141-MIN(Sheet1!$H$3:$H$152))/(MAX(Sheet1!$H$3:$H$152)-MIN(Sheet1!$H$3:$H$152)),2)</f>
        <v>0.78</v>
      </c>
      <c r="I141" s="9">
        <f>ROUND((Sheet1!$J141-MIN(Sheet1!$J$3:$J$152))/(MAX(Sheet1!$J$3:$J$152)-MIN(Sheet1!$J$3:$J$152)),2)</f>
        <v>0.65</v>
      </c>
      <c r="J141" s="9">
        <f>ROUND((Sheet1!$K141-MIN(Sheet1!$K$3:$K$152))/(MAX(Sheet1!$K$3:$K$152)-MIN(Sheet1!$K$3:$K$152)),2)</f>
        <v>0.98</v>
      </c>
      <c r="K141" s="9">
        <f>ROUND((Sheet1!$L141-MIN(Sheet1!$L$3:$L$152))/(MAX(Sheet1!$L$3:$L$152)-MIN(Sheet1!$L$3:$L$152)),2)</f>
        <v>0.99</v>
      </c>
      <c r="L141" s="9">
        <f>ROUND((Sheet1!$M141-MIN(Sheet1!$M$3:$M$152))/(MAX(Sheet1!$M$3:$M$152)-MIN(Sheet1!$M$3:$M$152)),2)</f>
        <v>0.79</v>
      </c>
      <c r="M141" s="9">
        <f>ROUND((Sheet1!$P141-MIN(Sheet1!$P$3:$P$152))/(MAX(Sheet1!$P$3:$P$152)-MIN(Sheet1!$P$3:$P$152)),2)</f>
        <v>0.06</v>
      </c>
      <c r="N141" s="9">
        <f>ROUND((Sheet1!$Q141-MIN(Sheet1!$Q$3:$Q$152))/(MAX(Sheet1!$Q$3:$Q$152)-MIN(Sheet1!$Q$3:$Q$152)),2)</f>
        <v>0.06</v>
      </c>
      <c r="O141" s="9">
        <f>ROUND((Sheet1!$R141-MIN(Sheet1!$R$3:$R$152))/(MAX(Sheet1!$R$3:$R$152)-MIN(Sheet1!$R$3:$R$152)),2)</f>
        <v>7.0000000000000007E-2</v>
      </c>
      <c r="P141" s="9">
        <f>ROUND((Sheet1!$S141-MIN(Sheet1!$S$3:$S$152))/(MAX(Sheet1!$S$3:$S$152)-MIN(Sheet1!$S$3:$S$152)),2)</f>
        <v>7.0000000000000007E-2</v>
      </c>
      <c r="Q141" s="9">
        <f>ROUND((Sheet1!$T141-MIN(Sheet1!$T$3:$T$152))/(MAX(Sheet1!$T$3:$T$152)-MIN(Sheet1!$T$3:$T$152)),2)</f>
        <v>0.06</v>
      </c>
      <c r="R141" s="9">
        <f>ROUND((Sheet1!$U141-MIN(Sheet1!$U$3:$U$152))/(MAX(Sheet1!$U$3:$U$152)-MIN(Sheet1!$U$3:$U$152)),2)</f>
        <v>0.06</v>
      </c>
      <c r="S141" s="9">
        <f>ROUND((Sheet1!$N141-MIN(Sheet1!$N$3:$N$152))/(MAX(Sheet1!$N$3:$N$152)-MIN(Sheet1!$N$3:$N$152)),2)</f>
        <v>1</v>
      </c>
    </row>
    <row r="142" spans="1:19" x14ac:dyDescent="0.25">
      <c r="A142" t="s">
        <v>144</v>
      </c>
      <c r="B142" s="9">
        <f>ROUND(('[11]0202_Weibull_Frequency_analysis'!F141-MIN('[11]0202_Weibull_Frequency_analysis'!F$2:F$151))/((MAX('[11]0202_Weibull_Frequency_analysis'!F$2:F$151)-MIN('[11]0202_Weibull_Frequency_analysis'!F$2:F$151))),2)</f>
        <v>0.47</v>
      </c>
      <c r="C142" s="9">
        <f>ROUND(('[11]0202_Weibull_Frequency_analysis'!G141-MIN('[11]0202_Weibull_Frequency_analysis'!G$2:G$151))/((MAX('[11]0202_Weibull_Frequency_analysis'!G$2:G$151)-MIN('[11]0202_Weibull_Frequency_analysis'!G$2:G$151))),2)</f>
        <v>0.5</v>
      </c>
      <c r="D142" s="9">
        <f>ROUND(('[11]0202_Weibull_Frequency_analysis'!H141-MIN('[11]0202_Weibull_Frequency_analysis'!H$2:H$151))/((MAX('[11]0202_Weibull_Frequency_analysis'!H$2:H$151)-MIN('[11]0202_Weibull_Frequency_analysis'!H$2:H$151))),2)</f>
        <v>0.47</v>
      </c>
      <c r="E142" s="9">
        <f>ROUND(('[11]0202_Weibull_Frequency_analysis'!I141-MIN('[11]0202_Weibull_Frequency_analysis'!I$2:I$151))/((MAX('[11]0202_Weibull_Frequency_analysis'!I$2:I$151)-MIN('[11]0202_Weibull_Frequency_analysis'!I$2:I$151))),2)</f>
        <v>0.47</v>
      </c>
      <c r="F142" s="9">
        <f>ROUND(([2]Sheet2!$M143-MIN([2]Sheet2!$M$4:$M$153))/(MAX([2]Sheet2!$M$4:$M$153)-MIN([2]Sheet2!$M$4:$M$153)),2)</f>
        <v>0.36</v>
      </c>
      <c r="G142" s="9">
        <f>ROUND(([2]Sheet2!$P143-MIN([2]Sheet2!$P$4:$P$153))/(MAX([2]Sheet2!$P$4:$P$153)-MIN([2]Sheet2!$P$4:$P$153)),2)</f>
        <v>0.36</v>
      </c>
      <c r="H142" s="9">
        <f>1 - ROUND((Sheet1!$H142-MIN(Sheet1!$H$3:$H$152))/(MAX(Sheet1!$H$3:$H$152)-MIN(Sheet1!$H$3:$H$152)),2)</f>
        <v>0.66999999999999993</v>
      </c>
      <c r="I142" s="9">
        <f>ROUND((Sheet1!$J142-MIN(Sheet1!$J$3:$J$152))/(MAX(Sheet1!$J$3:$J$152)-MIN(Sheet1!$J$3:$J$152)),2)</f>
        <v>0.45</v>
      </c>
      <c r="J142" s="9">
        <f>ROUND((Sheet1!$K142-MIN(Sheet1!$K$3:$K$152))/(MAX(Sheet1!$K$3:$K$152)-MIN(Sheet1!$K$3:$K$152)),2)</f>
        <v>0.66</v>
      </c>
      <c r="K142" s="9">
        <f>ROUND((Sheet1!$L142-MIN(Sheet1!$L$3:$L$152))/(MAX(Sheet1!$L$3:$L$152)-MIN(Sheet1!$L$3:$L$152)),2)</f>
        <v>0.67</v>
      </c>
      <c r="L142" s="9">
        <f>ROUND((Sheet1!$M142-MIN(Sheet1!$M$3:$M$152))/(MAX(Sheet1!$M$3:$M$152)-MIN(Sheet1!$M$3:$M$152)),2)</f>
        <v>0.8</v>
      </c>
      <c r="M142" s="9">
        <f>ROUND((Sheet1!$P142-MIN(Sheet1!$P$3:$P$152))/(MAX(Sheet1!$P$3:$P$152)-MIN(Sheet1!$P$3:$P$152)),2)</f>
        <v>0.03</v>
      </c>
      <c r="N142" s="9">
        <f>ROUND((Sheet1!$Q142-MIN(Sheet1!$Q$3:$Q$152))/(MAX(Sheet1!$Q$3:$Q$152)-MIN(Sheet1!$Q$3:$Q$152)),2)</f>
        <v>0.03</v>
      </c>
      <c r="O142" s="9">
        <f>ROUND((Sheet1!$R142-MIN(Sheet1!$R$3:$R$152))/(MAX(Sheet1!$R$3:$R$152)-MIN(Sheet1!$R$3:$R$152)),2)</f>
        <v>0.03</v>
      </c>
      <c r="P142" s="9">
        <f>ROUND((Sheet1!$S142-MIN(Sheet1!$S$3:$S$152))/(MAX(Sheet1!$S$3:$S$152)-MIN(Sheet1!$S$3:$S$152)),2)</f>
        <v>0.03</v>
      </c>
      <c r="Q142" s="9">
        <f>ROUND((Sheet1!$T142-MIN(Sheet1!$T$3:$T$152))/(MAX(Sheet1!$T$3:$T$152)-MIN(Sheet1!$T$3:$T$152)),2)</f>
        <v>0.03</v>
      </c>
      <c r="R142" s="9">
        <f>ROUND((Sheet1!$U142-MIN(Sheet1!$U$3:$U$152))/(MAX(Sheet1!$U$3:$U$152)-MIN(Sheet1!$U$3:$U$152)),2)</f>
        <v>0.03</v>
      </c>
      <c r="S142" s="9">
        <f>ROUND((Sheet1!$N142-MIN(Sheet1!$N$3:$N$152))/(MAX(Sheet1!$N$3:$N$152)-MIN(Sheet1!$N$3:$N$152)),2)</f>
        <v>0.69</v>
      </c>
    </row>
    <row r="143" spans="1:19" x14ac:dyDescent="0.25">
      <c r="A143" t="s">
        <v>145</v>
      </c>
      <c r="B143" s="9">
        <f>ROUND(('[11]0202_Weibull_Frequency_analysis'!F142-MIN('[11]0202_Weibull_Frequency_analysis'!F$2:F$151))/((MAX('[11]0202_Weibull_Frequency_analysis'!F$2:F$151)-MIN('[11]0202_Weibull_Frequency_analysis'!F$2:F$151))),2)</f>
        <v>0.51</v>
      </c>
      <c r="C143" s="9">
        <f>ROUND(('[11]0202_Weibull_Frequency_analysis'!G142-MIN('[11]0202_Weibull_Frequency_analysis'!G$2:G$151))/((MAX('[11]0202_Weibull_Frequency_analysis'!G$2:G$151)-MIN('[11]0202_Weibull_Frequency_analysis'!G$2:G$151))),2)</f>
        <v>0.57999999999999996</v>
      </c>
      <c r="D143" s="9">
        <f>ROUND(('[11]0202_Weibull_Frequency_analysis'!H142-MIN('[11]0202_Weibull_Frequency_analysis'!H$2:H$151))/((MAX('[11]0202_Weibull_Frequency_analysis'!H$2:H$151)-MIN('[11]0202_Weibull_Frequency_analysis'!H$2:H$151))),2)</f>
        <v>0.54</v>
      </c>
      <c r="E143" s="9">
        <f>ROUND(('[11]0202_Weibull_Frequency_analysis'!I142-MIN('[11]0202_Weibull_Frequency_analysis'!I$2:I$151))/((MAX('[11]0202_Weibull_Frequency_analysis'!I$2:I$151)-MIN('[11]0202_Weibull_Frequency_analysis'!I$2:I$151))),2)</f>
        <v>0.52</v>
      </c>
      <c r="F143" s="9">
        <f>ROUND(([2]Sheet2!$M144-MIN([2]Sheet2!$M$4:$M$153))/(MAX([2]Sheet2!$M$4:$M$153)-MIN([2]Sheet2!$M$4:$M$153)),2)</f>
        <v>0.5</v>
      </c>
      <c r="G143" s="9">
        <f>ROUND(([2]Sheet2!$P144-MIN([2]Sheet2!$P$4:$P$153))/(MAX([2]Sheet2!$P$4:$P$153)-MIN([2]Sheet2!$P$4:$P$153)),2)</f>
        <v>0.47</v>
      </c>
      <c r="H143" s="9">
        <f>1 - ROUND((Sheet1!$H143-MIN(Sheet1!$H$3:$H$152))/(MAX(Sheet1!$H$3:$H$152)-MIN(Sheet1!$H$3:$H$152)),2)</f>
        <v>0.56000000000000005</v>
      </c>
      <c r="I143" s="9">
        <f>ROUND((Sheet1!$J143-MIN(Sheet1!$J$3:$J$152))/(MAX(Sheet1!$J$3:$J$152)-MIN(Sheet1!$J$3:$J$152)),2)</f>
        <v>0.36</v>
      </c>
      <c r="J143" s="9">
        <f>ROUND((Sheet1!$K143-MIN(Sheet1!$K$3:$K$152))/(MAX(Sheet1!$K$3:$K$152)-MIN(Sheet1!$K$3:$K$152)),2)</f>
        <v>0.5</v>
      </c>
      <c r="K143" s="9">
        <f>ROUND((Sheet1!$L143-MIN(Sheet1!$L$3:$L$152))/(MAX(Sheet1!$L$3:$L$152)-MIN(Sheet1!$L$3:$L$152)),2)</f>
        <v>0.5</v>
      </c>
      <c r="L143" s="9">
        <f>ROUND((Sheet1!$M143-MIN(Sheet1!$M$3:$M$152))/(MAX(Sheet1!$M$3:$M$152)-MIN(Sheet1!$M$3:$M$152)),2)</f>
        <v>0.72</v>
      </c>
      <c r="M143" s="9">
        <f>ROUND((Sheet1!$P143-MIN(Sheet1!$P$3:$P$152))/(MAX(Sheet1!$P$3:$P$152)-MIN(Sheet1!$P$3:$P$152)),2)</f>
        <v>0.01</v>
      </c>
      <c r="N143" s="9">
        <f>ROUND((Sheet1!$Q143-MIN(Sheet1!$Q$3:$Q$152))/(MAX(Sheet1!$Q$3:$Q$152)-MIN(Sheet1!$Q$3:$Q$152)),2)</f>
        <v>0.01</v>
      </c>
      <c r="O143" s="9">
        <f>ROUND((Sheet1!$R143-MIN(Sheet1!$R$3:$R$152))/(MAX(Sheet1!$R$3:$R$152)-MIN(Sheet1!$R$3:$R$152)),2)</f>
        <v>0.01</v>
      </c>
      <c r="P143" s="9">
        <f>ROUND((Sheet1!$S143-MIN(Sheet1!$S$3:$S$152))/(MAX(Sheet1!$S$3:$S$152)-MIN(Sheet1!$S$3:$S$152)),2)</f>
        <v>0.01</v>
      </c>
      <c r="Q143" s="9">
        <f>ROUND((Sheet1!$T143-MIN(Sheet1!$T$3:$T$152))/(MAX(Sheet1!$T$3:$T$152)-MIN(Sheet1!$T$3:$T$152)),2)</f>
        <v>0.01</v>
      </c>
      <c r="R143" s="9">
        <f>ROUND((Sheet1!$U143-MIN(Sheet1!$U$3:$U$152))/(MAX(Sheet1!$U$3:$U$152)-MIN(Sheet1!$U$3:$U$152)),2)</f>
        <v>0.01</v>
      </c>
      <c r="S143" s="9">
        <f>ROUND((Sheet1!$N143-MIN(Sheet1!$N$3:$N$152))/(MAX(Sheet1!$N$3:$N$152)-MIN(Sheet1!$N$3:$N$152)),2)</f>
        <v>0.52</v>
      </c>
    </row>
    <row r="144" spans="1:19" x14ac:dyDescent="0.25">
      <c r="A144" t="s">
        <v>146</v>
      </c>
      <c r="B144" s="9">
        <f>ROUND(('[11]0202_Weibull_Frequency_analysis'!F143-MIN('[11]0202_Weibull_Frequency_analysis'!F$2:F$151))/((MAX('[11]0202_Weibull_Frequency_analysis'!F$2:F$151)-MIN('[11]0202_Weibull_Frequency_analysis'!F$2:F$151))),2)</f>
        <v>0.87</v>
      </c>
      <c r="C144" s="9">
        <f>ROUND(('[11]0202_Weibull_Frequency_analysis'!G143-MIN('[11]0202_Weibull_Frequency_analysis'!G$2:G$151))/((MAX('[11]0202_Weibull_Frequency_analysis'!G$2:G$151)-MIN('[11]0202_Weibull_Frequency_analysis'!G$2:G$151))),2)</f>
        <v>0.88</v>
      </c>
      <c r="D144" s="9">
        <f>ROUND(('[11]0202_Weibull_Frequency_analysis'!H143-MIN('[11]0202_Weibull_Frequency_analysis'!H$2:H$151))/((MAX('[11]0202_Weibull_Frequency_analysis'!H$2:H$151)-MIN('[11]0202_Weibull_Frequency_analysis'!H$2:H$151))),2)</f>
        <v>0.85</v>
      </c>
      <c r="E144" s="9">
        <f>ROUND(('[11]0202_Weibull_Frequency_analysis'!I143-MIN('[11]0202_Weibull_Frequency_analysis'!I$2:I$151))/((MAX('[11]0202_Weibull_Frequency_analysis'!I$2:I$151)-MIN('[11]0202_Weibull_Frequency_analysis'!I$2:I$151))),2)</f>
        <v>0.87</v>
      </c>
      <c r="F144" s="9">
        <f>ROUND(([2]Sheet2!$M145-MIN([2]Sheet2!$M$4:$M$153))/(MAX([2]Sheet2!$M$4:$M$153)-MIN([2]Sheet2!$M$4:$M$153)),2)</f>
        <v>0.68</v>
      </c>
      <c r="G144" s="9">
        <f>ROUND(([2]Sheet2!$P145-MIN([2]Sheet2!$P$4:$P$153))/(MAX([2]Sheet2!$P$4:$P$153)-MIN([2]Sheet2!$P$4:$P$153)),2)</f>
        <v>0.69</v>
      </c>
      <c r="H144" s="9">
        <f>1 - ROUND((Sheet1!$H144-MIN(Sheet1!$H$3:$H$152))/(MAX(Sheet1!$H$3:$H$152)-MIN(Sheet1!$H$3:$H$152)),2)</f>
        <v>0.66999999999999993</v>
      </c>
      <c r="I144" s="9">
        <f>ROUND((Sheet1!$J144-MIN(Sheet1!$J$3:$J$152))/(MAX(Sheet1!$J$3:$J$152)-MIN(Sheet1!$J$3:$J$152)),2)</f>
        <v>0.59</v>
      </c>
      <c r="J144" s="9">
        <f>ROUND((Sheet1!$K144-MIN(Sheet1!$K$3:$K$152))/(MAX(Sheet1!$K$3:$K$152)-MIN(Sheet1!$K$3:$K$152)),2)</f>
        <v>0.82</v>
      </c>
      <c r="K144" s="9">
        <f>ROUND((Sheet1!$L144-MIN(Sheet1!$L$3:$L$152))/(MAX(Sheet1!$L$3:$L$152)-MIN(Sheet1!$L$3:$L$152)),2)</f>
        <v>0.82</v>
      </c>
      <c r="L144" s="9">
        <f>ROUND((Sheet1!$M144-MIN(Sheet1!$M$3:$M$152))/(MAX(Sheet1!$M$3:$M$152)-MIN(Sheet1!$M$3:$M$152)),2)</f>
        <v>0.9</v>
      </c>
      <c r="M144" s="9">
        <f>ROUND((Sheet1!$P144-MIN(Sheet1!$P$3:$P$152))/(MAX(Sheet1!$P$3:$P$152)-MIN(Sheet1!$P$3:$P$152)),2)</f>
        <v>0.02</v>
      </c>
      <c r="N144" s="9">
        <f>ROUND((Sheet1!$Q144-MIN(Sheet1!$Q$3:$Q$152))/(MAX(Sheet1!$Q$3:$Q$152)-MIN(Sheet1!$Q$3:$Q$152)),2)</f>
        <v>0.02</v>
      </c>
      <c r="O144" s="9">
        <f>ROUND((Sheet1!$R144-MIN(Sheet1!$R$3:$R$152))/(MAX(Sheet1!$R$3:$R$152)-MIN(Sheet1!$R$3:$R$152)),2)</f>
        <v>0.02</v>
      </c>
      <c r="P144" s="9">
        <f>ROUND((Sheet1!$S144-MIN(Sheet1!$S$3:$S$152))/(MAX(Sheet1!$S$3:$S$152)-MIN(Sheet1!$S$3:$S$152)),2)</f>
        <v>0.02</v>
      </c>
      <c r="Q144" s="9">
        <f>ROUND((Sheet1!$T144-MIN(Sheet1!$T$3:$T$152))/(MAX(Sheet1!$T$3:$T$152)-MIN(Sheet1!$T$3:$T$152)),2)</f>
        <v>0.02</v>
      </c>
      <c r="R144" s="9">
        <f>ROUND((Sheet1!$U144-MIN(Sheet1!$U$3:$U$152))/(MAX(Sheet1!$U$3:$U$152)-MIN(Sheet1!$U$3:$U$152)),2)</f>
        <v>0.02</v>
      </c>
      <c r="S144" s="9">
        <f>ROUND((Sheet1!$N144-MIN(Sheet1!$N$3:$N$152))/(MAX(Sheet1!$N$3:$N$152)-MIN(Sheet1!$N$3:$N$152)),2)</f>
        <v>0.84</v>
      </c>
    </row>
    <row r="145" spans="1:19" x14ac:dyDescent="0.25">
      <c r="A145" t="s">
        <v>147</v>
      </c>
      <c r="B145" s="9">
        <f>ROUND(('[11]0202_Weibull_Frequency_analysis'!F144-MIN('[11]0202_Weibull_Frequency_analysis'!F$2:F$151))/((MAX('[11]0202_Weibull_Frequency_analysis'!F$2:F$151)-MIN('[11]0202_Weibull_Frequency_analysis'!F$2:F$151))),2)</f>
        <v>0.62</v>
      </c>
      <c r="C145" s="9">
        <f>ROUND(('[11]0202_Weibull_Frequency_analysis'!G144-MIN('[11]0202_Weibull_Frequency_analysis'!G$2:G$151))/((MAX('[11]0202_Weibull_Frequency_analysis'!G$2:G$151)-MIN('[11]0202_Weibull_Frequency_analysis'!G$2:G$151))),2)</f>
        <v>0.62</v>
      </c>
      <c r="D145" s="9">
        <f>ROUND(('[11]0202_Weibull_Frequency_analysis'!H144-MIN('[11]0202_Weibull_Frequency_analysis'!H$2:H$151))/((MAX('[11]0202_Weibull_Frequency_analysis'!H$2:H$151)-MIN('[11]0202_Weibull_Frequency_analysis'!H$2:H$151))),2)</f>
        <v>0.61</v>
      </c>
      <c r="E145" s="9">
        <f>ROUND(('[11]0202_Weibull_Frequency_analysis'!I144-MIN('[11]0202_Weibull_Frequency_analysis'!I$2:I$151))/((MAX('[11]0202_Weibull_Frequency_analysis'!I$2:I$151)-MIN('[11]0202_Weibull_Frequency_analysis'!I$2:I$151))),2)</f>
        <v>0.59</v>
      </c>
      <c r="F145" s="9">
        <f>ROUND(([2]Sheet2!$M146-MIN([2]Sheet2!$M$4:$M$153))/(MAX([2]Sheet2!$M$4:$M$153)-MIN([2]Sheet2!$M$4:$M$153)),2)</f>
        <v>0.44</v>
      </c>
      <c r="G145" s="9">
        <f>ROUND(([2]Sheet2!$P146-MIN([2]Sheet2!$P$4:$P$153))/(MAX([2]Sheet2!$P$4:$P$153)-MIN([2]Sheet2!$P$4:$P$153)),2)</f>
        <v>0.44</v>
      </c>
      <c r="H145" s="9">
        <f>1 - ROUND((Sheet1!$H145-MIN(Sheet1!$H$3:$H$152))/(MAX(Sheet1!$H$3:$H$152)-MIN(Sheet1!$H$3:$H$152)),2)</f>
        <v>0.66999999999999993</v>
      </c>
      <c r="I145" s="9">
        <f>ROUND((Sheet1!$J145-MIN(Sheet1!$J$3:$J$152))/(MAX(Sheet1!$J$3:$J$152)-MIN(Sheet1!$J$3:$J$152)),2)</f>
        <v>0.56000000000000005</v>
      </c>
      <c r="J145" s="9">
        <f>ROUND((Sheet1!$K145-MIN(Sheet1!$K$3:$K$152))/(MAX(Sheet1!$K$3:$K$152)-MIN(Sheet1!$K$3:$K$152)),2)</f>
        <v>0.52</v>
      </c>
      <c r="K145" s="9">
        <f>ROUND((Sheet1!$L145-MIN(Sheet1!$L$3:$L$152))/(MAX(Sheet1!$L$3:$L$152)-MIN(Sheet1!$L$3:$L$152)),2)</f>
        <v>0.51</v>
      </c>
      <c r="L145" s="9">
        <f>ROUND((Sheet1!$M145-MIN(Sheet1!$M$3:$M$152))/(MAX(Sheet1!$M$3:$M$152)-MIN(Sheet1!$M$3:$M$152)),2)</f>
        <v>0.85</v>
      </c>
      <c r="M145" s="9">
        <f>ROUND((Sheet1!$P145-MIN(Sheet1!$P$3:$P$152))/(MAX(Sheet1!$P$3:$P$152)-MIN(Sheet1!$P$3:$P$152)),2)</f>
        <v>0.01</v>
      </c>
      <c r="N145" s="9">
        <f>ROUND((Sheet1!$Q145-MIN(Sheet1!$Q$3:$Q$152))/(MAX(Sheet1!$Q$3:$Q$152)-MIN(Sheet1!$Q$3:$Q$152)),2)</f>
        <v>0.01</v>
      </c>
      <c r="O145" s="9">
        <f>ROUND((Sheet1!$R145-MIN(Sheet1!$R$3:$R$152))/(MAX(Sheet1!$R$3:$R$152)-MIN(Sheet1!$R$3:$R$152)),2)</f>
        <v>0.01</v>
      </c>
      <c r="P145" s="9">
        <f>ROUND((Sheet1!$S145-MIN(Sheet1!$S$3:$S$152))/(MAX(Sheet1!$S$3:$S$152)-MIN(Sheet1!$S$3:$S$152)),2)</f>
        <v>0.01</v>
      </c>
      <c r="Q145" s="9">
        <f>ROUND((Sheet1!$T145-MIN(Sheet1!$T$3:$T$152))/(MAX(Sheet1!$T$3:$T$152)-MIN(Sheet1!$T$3:$T$152)),2)</f>
        <v>0.01</v>
      </c>
      <c r="R145" s="9">
        <f>ROUND((Sheet1!$U145-MIN(Sheet1!$U$3:$U$152))/(MAX(Sheet1!$U$3:$U$152)-MIN(Sheet1!$U$3:$U$152)),2)</f>
        <v>0.01</v>
      </c>
      <c r="S145" s="9">
        <f>ROUND((Sheet1!$N145-MIN(Sheet1!$N$3:$N$152))/(MAX(Sheet1!$N$3:$N$152)-MIN(Sheet1!$N$3:$N$152)),2)</f>
        <v>0.53</v>
      </c>
    </row>
    <row r="146" spans="1:19" x14ac:dyDescent="0.25">
      <c r="A146" t="s">
        <v>148</v>
      </c>
      <c r="B146" s="9">
        <f>ROUND(('[11]0202_Weibull_Frequency_analysis'!F145-MIN('[11]0202_Weibull_Frequency_analysis'!F$2:F$151))/((MAX('[11]0202_Weibull_Frequency_analysis'!F$2:F$151)-MIN('[11]0202_Weibull_Frequency_analysis'!F$2:F$151))),2)</f>
        <v>0.34</v>
      </c>
      <c r="C146" s="9">
        <f>ROUND(('[11]0202_Weibull_Frequency_analysis'!G145-MIN('[11]0202_Weibull_Frequency_analysis'!G$2:G$151))/((MAX('[11]0202_Weibull_Frequency_analysis'!G$2:G$151)-MIN('[11]0202_Weibull_Frequency_analysis'!G$2:G$151))),2)</f>
        <v>0.55000000000000004</v>
      </c>
      <c r="D146" s="9">
        <f>ROUND(('[11]0202_Weibull_Frequency_analysis'!H145-MIN('[11]0202_Weibull_Frequency_analysis'!H$2:H$151))/((MAX('[11]0202_Weibull_Frequency_analysis'!H$2:H$151)-MIN('[11]0202_Weibull_Frequency_analysis'!H$2:H$151))),2)</f>
        <v>0.56999999999999995</v>
      </c>
      <c r="E146" s="9">
        <f>ROUND(('[11]0202_Weibull_Frequency_analysis'!I145-MIN('[11]0202_Weibull_Frequency_analysis'!I$2:I$151))/((MAX('[11]0202_Weibull_Frequency_analysis'!I$2:I$151)-MIN('[11]0202_Weibull_Frequency_analysis'!I$2:I$151))),2)</f>
        <v>0.5</v>
      </c>
      <c r="F146" s="9">
        <f>ROUND(([2]Sheet2!$M147-MIN([2]Sheet2!$M$4:$M$153))/(MAX([2]Sheet2!$M$4:$M$153)-MIN([2]Sheet2!$M$4:$M$153)),2)</f>
        <v>0.38</v>
      </c>
      <c r="G146" s="9">
        <f>ROUND(([2]Sheet2!$P147-MIN([2]Sheet2!$P$4:$P$153))/(MAX([2]Sheet2!$P$4:$P$153)-MIN([2]Sheet2!$P$4:$P$153)),2)</f>
        <v>0.31</v>
      </c>
      <c r="H146" s="9">
        <f>1 - ROUND((Sheet1!$H146-MIN(Sheet1!$H$3:$H$152))/(MAX(Sheet1!$H$3:$H$152)-MIN(Sheet1!$H$3:$H$152)),2)</f>
        <v>0.78</v>
      </c>
      <c r="I146" s="9">
        <f>ROUND((Sheet1!$J146-MIN(Sheet1!$J$3:$J$152))/(MAX(Sheet1!$J$3:$J$152)-MIN(Sheet1!$J$3:$J$152)),2)</f>
        <v>0.78</v>
      </c>
      <c r="J146" s="9">
        <f>ROUND((Sheet1!$K146-MIN(Sheet1!$K$3:$K$152))/(MAX(Sheet1!$K$3:$K$152)-MIN(Sheet1!$K$3:$K$152)),2)</f>
        <v>0.72</v>
      </c>
      <c r="K146" s="9">
        <f>ROUND((Sheet1!$L146-MIN(Sheet1!$L$3:$L$152))/(MAX(Sheet1!$L$3:$L$152)-MIN(Sheet1!$L$3:$L$152)),2)</f>
        <v>0.69</v>
      </c>
      <c r="L146" s="9">
        <f>ROUND((Sheet1!$M146-MIN(Sheet1!$M$3:$M$152))/(MAX(Sheet1!$M$3:$M$152)-MIN(Sheet1!$M$3:$M$152)),2)</f>
        <v>0.96</v>
      </c>
      <c r="M146" s="9">
        <f>ROUND((Sheet1!$P146-MIN(Sheet1!$P$3:$P$152))/(MAX(Sheet1!$P$3:$P$152)-MIN(Sheet1!$P$3:$P$152)),2)</f>
        <v>0.02</v>
      </c>
      <c r="N146" s="9">
        <f>ROUND((Sheet1!$Q146-MIN(Sheet1!$Q$3:$Q$152))/(MAX(Sheet1!$Q$3:$Q$152)-MIN(Sheet1!$Q$3:$Q$152)),2)</f>
        <v>0.03</v>
      </c>
      <c r="O146" s="9">
        <f>ROUND((Sheet1!$R146-MIN(Sheet1!$R$3:$R$152))/(MAX(Sheet1!$R$3:$R$152)-MIN(Sheet1!$R$3:$R$152)),2)</f>
        <v>0.03</v>
      </c>
      <c r="P146" s="9">
        <f>ROUND((Sheet1!$S146-MIN(Sheet1!$S$3:$S$152))/(MAX(Sheet1!$S$3:$S$152)-MIN(Sheet1!$S$3:$S$152)),2)</f>
        <v>0.03</v>
      </c>
      <c r="Q146" s="9">
        <f>ROUND((Sheet1!$T146-MIN(Sheet1!$T$3:$T$152))/(MAX(Sheet1!$T$3:$T$152)-MIN(Sheet1!$T$3:$T$152)),2)</f>
        <v>0.02</v>
      </c>
      <c r="R146" s="9">
        <f>ROUND((Sheet1!$U146-MIN(Sheet1!$U$3:$U$152))/(MAX(Sheet1!$U$3:$U$152)-MIN(Sheet1!$U$3:$U$152)),2)</f>
        <v>0.02</v>
      </c>
      <c r="S146" s="9">
        <f>ROUND((Sheet1!$N146-MIN(Sheet1!$N$3:$N$152))/(MAX(Sheet1!$N$3:$N$152)-MIN(Sheet1!$N$3:$N$152)),2)</f>
        <v>0.7</v>
      </c>
    </row>
    <row r="147" spans="1:19" x14ac:dyDescent="0.25">
      <c r="A147" t="s">
        <v>149</v>
      </c>
      <c r="B147" s="9">
        <f>ROUND(('[11]0202_Weibull_Frequency_analysis'!F146-MIN('[11]0202_Weibull_Frequency_analysis'!F$2:F$151))/((MAX('[11]0202_Weibull_Frequency_analysis'!F$2:F$151)-MIN('[11]0202_Weibull_Frequency_analysis'!F$2:F$151))),2)</f>
        <v>0.74</v>
      </c>
      <c r="C147" s="9">
        <f>ROUND(('[11]0202_Weibull_Frequency_analysis'!G146-MIN('[11]0202_Weibull_Frequency_analysis'!G$2:G$151))/((MAX('[11]0202_Weibull_Frequency_analysis'!G$2:G$151)-MIN('[11]0202_Weibull_Frequency_analysis'!G$2:G$151))),2)</f>
        <v>0.87</v>
      </c>
      <c r="D147" s="9">
        <f>ROUND(('[11]0202_Weibull_Frequency_analysis'!H146-MIN('[11]0202_Weibull_Frequency_analysis'!H$2:H$151))/((MAX('[11]0202_Weibull_Frequency_analysis'!H$2:H$151)-MIN('[11]0202_Weibull_Frequency_analysis'!H$2:H$151))),2)</f>
        <v>0.78</v>
      </c>
      <c r="E147" s="9">
        <f>ROUND(('[11]0202_Weibull_Frequency_analysis'!I146-MIN('[11]0202_Weibull_Frequency_analysis'!I$2:I$151))/((MAX('[11]0202_Weibull_Frequency_analysis'!I$2:I$151)-MIN('[11]0202_Weibull_Frequency_analysis'!I$2:I$151))),2)</f>
        <v>0.85</v>
      </c>
      <c r="F147" s="9">
        <f>ROUND(([2]Sheet2!$M148-MIN([2]Sheet2!$M$4:$M$153))/(MAX([2]Sheet2!$M$4:$M$153)-MIN([2]Sheet2!$M$4:$M$153)),2)</f>
        <v>0.62</v>
      </c>
      <c r="G147" s="9">
        <f>ROUND(([2]Sheet2!$P148-MIN([2]Sheet2!$P$4:$P$153))/(MAX([2]Sheet2!$P$4:$P$153)-MIN([2]Sheet2!$P$4:$P$153)),2)</f>
        <v>0.61</v>
      </c>
      <c r="H147" s="9">
        <f>1 - ROUND((Sheet1!$H147-MIN(Sheet1!$H$3:$H$152))/(MAX(Sheet1!$H$3:$H$152)-MIN(Sheet1!$H$3:$H$152)),2)</f>
        <v>0.56000000000000005</v>
      </c>
      <c r="I147" s="9">
        <f>ROUND((Sheet1!$J147-MIN(Sheet1!$J$3:$J$152))/(MAX(Sheet1!$J$3:$J$152)-MIN(Sheet1!$J$3:$J$152)),2)</f>
        <v>0.39</v>
      </c>
      <c r="J147" s="9">
        <f>ROUND((Sheet1!$K147-MIN(Sheet1!$K$3:$K$152))/(MAX(Sheet1!$K$3:$K$152)-MIN(Sheet1!$K$3:$K$152)),2)</f>
        <v>0.36</v>
      </c>
      <c r="K147" s="9">
        <f>ROUND((Sheet1!$L147-MIN(Sheet1!$L$3:$L$152))/(MAX(Sheet1!$L$3:$L$152)-MIN(Sheet1!$L$3:$L$152)),2)</f>
        <v>0.35</v>
      </c>
      <c r="L147" s="9">
        <f>ROUND((Sheet1!$M147-MIN(Sheet1!$M$3:$M$152))/(MAX(Sheet1!$M$3:$M$152)-MIN(Sheet1!$M$3:$M$152)),2)</f>
        <v>0.63</v>
      </c>
      <c r="M147" s="9">
        <f>ROUND((Sheet1!$P147-MIN(Sheet1!$P$3:$P$152))/(MAX(Sheet1!$P$3:$P$152)-MIN(Sheet1!$P$3:$P$152)),2)</f>
        <v>0.16</v>
      </c>
      <c r="N147" s="9">
        <f>ROUND((Sheet1!$Q147-MIN(Sheet1!$Q$3:$Q$152))/(MAX(Sheet1!$Q$3:$Q$152)-MIN(Sheet1!$Q$3:$Q$152)),2)</f>
        <v>0.19</v>
      </c>
      <c r="O147" s="9">
        <f>ROUND((Sheet1!$R147-MIN(Sheet1!$R$3:$R$152))/(MAX(Sheet1!$R$3:$R$152)-MIN(Sheet1!$R$3:$R$152)),2)</f>
        <v>0.17</v>
      </c>
      <c r="P147" s="9">
        <f>ROUND((Sheet1!$S147-MIN(Sheet1!$S$3:$S$152))/(MAX(Sheet1!$S$3:$S$152)-MIN(Sheet1!$S$3:$S$152)),2)</f>
        <v>0.17</v>
      </c>
      <c r="Q147" s="9">
        <f>ROUND((Sheet1!$T147-MIN(Sheet1!$T$3:$T$152))/(MAX(Sheet1!$T$3:$T$152)-MIN(Sheet1!$T$3:$T$152)),2)</f>
        <v>0.16</v>
      </c>
      <c r="R147" s="9">
        <f>ROUND((Sheet1!$U147-MIN(Sheet1!$U$3:$U$152))/(MAX(Sheet1!$U$3:$U$152)-MIN(Sheet1!$U$3:$U$152)),2)</f>
        <v>0.16</v>
      </c>
      <c r="S147" s="9">
        <f>ROUND((Sheet1!$N147-MIN(Sheet1!$N$3:$N$152))/(MAX(Sheet1!$N$3:$N$152)-MIN(Sheet1!$N$3:$N$152)),2)</f>
        <v>0.37</v>
      </c>
    </row>
    <row r="148" spans="1:19" x14ac:dyDescent="0.25">
      <c r="A148" t="s">
        <v>150</v>
      </c>
      <c r="B148" s="9">
        <f>ROUND(('[11]0202_Weibull_Frequency_analysis'!F147-MIN('[11]0202_Weibull_Frequency_analysis'!F$2:F$151))/((MAX('[11]0202_Weibull_Frequency_analysis'!F$2:F$151)-MIN('[11]0202_Weibull_Frequency_analysis'!F$2:F$151))),2)</f>
        <v>0.38</v>
      </c>
      <c r="C148" s="9">
        <f>ROUND(('[11]0202_Weibull_Frequency_analysis'!G147-MIN('[11]0202_Weibull_Frequency_analysis'!G$2:G$151))/((MAX('[11]0202_Weibull_Frequency_analysis'!G$2:G$151)-MIN('[11]0202_Weibull_Frequency_analysis'!G$2:G$151))),2)</f>
        <v>0.42</v>
      </c>
      <c r="D148" s="9">
        <f>ROUND(('[11]0202_Weibull_Frequency_analysis'!H147-MIN('[11]0202_Weibull_Frequency_analysis'!H$2:H$151))/((MAX('[11]0202_Weibull_Frequency_analysis'!H$2:H$151)-MIN('[11]0202_Weibull_Frequency_analysis'!H$2:H$151))),2)</f>
        <v>0.45</v>
      </c>
      <c r="E148" s="9">
        <f>ROUND(('[11]0202_Weibull_Frequency_analysis'!I147-MIN('[11]0202_Weibull_Frequency_analysis'!I$2:I$151))/((MAX('[11]0202_Weibull_Frequency_analysis'!I$2:I$151)-MIN('[11]0202_Weibull_Frequency_analysis'!I$2:I$151))),2)</f>
        <v>0.37</v>
      </c>
      <c r="F148" s="9">
        <f>ROUND(([2]Sheet2!$M149-MIN([2]Sheet2!$M$4:$M$153))/(MAX([2]Sheet2!$M$4:$M$153)-MIN([2]Sheet2!$M$4:$M$153)),2)</f>
        <v>0.4</v>
      </c>
      <c r="G148" s="9">
        <f>ROUND(([2]Sheet2!$P149-MIN([2]Sheet2!$P$4:$P$153))/(MAX([2]Sheet2!$P$4:$P$153)-MIN([2]Sheet2!$P$4:$P$153)),2)</f>
        <v>0.42</v>
      </c>
      <c r="H148" s="9">
        <f>1 - ROUND((Sheet1!$H148-MIN(Sheet1!$H$3:$H$152))/(MAX(Sheet1!$H$3:$H$152)-MIN(Sheet1!$H$3:$H$152)),2)</f>
        <v>0.56000000000000005</v>
      </c>
      <c r="I148" s="9">
        <f>ROUND((Sheet1!$J148-MIN(Sheet1!$J$3:$J$152))/(MAX(Sheet1!$J$3:$J$152)-MIN(Sheet1!$J$3:$J$152)),2)</f>
        <v>0.24</v>
      </c>
      <c r="J148" s="9">
        <f>ROUND((Sheet1!$K148-MIN(Sheet1!$K$3:$K$152))/(MAX(Sheet1!$K$3:$K$152)-MIN(Sheet1!$K$3:$K$152)),2)</f>
        <v>0.2</v>
      </c>
      <c r="K148" s="9">
        <f>ROUND((Sheet1!$L148-MIN(Sheet1!$L$3:$L$152))/(MAX(Sheet1!$L$3:$L$152)-MIN(Sheet1!$L$3:$L$152)),2)</f>
        <v>0.18</v>
      </c>
      <c r="L148" s="9">
        <f>ROUND((Sheet1!$M148-MIN(Sheet1!$M$3:$M$152))/(MAX(Sheet1!$M$3:$M$152)-MIN(Sheet1!$M$3:$M$152)),2)</f>
        <v>0.81</v>
      </c>
      <c r="M148" s="9">
        <f>ROUND((Sheet1!$P148-MIN(Sheet1!$P$3:$P$152))/(MAX(Sheet1!$P$3:$P$152)-MIN(Sheet1!$P$3:$P$152)),2)</f>
        <v>0.03</v>
      </c>
      <c r="N148" s="9">
        <f>ROUND((Sheet1!$Q148-MIN(Sheet1!$Q$3:$Q$152))/(MAX(Sheet1!$Q$3:$Q$152)-MIN(Sheet1!$Q$3:$Q$152)),2)</f>
        <v>0.04</v>
      </c>
      <c r="O148" s="9">
        <f>ROUND((Sheet1!$R148-MIN(Sheet1!$R$3:$R$152))/(MAX(Sheet1!$R$3:$R$152)-MIN(Sheet1!$R$3:$R$152)),2)</f>
        <v>0.03</v>
      </c>
      <c r="P148" s="9">
        <f>ROUND((Sheet1!$S148-MIN(Sheet1!$S$3:$S$152))/(MAX(Sheet1!$S$3:$S$152)-MIN(Sheet1!$S$3:$S$152)),2)</f>
        <v>0.03</v>
      </c>
      <c r="Q148" s="9">
        <f>ROUND((Sheet1!$T148-MIN(Sheet1!$T$3:$T$152))/(MAX(Sheet1!$T$3:$T$152)-MIN(Sheet1!$T$3:$T$152)),2)</f>
        <v>0.03</v>
      </c>
      <c r="R148" s="9">
        <f>ROUND((Sheet1!$U148-MIN(Sheet1!$U$3:$U$152))/(MAX(Sheet1!$U$3:$U$152)-MIN(Sheet1!$U$3:$U$152)),2)</f>
        <v>0.03</v>
      </c>
      <c r="S148" s="9">
        <f>ROUND((Sheet1!$N148-MIN(Sheet1!$N$3:$N$152))/(MAX(Sheet1!$N$3:$N$152)-MIN(Sheet1!$N$3:$N$152)),2)</f>
        <v>0.22</v>
      </c>
    </row>
    <row r="149" spans="1:19" x14ac:dyDescent="0.25">
      <c r="A149" t="s">
        <v>151</v>
      </c>
      <c r="B149" s="9">
        <f>ROUND(('[11]0202_Weibull_Frequency_analysis'!F148-MIN('[11]0202_Weibull_Frequency_analysis'!F$2:F$151))/((MAX('[11]0202_Weibull_Frequency_analysis'!F$2:F$151)-MIN('[11]0202_Weibull_Frequency_analysis'!F$2:F$151))),2)</f>
        <v>0.3</v>
      </c>
      <c r="C149" s="9">
        <f>ROUND(('[11]0202_Weibull_Frequency_analysis'!G148-MIN('[11]0202_Weibull_Frequency_analysis'!G$2:G$151))/((MAX('[11]0202_Weibull_Frequency_analysis'!G$2:G$151)-MIN('[11]0202_Weibull_Frequency_analysis'!G$2:G$151))),2)</f>
        <v>0.28000000000000003</v>
      </c>
      <c r="D149" s="9">
        <f>ROUND(('[11]0202_Weibull_Frequency_analysis'!H148-MIN('[11]0202_Weibull_Frequency_analysis'!H$2:H$151))/((MAX('[11]0202_Weibull_Frequency_analysis'!H$2:H$151)-MIN('[11]0202_Weibull_Frequency_analysis'!H$2:H$151))),2)</f>
        <v>0.26</v>
      </c>
      <c r="E149" s="9">
        <f>ROUND(('[11]0202_Weibull_Frequency_analysis'!I148-MIN('[11]0202_Weibull_Frequency_analysis'!I$2:I$151))/((MAX('[11]0202_Weibull_Frequency_analysis'!I$2:I$151)-MIN('[11]0202_Weibull_Frequency_analysis'!I$2:I$151))),2)</f>
        <v>0.28000000000000003</v>
      </c>
      <c r="F149" s="9">
        <f>ROUND(([2]Sheet2!$M150-MIN([2]Sheet2!$M$4:$M$153))/(MAX([2]Sheet2!$M$4:$M$153)-MIN([2]Sheet2!$M$4:$M$153)),2)</f>
        <v>0.25</v>
      </c>
      <c r="G149" s="9">
        <f>ROUND(([2]Sheet2!$P150-MIN([2]Sheet2!$P$4:$P$153))/(MAX([2]Sheet2!$P$4:$P$153)-MIN([2]Sheet2!$P$4:$P$153)),2)</f>
        <v>0.25</v>
      </c>
      <c r="H149" s="9">
        <f>1 - ROUND((Sheet1!$H149-MIN(Sheet1!$H$3:$H$152))/(MAX(Sheet1!$H$3:$H$152)-MIN(Sheet1!$H$3:$H$152)),2)</f>
        <v>0.66999999999999993</v>
      </c>
      <c r="I149" s="9">
        <f>ROUND((Sheet1!$J149-MIN(Sheet1!$J$3:$J$152))/(MAX(Sheet1!$J$3:$J$152)-MIN(Sheet1!$J$3:$J$152)),2)</f>
        <v>0.42</v>
      </c>
      <c r="J149" s="9">
        <f>ROUND((Sheet1!$K149-MIN(Sheet1!$K$3:$K$152))/(MAX(Sheet1!$K$3:$K$152)-MIN(Sheet1!$K$3:$K$152)),2)</f>
        <v>0.53</v>
      </c>
      <c r="K149" s="9">
        <f>ROUND((Sheet1!$L149-MIN(Sheet1!$L$3:$L$152))/(MAX(Sheet1!$L$3:$L$152)-MIN(Sheet1!$L$3:$L$152)),2)</f>
        <v>0.51</v>
      </c>
      <c r="L149" s="9">
        <f>ROUND((Sheet1!$M149-MIN(Sheet1!$M$3:$M$152))/(MAX(Sheet1!$M$3:$M$152)-MIN(Sheet1!$M$3:$M$152)),2)</f>
        <v>0.9</v>
      </c>
      <c r="M149" s="9">
        <f>ROUND((Sheet1!$P149-MIN(Sheet1!$P$3:$P$152))/(MAX(Sheet1!$P$3:$P$152)-MIN(Sheet1!$P$3:$P$152)),2)</f>
        <v>0.01</v>
      </c>
      <c r="N149" s="9">
        <f>ROUND((Sheet1!$Q149-MIN(Sheet1!$Q$3:$Q$152))/(MAX(Sheet1!$Q$3:$Q$152)-MIN(Sheet1!$Q$3:$Q$152)),2)</f>
        <v>0.01</v>
      </c>
      <c r="O149" s="9">
        <f>ROUND((Sheet1!$R149-MIN(Sheet1!$R$3:$R$152))/(MAX(Sheet1!$R$3:$R$152)-MIN(Sheet1!$R$3:$R$152)),2)</f>
        <v>0.01</v>
      </c>
      <c r="P149" s="9">
        <f>ROUND((Sheet1!$S149-MIN(Sheet1!$S$3:$S$152))/(MAX(Sheet1!$S$3:$S$152)-MIN(Sheet1!$S$3:$S$152)),2)</f>
        <v>0.01</v>
      </c>
      <c r="Q149" s="9">
        <f>ROUND((Sheet1!$T149-MIN(Sheet1!$T$3:$T$152))/(MAX(Sheet1!$T$3:$T$152)-MIN(Sheet1!$T$3:$T$152)),2)</f>
        <v>0.01</v>
      </c>
      <c r="R149" s="9">
        <f>ROUND((Sheet1!$U149-MIN(Sheet1!$U$3:$U$152))/(MAX(Sheet1!$U$3:$U$152)-MIN(Sheet1!$U$3:$U$152)),2)</f>
        <v>0.01</v>
      </c>
      <c r="S149" s="9">
        <f>ROUND((Sheet1!$N149-MIN(Sheet1!$N$3:$N$152))/(MAX(Sheet1!$N$3:$N$152)-MIN(Sheet1!$N$3:$N$152)),2)</f>
        <v>0.53</v>
      </c>
    </row>
    <row r="150" spans="1:19" x14ac:dyDescent="0.25">
      <c r="A150" t="s">
        <v>152</v>
      </c>
      <c r="B150" s="9">
        <f>ROUND(('[11]0202_Weibull_Frequency_analysis'!F149-MIN('[11]0202_Weibull_Frequency_analysis'!F$2:F$151))/((MAX('[11]0202_Weibull_Frequency_analysis'!F$2:F$151)-MIN('[11]0202_Weibull_Frequency_analysis'!F$2:F$151))),2)</f>
        <v>0.53</v>
      </c>
      <c r="C150" s="9">
        <f>ROUND(('[11]0202_Weibull_Frequency_analysis'!G149-MIN('[11]0202_Weibull_Frequency_analysis'!G$2:G$151))/((MAX('[11]0202_Weibull_Frequency_analysis'!G$2:G$151)-MIN('[11]0202_Weibull_Frequency_analysis'!G$2:G$151))),2)</f>
        <v>0.56999999999999995</v>
      </c>
      <c r="D150" s="9">
        <f>ROUND(('[11]0202_Weibull_Frequency_analysis'!H149-MIN('[11]0202_Weibull_Frequency_analysis'!H$2:H$151))/((MAX('[11]0202_Weibull_Frequency_analysis'!H$2:H$151)-MIN('[11]0202_Weibull_Frequency_analysis'!H$2:H$151))),2)</f>
        <v>0.61</v>
      </c>
      <c r="E150" s="9">
        <f>ROUND(('[11]0202_Weibull_Frequency_analysis'!I149-MIN('[11]0202_Weibull_Frequency_analysis'!I$2:I$151))/((MAX('[11]0202_Weibull_Frequency_analysis'!I$2:I$151)-MIN('[11]0202_Weibull_Frequency_analysis'!I$2:I$151))),2)</f>
        <v>0.5</v>
      </c>
      <c r="F150" s="9">
        <f>ROUND(([2]Sheet2!$M151-MIN([2]Sheet2!$M$4:$M$153))/(MAX([2]Sheet2!$M$4:$M$153)-MIN([2]Sheet2!$M$4:$M$153)),2)</f>
        <v>0.34</v>
      </c>
      <c r="G150" s="9">
        <f>ROUND(([2]Sheet2!$P151-MIN([2]Sheet2!$P$4:$P$153))/(MAX([2]Sheet2!$P$4:$P$153)-MIN([2]Sheet2!$P$4:$P$153)),2)</f>
        <v>0.33</v>
      </c>
      <c r="H150" s="9">
        <f>1 - ROUND((Sheet1!$H150-MIN(Sheet1!$H$3:$H$152))/(MAX(Sheet1!$H$3:$H$152)-MIN(Sheet1!$H$3:$H$152)),2)</f>
        <v>0.43999999999999995</v>
      </c>
      <c r="I150" s="9">
        <f>ROUND((Sheet1!$J150-MIN(Sheet1!$J$3:$J$152))/(MAX(Sheet1!$J$3:$J$152)-MIN(Sheet1!$J$3:$J$152)),2)</f>
        <v>0.5</v>
      </c>
      <c r="J150" s="9">
        <f>ROUND((Sheet1!$K150-MIN(Sheet1!$K$3:$K$152))/(MAX(Sheet1!$K$3:$K$152)-MIN(Sheet1!$K$3:$K$152)),2)</f>
        <v>0.66</v>
      </c>
      <c r="K150" s="9">
        <f>ROUND((Sheet1!$L150-MIN(Sheet1!$L$3:$L$152))/(MAX(Sheet1!$L$3:$L$152)-MIN(Sheet1!$L$3:$L$152)),2)</f>
        <v>0.65</v>
      </c>
      <c r="L150" s="9">
        <f>ROUND((Sheet1!$M150-MIN(Sheet1!$M$3:$M$152))/(MAX(Sheet1!$M$3:$M$152)-MIN(Sheet1!$M$3:$M$152)),2)</f>
        <v>0.71</v>
      </c>
      <c r="M150" s="9">
        <f>ROUND((Sheet1!$P150-MIN(Sheet1!$P$3:$P$152))/(MAX(Sheet1!$P$3:$P$152)-MIN(Sheet1!$P$3:$P$152)),2)</f>
        <v>0.01</v>
      </c>
      <c r="N150" s="9">
        <f>ROUND((Sheet1!$Q150-MIN(Sheet1!$Q$3:$Q$152))/(MAX(Sheet1!$Q$3:$Q$152)-MIN(Sheet1!$Q$3:$Q$152)),2)</f>
        <v>0.03</v>
      </c>
      <c r="O150" s="9">
        <f>ROUND((Sheet1!$R150-MIN(Sheet1!$R$3:$R$152))/(MAX(Sheet1!$R$3:$R$152)-MIN(Sheet1!$R$3:$R$152)),2)</f>
        <v>0.03</v>
      </c>
      <c r="P150" s="9">
        <f>ROUND((Sheet1!$S150-MIN(Sheet1!$S$3:$S$152))/(MAX(Sheet1!$S$3:$S$152)-MIN(Sheet1!$S$3:$S$152)),2)</f>
        <v>0.03</v>
      </c>
      <c r="Q150" s="9">
        <f>ROUND((Sheet1!$T150-MIN(Sheet1!$T$3:$T$152))/(MAX(Sheet1!$T$3:$T$152)-MIN(Sheet1!$T$3:$T$152)),2)</f>
        <v>0.01</v>
      </c>
      <c r="R150" s="9">
        <f>ROUND((Sheet1!$U150-MIN(Sheet1!$U$3:$U$152))/(MAX(Sheet1!$U$3:$U$152)-MIN(Sheet1!$U$3:$U$152)),2)</f>
        <v>0.01</v>
      </c>
      <c r="S150" s="9">
        <f>ROUND((Sheet1!$N150-MIN(Sheet1!$N$3:$N$152))/(MAX(Sheet1!$N$3:$N$152)-MIN(Sheet1!$N$3:$N$152)),2)</f>
        <v>0.66</v>
      </c>
    </row>
    <row r="151" spans="1:19" x14ac:dyDescent="0.25">
      <c r="A151" t="s">
        <v>153</v>
      </c>
      <c r="B151" s="9">
        <f>ROUND(('[11]0202_Weibull_Frequency_analysis'!F150-MIN('[11]0202_Weibull_Frequency_analysis'!F$2:F$151))/((MAX('[11]0202_Weibull_Frequency_analysis'!F$2:F$151)-MIN('[11]0202_Weibull_Frequency_analysis'!F$2:F$151))),2)</f>
        <v>0.51</v>
      </c>
      <c r="C151" s="9">
        <f>ROUND(('[11]0202_Weibull_Frequency_analysis'!G150-MIN('[11]0202_Weibull_Frequency_analysis'!G$2:G$151))/((MAX('[11]0202_Weibull_Frequency_analysis'!G$2:G$151)-MIN('[11]0202_Weibull_Frequency_analysis'!G$2:G$151))),2)</f>
        <v>0.55000000000000004</v>
      </c>
      <c r="D151" s="9">
        <f>ROUND(('[11]0202_Weibull_Frequency_analysis'!H150-MIN('[11]0202_Weibull_Frequency_analysis'!H$2:H$151))/((MAX('[11]0202_Weibull_Frequency_analysis'!H$2:H$151)-MIN('[11]0202_Weibull_Frequency_analysis'!H$2:H$151))),2)</f>
        <v>0.51</v>
      </c>
      <c r="E151" s="9">
        <f>ROUND(('[11]0202_Weibull_Frequency_analysis'!I150-MIN('[11]0202_Weibull_Frequency_analysis'!I$2:I$151))/((MAX('[11]0202_Weibull_Frequency_analysis'!I$2:I$151)-MIN('[11]0202_Weibull_Frequency_analysis'!I$2:I$151))),2)</f>
        <v>0.5</v>
      </c>
      <c r="F151" s="9">
        <f>ROUND(([2]Sheet2!$M152-MIN([2]Sheet2!$M$4:$M$153))/(MAX([2]Sheet2!$M$4:$M$153)-MIN([2]Sheet2!$M$4:$M$153)),2)</f>
        <v>0.43</v>
      </c>
      <c r="G151" s="9">
        <f>ROUND(([2]Sheet2!$P152-MIN([2]Sheet2!$P$4:$P$153))/(MAX([2]Sheet2!$P$4:$P$153)-MIN([2]Sheet2!$P$4:$P$153)),2)</f>
        <v>0.44</v>
      </c>
      <c r="H151" s="9">
        <f>1 - ROUND((Sheet1!$H151-MIN(Sheet1!$H$3:$H$152))/(MAX(Sheet1!$H$3:$H$152)-MIN(Sheet1!$H$3:$H$152)),2)</f>
        <v>0.66999999999999993</v>
      </c>
      <c r="I151" s="9">
        <f>ROUND((Sheet1!$J151-MIN(Sheet1!$J$3:$J$152))/(MAX(Sheet1!$J$3:$J$152)-MIN(Sheet1!$J$3:$J$152)),2)</f>
        <v>0.39</v>
      </c>
      <c r="J151" s="9">
        <f>ROUND((Sheet1!$K151-MIN(Sheet1!$K$3:$K$152))/(MAX(Sheet1!$K$3:$K$152)-MIN(Sheet1!$K$3:$K$152)),2)</f>
        <v>0.48</v>
      </c>
      <c r="K151" s="9">
        <f>ROUND((Sheet1!$L151-MIN(Sheet1!$L$3:$L$152))/(MAX(Sheet1!$L$3:$L$152)-MIN(Sheet1!$L$3:$L$152)),2)</f>
        <v>0.49</v>
      </c>
      <c r="L151" s="9">
        <f>ROUND((Sheet1!$M151-MIN(Sheet1!$M$3:$M$152))/(MAX(Sheet1!$M$3:$M$152)-MIN(Sheet1!$M$3:$M$152)),2)</f>
        <v>0.59</v>
      </c>
      <c r="M151" s="9">
        <f>ROUND((Sheet1!$P151-MIN(Sheet1!$P$3:$P$152))/(MAX(Sheet1!$P$3:$P$152)-MIN(Sheet1!$P$3:$P$152)),2)</f>
        <v>0.02</v>
      </c>
      <c r="N151" s="9">
        <f>ROUND((Sheet1!$Q151-MIN(Sheet1!$Q$3:$Q$152))/(MAX(Sheet1!$Q$3:$Q$152)-MIN(Sheet1!$Q$3:$Q$152)),2)</f>
        <v>0.02</v>
      </c>
      <c r="O151" s="9">
        <f>ROUND((Sheet1!$R151-MIN(Sheet1!$R$3:$R$152))/(MAX(Sheet1!$R$3:$R$152)-MIN(Sheet1!$R$3:$R$152)),2)</f>
        <v>0.02</v>
      </c>
      <c r="P151" s="9">
        <f>ROUND((Sheet1!$S151-MIN(Sheet1!$S$3:$S$152))/(MAX(Sheet1!$S$3:$S$152)-MIN(Sheet1!$S$3:$S$152)),2)</f>
        <v>0.02</v>
      </c>
      <c r="Q151" s="9">
        <f>ROUND((Sheet1!$T151-MIN(Sheet1!$T$3:$T$152))/(MAX(Sheet1!$T$3:$T$152)-MIN(Sheet1!$T$3:$T$152)),2)</f>
        <v>0.02</v>
      </c>
      <c r="R151" s="9">
        <f>ROUND((Sheet1!$U151-MIN(Sheet1!$U$3:$U$152))/(MAX(Sheet1!$U$3:$U$152)-MIN(Sheet1!$U$3:$U$152)),2)</f>
        <v>0.02</v>
      </c>
      <c r="S151" s="9">
        <f>ROUND((Sheet1!$N151-MIN(Sheet1!$N$3:$N$152))/(MAX(Sheet1!$N$3:$N$152)-MIN(Sheet1!$N$3:$N$152)),2)</f>
        <v>0.51</v>
      </c>
    </row>
    <row r="152" spans="1:19" x14ac:dyDescent="0.25">
      <c r="A152" t="s">
        <v>154</v>
      </c>
      <c r="B152" s="9">
        <f>ROUND(('[11]0202_Weibull_Frequency_analysis'!F151-MIN('[11]0202_Weibull_Frequency_analysis'!F$2:F$151))/((MAX('[11]0202_Weibull_Frequency_analysis'!F$2:F$151)-MIN('[11]0202_Weibull_Frequency_analysis'!F$2:F$151))),2)</f>
        <v>0.26</v>
      </c>
      <c r="C152" s="9">
        <f>ROUND(('[11]0202_Weibull_Frequency_analysis'!G151-MIN('[11]0202_Weibull_Frequency_analysis'!G$2:G$151))/((MAX('[11]0202_Weibull_Frequency_analysis'!G$2:G$151)-MIN('[11]0202_Weibull_Frequency_analysis'!G$2:G$151))),2)</f>
        <v>0.27</v>
      </c>
      <c r="D152" s="9">
        <f>ROUND(('[11]0202_Weibull_Frequency_analysis'!H151-MIN('[11]0202_Weibull_Frequency_analysis'!H$2:H$151))/((MAX('[11]0202_Weibull_Frequency_analysis'!H$2:H$151)-MIN('[11]0202_Weibull_Frequency_analysis'!H$2:H$151))),2)</f>
        <v>0.3</v>
      </c>
      <c r="E152" s="9">
        <f>ROUND(('[11]0202_Weibull_Frequency_analysis'!I151-MIN('[11]0202_Weibull_Frequency_analysis'!I$2:I$151))/((MAX('[11]0202_Weibull_Frequency_analysis'!I$2:I$151)-MIN('[11]0202_Weibull_Frequency_analysis'!I$2:I$151))),2)</f>
        <v>0.23</v>
      </c>
      <c r="F152" s="9">
        <f>ROUND(([2]Sheet2!$M153-MIN([2]Sheet2!$M$4:$M$153))/(MAX([2]Sheet2!$M$4:$M$153)-MIN([2]Sheet2!$M$4:$M$153)),2)</f>
        <v>0.41</v>
      </c>
      <c r="G152" s="9">
        <f>ROUND(([2]Sheet2!$P153-MIN([2]Sheet2!$P$4:$P$153))/(MAX([2]Sheet2!$P$4:$P$153)-MIN([2]Sheet2!$P$4:$P$153)),2)</f>
        <v>0.33</v>
      </c>
      <c r="H152" s="9">
        <f>1 - ROUND((Sheet1!$H152-MIN(Sheet1!$H$3:$H$152))/(MAX(Sheet1!$H$3:$H$152)-MIN(Sheet1!$H$3:$H$152)),2)</f>
        <v>0.32999999999999996</v>
      </c>
      <c r="I152" s="9">
        <f>ROUND((Sheet1!$J152-MIN(Sheet1!$J$3:$J$152))/(MAX(Sheet1!$J$3:$J$152)-MIN(Sheet1!$J$3:$J$152)),2)</f>
        <v>0.28999999999999998</v>
      </c>
      <c r="J152" s="9">
        <f>ROUND((Sheet1!$K152-MIN(Sheet1!$K$3:$K$152))/(MAX(Sheet1!$K$3:$K$152)-MIN(Sheet1!$K$3:$K$152)),2)</f>
        <v>0.36</v>
      </c>
      <c r="K152" s="9">
        <f>ROUND((Sheet1!$L152-MIN(Sheet1!$L$3:$L$152))/(MAX(Sheet1!$L$3:$L$152)-MIN(Sheet1!$L$3:$L$152)),2)</f>
        <v>0.33</v>
      </c>
      <c r="L152" s="9">
        <f>ROUND((Sheet1!$M152-MIN(Sheet1!$M$3:$M$152))/(MAX(Sheet1!$M$3:$M$152)-MIN(Sheet1!$M$3:$M$152)),2)</f>
        <v>0.6</v>
      </c>
      <c r="M152" s="9">
        <f>ROUND((Sheet1!$P152-MIN(Sheet1!$P$3:$P$152))/(MAX(Sheet1!$P$3:$P$152)-MIN(Sheet1!$P$3:$P$152)),2)</f>
        <v>7.0000000000000007E-2</v>
      </c>
      <c r="N152" s="9">
        <f>ROUND((Sheet1!$Q152-MIN(Sheet1!$Q$3:$Q$152))/(MAX(Sheet1!$Q$3:$Q$152)-MIN(Sheet1!$Q$3:$Q$152)),2)</f>
        <v>0.11</v>
      </c>
      <c r="O152" s="9">
        <f>ROUND((Sheet1!$R152-MIN(Sheet1!$R$3:$R$152))/(MAX(Sheet1!$R$3:$R$152)-MIN(Sheet1!$R$3:$R$152)),2)</f>
        <v>0.09</v>
      </c>
      <c r="P152" s="9">
        <f>ROUND((Sheet1!$S152-MIN(Sheet1!$S$3:$S$152))/(MAX(Sheet1!$S$3:$S$152)-MIN(Sheet1!$S$3:$S$152)),2)</f>
        <v>0.09</v>
      </c>
      <c r="Q152" s="9">
        <f>ROUND((Sheet1!$T152-MIN(Sheet1!$T$3:$T$152))/(MAX(Sheet1!$T$3:$T$152)-MIN(Sheet1!$T$3:$T$152)),2)</f>
        <v>0.08</v>
      </c>
      <c r="R152" s="9">
        <f>ROUND((Sheet1!$U152-MIN(Sheet1!$U$3:$U$152))/(MAX(Sheet1!$U$3:$U$152)-MIN(Sheet1!$U$3:$U$152)),2)</f>
        <v>7.0000000000000007E-2</v>
      </c>
      <c r="S152" s="9">
        <f>ROUND((Sheet1!$N152-MIN(Sheet1!$N$3:$N$152))/(MAX(Sheet1!$N$3:$N$152)-MIN(Sheet1!$N$3:$N$152)),2)</f>
        <v>0.34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AB88-1B4D-4AEC-9D37-921A605671EE}">
  <dimension ref="A1:T152"/>
  <sheetViews>
    <sheetView workbookViewId="0">
      <selection activeCell="G5" sqref="G5"/>
    </sheetView>
  </sheetViews>
  <sheetFormatPr defaultRowHeight="15" x14ac:dyDescent="0.25"/>
  <cols>
    <col min="2" max="5" width="8.85546875" style="9"/>
    <col min="6" max="7" width="19.28515625" style="9" customWidth="1"/>
    <col min="9" max="9" width="12.28515625" bestFit="1" customWidth="1"/>
    <col min="10" max="10" width="12" style="9" bestFit="1" customWidth="1"/>
    <col min="13" max="14" width="8.85546875" style="11"/>
  </cols>
  <sheetData>
    <row r="1" spans="1:20" ht="75" x14ac:dyDescent="0.25">
      <c r="A1" s="7"/>
      <c r="B1" s="7" t="s">
        <v>198</v>
      </c>
      <c r="C1" s="7"/>
      <c r="D1" s="7"/>
      <c r="E1" s="7"/>
      <c r="F1" s="7" t="s">
        <v>199</v>
      </c>
      <c r="G1" s="7" t="s">
        <v>177</v>
      </c>
      <c r="H1" s="7" t="s">
        <v>200</v>
      </c>
      <c r="I1" s="7" t="s">
        <v>197</v>
      </c>
      <c r="J1" s="7" t="s">
        <v>173</v>
      </c>
      <c r="K1" s="7" t="s">
        <v>172</v>
      </c>
      <c r="L1" s="7" t="s">
        <v>171</v>
      </c>
      <c r="M1" s="7" t="s">
        <v>192</v>
      </c>
      <c r="N1" s="8" t="s">
        <v>175</v>
      </c>
      <c r="O1" s="7" t="s">
        <v>180</v>
      </c>
      <c r="P1" s="7" t="s">
        <v>181</v>
      </c>
      <c r="Q1" s="7" t="s">
        <v>182</v>
      </c>
      <c r="R1" s="7" t="s">
        <v>183</v>
      </c>
      <c r="S1" s="7" t="s">
        <v>184</v>
      </c>
      <c r="T1" s="7" t="s">
        <v>185</v>
      </c>
    </row>
    <row r="2" spans="1:20" x14ac:dyDescent="0.25">
      <c r="A2" s="5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164</v>
      </c>
      <c r="G2" s="10" t="s">
        <v>165</v>
      </c>
      <c r="H2" s="5" t="s">
        <v>174</v>
      </c>
      <c r="I2" s="6" t="s">
        <v>159</v>
      </c>
      <c r="J2" s="6" t="s">
        <v>166</v>
      </c>
      <c r="K2" s="6" t="s">
        <v>167</v>
      </c>
      <c r="L2" s="6" t="s">
        <v>168</v>
      </c>
      <c r="M2" s="6" t="s">
        <v>169</v>
      </c>
      <c r="N2" s="6" t="s">
        <v>176</v>
      </c>
      <c r="O2" s="6" t="s">
        <v>186</v>
      </c>
      <c r="P2" s="6" t="s">
        <v>187</v>
      </c>
      <c r="Q2" s="6" t="s">
        <v>188</v>
      </c>
      <c r="R2" s="6" t="s">
        <v>189</v>
      </c>
      <c r="S2" s="6" t="s">
        <v>190</v>
      </c>
      <c r="T2" s="6" t="s">
        <v>191</v>
      </c>
    </row>
    <row r="3" spans="1:20" x14ac:dyDescent="0.25">
      <c r="A3" s="5"/>
      <c r="B3" s="9">
        <f>ROUND(1-(Sheet1!B3/Sheet1!B$3),2)</f>
        <v>0</v>
      </c>
      <c r="C3" s="9">
        <f>ROUND(1-(Sheet1!C3/Sheet1!C$3),2)</f>
        <v>0</v>
      </c>
      <c r="D3" s="9">
        <f>ROUND(1-(Sheet1!D3/Sheet1!D$3),2)</f>
        <v>0</v>
      </c>
      <c r="E3" s="9">
        <f>ROUND(1-(Sheet1!E3/Sheet1!E$3),2)</f>
        <v>0</v>
      </c>
      <c r="F3" s="9">
        <f>ROUND(1-(Sheet1!F3/Sheet1!F$3),2)</f>
        <v>0</v>
      </c>
      <c r="G3" s="9">
        <f>ROUND(1-(Sheet1!G3/Sheet1!G$3),2)</f>
        <v>0</v>
      </c>
      <c r="H3" s="9">
        <f>ROUND(1-(Sheet1!H3/Sheet1!H$3),4)</f>
        <v>0</v>
      </c>
      <c r="I3" s="9">
        <f>-ROUND(1-(Sheet1!J3/Sheet1!J$3),2)</f>
        <v>0</v>
      </c>
      <c r="J3" s="9">
        <f>Sheet1!K3</f>
        <v>0</v>
      </c>
      <c r="K3" s="9">
        <f>Sheet1!L3</f>
        <v>0</v>
      </c>
      <c r="L3" s="9">
        <f>Sheet1!M3</f>
        <v>0</v>
      </c>
      <c r="M3" s="9">
        <f>Sheet1!N3</f>
        <v>0</v>
      </c>
      <c r="N3" s="9">
        <f>Sheet1!O3</f>
        <v>0</v>
      </c>
      <c r="O3" s="9">
        <f>ROUND(1-(Sheet1!P3/Sheet1!P$3),2)</f>
        <v>0</v>
      </c>
      <c r="P3" s="3">
        <f>ROUND(1-(Sheet1!Q3/Sheet1!Q$3),2)</f>
        <v>0</v>
      </c>
      <c r="Q3" s="3">
        <f>ROUND(1-(Sheet1!R3/Sheet1!R$3),2)</f>
        <v>0</v>
      </c>
      <c r="R3" s="3">
        <f>ROUND(1-(Sheet1!S3/Sheet1!S$3),2)</f>
        <v>0</v>
      </c>
      <c r="S3" s="3">
        <f>ROUND(1-(Sheet1!T3/Sheet1!T$3),2)</f>
        <v>0</v>
      </c>
      <c r="T3" s="3">
        <f>ROUND(1-(Sheet1!U3/Sheet1!U$3),2)</f>
        <v>0</v>
      </c>
    </row>
    <row r="4" spans="1:20" x14ac:dyDescent="0.25">
      <c r="A4" t="s">
        <v>6</v>
      </c>
      <c r="B4" s="9">
        <f>ROUND(1-(Sheet1!B4/Sheet1!B$3),2)</f>
        <v>0.28999999999999998</v>
      </c>
      <c r="C4" s="9">
        <f>ROUND(1-(Sheet1!C4/Sheet1!C$3),2)</f>
        <v>0.24</v>
      </c>
      <c r="D4" s="9">
        <f>ROUND(1-(Sheet1!D4/Sheet1!D$3),2)</f>
        <v>0.25</v>
      </c>
      <c r="E4" s="9">
        <f>ROUND(1-(Sheet1!E4/Sheet1!E$3),2)</f>
        <v>0.28000000000000003</v>
      </c>
      <c r="F4" s="9">
        <f>ROUND(1-(Sheet1!F4/Sheet1!F$3),2)</f>
        <v>0.6</v>
      </c>
      <c r="G4" s="9">
        <f>ROUND(1-(Sheet1!G4/Sheet1!G$3),2)</f>
        <v>0.55000000000000004</v>
      </c>
      <c r="H4" s="9">
        <f>ROUND(1-(Sheet1!H4/Sheet1!H$3),4)</f>
        <v>2E-3</v>
      </c>
      <c r="I4" s="9">
        <f>-ROUND(1-(Sheet1!J4/Sheet1!J$3),2)</f>
        <v>0.45</v>
      </c>
      <c r="J4" s="9">
        <f>Sheet1!K4</f>
        <v>2275334.20530811</v>
      </c>
      <c r="K4" s="9">
        <f>Sheet1!L4</f>
        <v>122996.97846482</v>
      </c>
      <c r="L4" s="9">
        <f>Sheet1!M4</f>
        <v>105.342624433632</v>
      </c>
      <c r="M4" s="9">
        <f>Sheet1!N4</f>
        <v>1614.9082649699999</v>
      </c>
      <c r="N4" s="9">
        <f>Sheet1!O4</f>
        <v>3148.5181237948</v>
      </c>
      <c r="O4" s="9">
        <f>ROUND(1-(Sheet1!P4/Sheet1!P$3),2)</f>
        <v>0.83</v>
      </c>
      <c r="P4" s="3">
        <f>ROUND(1-(Sheet1!Q4/Sheet1!Q$3),2)</f>
        <v>0.79</v>
      </c>
      <c r="Q4" s="3">
        <f>ROUND(1-(Sheet1!R4/Sheet1!R$3),2)</f>
        <v>0.8</v>
      </c>
      <c r="R4" s="3">
        <f>ROUND(1-(Sheet1!S4/Sheet1!S$3),2)</f>
        <v>0.81</v>
      </c>
      <c r="S4" s="3">
        <f>ROUND(1-(Sheet1!T4/Sheet1!T$3),2)</f>
        <v>0.83</v>
      </c>
      <c r="T4" s="3">
        <f>ROUND(1-(Sheet1!U4/Sheet1!U$3),2)</f>
        <v>0.83</v>
      </c>
    </row>
    <row r="5" spans="1:20" x14ac:dyDescent="0.25">
      <c r="A5" t="s">
        <v>7</v>
      </c>
      <c r="B5" s="9">
        <f>ROUND(1-(Sheet1!B5/Sheet1!B$3),2)</f>
        <v>0.4</v>
      </c>
      <c r="C5" s="9">
        <f>ROUND(1-(Sheet1!C5/Sheet1!C$3),2)</f>
        <v>0.28999999999999998</v>
      </c>
      <c r="D5" s="9">
        <f>ROUND(1-(Sheet1!D5/Sheet1!D$3),2)</f>
        <v>0.25</v>
      </c>
      <c r="E5" s="9">
        <f>ROUND(1-(Sheet1!E5/Sheet1!E$3),2)</f>
        <v>0.36</v>
      </c>
      <c r="F5" s="9">
        <f>ROUND(1-(Sheet1!F5/Sheet1!F$3),2)</f>
        <v>0.33</v>
      </c>
      <c r="G5" s="9">
        <f>ROUND(1-(Sheet1!G5/Sheet1!G$3),2)</f>
        <v>0.34</v>
      </c>
      <c r="H5" s="9">
        <f>ROUND(1-(Sheet1!H5/Sheet1!H$3),4)</f>
        <v>1.1999999999999999E-3</v>
      </c>
      <c r="I5" s="9">
        <f>-ROUND(1-(Sheet1!J5/Sheet1!J$3),2)</f>
        <v>0.22</v>
      </c>
      <c r="J5" s="9">
        <f>Sheet1!K5</f>
        <v>1386333.5003216597</v>
      </c>
      <c r="K5" s="9">
        <f>Sheet1!L5</f>
        <v>76818.388612519993</v>
      </c>
      <c r="L5" s="9">
        <f>Sheet1!M5</f>
        <v>82.742087161586895</v>
      </c>
      <c r="M5" s="9">
        <f>Sheet1!N5</f>
        <v>1069.5621787799998</v>
      </c>
      <c r="N5" s="9">
        <f>Sheet1!O5</f>
        <v>895.85514240599991</v>
      </c>
      <c r="O5" s="9">
        <f>ROUND(1-(Sheet1!P5/Sheet1!P$3),2)</f>
        <v>0.71</v>
      </c>
      <c r="P5" s="3">
        <f>ROUND(1-(Sheet1!Q5/Sheet1!Q$3),2)</f>
        <v>0.71</v>
      </c>
      <c r="Q5" s="3">
        <f>ROUND(1-(Sheet1!R5/Sheet1!R$3),2)</f>
        <v>0.71</v>
      </c>
      <c r="R5" s="3">
        <f>ROUND(1-(Sheet1!S5/Sheet1!S$3),2)</f>
        <v>0.71</v>
      </c>
      <c r="S5" s="3">
        <f>ROUND(1-(Sheet1!T5/Sheet1!T$3),2)</f>
        <v>0.71</v>
      </c>
      <c r="T5" s="3">
        <f>ROUND(1-(Sheet1!U5/Sheet1!U$3),2)</f>
        <v>0.71</v>
      </c>
    </row>
    <row r="6" spans="1:20" x14ac:dyDescent="0.25">
      <c r="A6" t="s">
        <v>8</v>
      </c>
      <c r="B6" s="9">
        <f>ROUND(1-(Sheet1!B6/Sheet1!B$3),2)</f>
        <v>0.22</v>
      </c>
      <c r="C6" s="9">
        <f>ROUND(1-(Sheet1!C6/Sheet1!C$3),2)</f>
        <v>0.22</v>
      </c>
      <c r="D6" s="9">
        <f>ROUND(1-(Sheet1!D6/Sheet1!D$3),2)</f>
        <v>0.25</v>
      </c>
      <c r="E6" s="9">
        <f>ROUND(1-(Sheet1!E6/Sheet1!E$3),2)</f>
        <v>0.23</v>
      </c>
      <c r="F6" s="9">
        <f>ROUND(1-(Sheet1!F6/Sheet1!F$3),2)</f>
        <v>0.45</v>
      </c>
      <c r="G6" s="9">
        <f>ROUND(1-(Sheet1!G6/Sheet1!G$3),2)</f>
        <v>0.41</v>
      </c>
      <c r="H6" s="9">
        <f>ROUND(1-(Sheet1!H6/Sheet1!H$3),4)</f>
        <v>1.6000000000000001E-3</v>
      </c>
      <c r="I6" s="9">
        <f>-ROUND(1-(Sheet1!J6/Sheet1!J$3),2)</f>
        <v>0.24</v>
      </c>
      <c r="J6" s="9">
        <f>Sheet1!K6</f>
        <v>2046027.9884196999</v>
      </c>
      <c r="K6" s="9">
        <f>Sheet1!L6</f>
        <v>117080.85561499999</v>
      </c>
      <c r="L6" s="9">
        <f>Sheet1!M6</f>
        <v>73.216243685303596</v>
      </c>
      <c r="M6" s="9">
        <f>Sheet1!N6</f>
        <v>1554.8232034599998</v>
      </c>
      <c r="N6" s="9">
        <f>Sheet1!O6</f>
        <v>1050.3025079351999</v>
      </c>
      <c r="O6" s="9">
        <f>ROUND(1-(Sheet1!P6/Sheet1!P$3),2)</f>
        <v>0.45</v>
      </c>
      <c r="P6" s="3">
        <f>ROUND(1-(Sheet1!Q6/Sheet1!Q$3),2)</f>
        <v>0.4</v>
      </c>
      <c r="Q6" s="3">
        <f>ROUND(1-(Sheet1!R6/Sheet1!R$3),2)</f>
        <v>0.41</v>
      </c>
      <c r="R6" s="3">
        <f>ROUND(1-(Sheet1!S6/Sheet1!S$3),2)</f>
        <v>0.42</v>
      </c>
      <c r="S6" s="3">
        <f>ROUND(1-(Sheet1!T6/Sheet1!T$3),2)</f>
        <v>0.45</v>
      </c>
      <c r="T6" s="3">
        <f>ROUND(1-(Sheet1!U6/Sheet1!U$3),2)</f>
        <v>0.45</v>
      </c>
    </row>
    <row r="7" spans="1:20" x14ac:dyDescent="0.25">
      <c r="A7" t="s">
        <v>9</v>
      </c>
      <c r="B7" s="9">
        <f>ROUND(1-(Sheet1!B7/Sheet1!B$3),2)</f>
        <v>0.46</v>
      </c>
      <c r="C7" s="9">
        <f>ROUND(1-(Sheet1!C7/Sheet1!C$3),2)</f>
        <v>0.33</v>
      </c>
      <c r="D7" s="9">
        <f>ROUND(1-(Sheet1!D7/Sheet1!D$3),2)</f>
        <v>0.27</v>
      </c>
      <c r="E7" s="9">
        <f>ROUND(1-(Sheet1!E7/Sheet1!E$3),2)</f>
        <v>0.33</v>
      </c>
      <c r="F7" s="9">
        <f>ROUND(1-(Sheet1!F7/Sheet1!F$3),2)</f>
        <v>0.39</v>
      </c>
      <c r="G7" s="9">
        <f>ROUND(1-(Sheet1!G7/Sheet1!G$3),2)</f>
        <v>0.36</v>
      </c>
      <c r="H7" s="9">
        <f>ROUND(1-(Sheet1!H7/Sheet1!H$3),4)</f>
        <v>2.3E-3</v>
      </c>
      <c r="I7" s="9">
        <f>-ROUND(1-(Sheet1!J7/Sheet1!J$3),2)</f>
        <v>0.42</v>
      </c>
      <c r="J7" s="9">
        <f>Sheet1!K7</f>
        <v>2113380.2655666401</v>
      </c>
      <c r="K7" s="9">
        <f>Sheet1!L7</f>
        <v>119223.78170607999</v>
      </c>
      <c r="L7" s="9">
        <f>Sheet1!M7</f>
        <v>98.284197269701707</v>
      </c>
      <c r="M7" s="9">
        <f>Sheet1!N7</f>
        <v>1578.22718672</v>
      </c>
      <c r="N7" s="9">
        <f>Sheet1!O7</f>
        <v>3238.0295884959996</v>
      </c>
      <c r="O7" s="9">
        <f>ROUND(1-(Sheet1!P7/Sheet1!P$3),2)</f>
        <v>0.96</v>
      </c>
      <c r="P7" s="3">
        <f>ROUND(1-(Sheet1!Q7/Sheet1!Q$3),2)</f>
        <v>0.92</v>
      </c>
      <c r="Q7" s="3">
        <f>ROUND(1-(Sheet1!R7/Sheet1!R$3),2)</f>
        <v>0.94</v>
      </c>
      <c r="R7" s="3">
        <f>ROUND(1-(Sheet1!S7/Sheet1!S$3),2)</f>
        <v>0.94</v>
      </c>
      <c r="S7" s="3">
        <f>ROUND(1-(Sheet1!T7/Sheet1!T$3),2)</f>
        <v>0.96</v>
      </c>
      <c r="T7" s="3">
        <f>ROUND(1-(Sheet1!U7/Sheet1!U$3),2)</f>
        <v>0.96</v>
      </c>
    </row>
    <row r="8" spans="1:20" x14ac:dyDescent="0.25">
      <c r="A8" t="s">
        <v>10</v>
      </c>
      <c r="B8" s="9">
        <f>ROUND(1-(Sheet1!B8/Sheet1!B$3),2)</f>
        <v>0.33</v>
      </c>
      <c r="C8" s="9">
        <f>ROUND(1-(Sheet1!C8/Sheet1!C$3),2)</f>
        <v>0.22</v>
      </c>
      <c r="D8" s="9">
        <f>ROUND(1-(Sheet1!D8/Sheet1!D$3),2)</f>
        <v>0.21</v>
      </c>
      <c r="E8" s="9">
        <f>ROUND(1-(Sheet1!E8/Sheet1!E$3),2)</f>
        <v>0.31</v>
      </c>
      <c r="F8" s="9">
        <f>ROUND(1-(Sheet1!F8/Sheet1!F$3),2)</f>
        <v>0.52</v>
      </c>
      <c r="G8" s="9">
        <f>ROUND(1-(Sheet1!G8/Sheet1!G$3),2)</f>
        <v>0.48</v>
      </c>
      <c r="H8" s="9">
        <f>ROUND(1-(Sheet1!H8/Sheet1!H$3),4)</f>
        <v>2E-3</v>
      </c>
      <c r="I8" s="9">
        <f>-ROUND(1-(Sheet1!J8/Sheet1!J$3),2)</f>
        <v>0.31</v>
      </c>
      <c r="J8" s="9">
        <f>Sheet1!K8</f>
        <v>1336550.5638297799</v>
      </c>
      <c r="K8" s="9">
        <f>Sheet1!L8</f>
        <v>76102.425058359993</v>
      </c>
      <c r="L8" s="9">
        <f>Sheet1!M8</f>
        <v>107.201574398576</v>
      </c>
      <c r="M8" s="9">
        <f>Sheet1!N8</f>
        <v>1103.1753146599999</v>
      </c>
      <c r="N8" s="9">
        <f>Sheet1!O8</f>
        <v>2290.1019540423999</v>
      </c>
      <c r="O8" s="9">
        <f>ROUND(1-(Sheet1!P8/Sheet1!P$3),2)</f>
        <v>0.69</v>
      </c>
      <c r="P8" s="3">
        <f>ROUND(1-(Sheet1!Q8/Sheet1!Q$3),2)</f>
        <v>0.69</v>
      </c>
      <c r="Q8" s="3">
        <f>ROUND(1-(Sheet1!R8/Sheet1!R$3),2)</f>
        <v>0.69</v>
      </c>
      <c r="R8" s="3">
        <f>ROUND(1-(Sheet1!S8/Sheet1!S$3),2)</f>
        <v>0.69</v>
      </c>
      <c r="S8" s="3">
        <f>ROUND(1-(Sheet1!T8/Sheet1!T$3),2)</f>
        <v>0.69</v>
      </c>
      <c r="T8" s="3">
        <f>ROUND(1-(Sheet1!U8/Sheet1!U$3),2)</f>
        <v>0.69</v>
      </c>
    </row>
    <row r="9" spans="1:20" x14ac:dyDescent="0.25">
      <c r="A9" t="s">
        <v>11</v>
      </c>
      <c r="B9" s="9">
        <f>ROUND(1-(Sheet1!B9/Sheet1!B$3),2)</f>
        <v>0.41</v>
      </c>
      <c r="C9" s="9">
        <f>ROUND(1-(Sheet1!C9/Sheet1!C$3),2)</f>
        <v>0.37</v>
      </c>
      <c r="D9" s="9">
        <f>ROUND(1-(Sheet1!D9/Sheet1!D$3),2)</f>
        <v>0.37</v>
      </c>
      <c r="E9" s="9">
        <f>ROUND(1-(Sheet1!E9/Sheet1!E$3),2)</f>
        <v>0.38</v>
      </c>
      <c r="F9" s="9">
        <f>ROUND(1-(Sheet1!F9/Sheet1!F$3),2)</f>
        <v>0.27</v>
      </c>
      <c r="G9" s="9">
        <f>ROUND(1-(Sheet1!G9/Sheet1!G$3),2)</f>
        <v>0.23</v>
      </c>
      <c r="H9" s="9">
        <f>ROUND(1-(Sheet1!H9/Sheet1!H$3),4)</f>
        <v>1.6000000000000001E-3</v>
      </c>
      <c r="I9" s="9">
        <f>-ROUND(1-(Sheet1!J9/Sheet1!J$3),2)</f>
        <v>0.25</v>
      </c>
      <c r="J9" s="9">
        <f>Sheet1!K9</f>
        <v>1394791.72470608</v>
      </c>
      <c r="K9" s="9">
        <f>Sheet1!L9</f>
        <v>78513.956135560002</v>
      </c>
      <c r="L9" s="9">
        <f>Sheet1!M9</f>
        <v>78.252948301670202</v>
      </c>
      <c r="M9" s="9">
        <f>Sheet1!N9</f>
        <v>1077.1567108699999</v>
      </c>
      <c r="N9" s="9">
        <f>Sheet1!O9</f>
        <v>1033.5729780416</v>
      </c>
      <c r="O9" s="9">
        <f>ROUND(1-(Sheet1!P9/Sheet1!P$3),2)</f>
        <v>0.73</v>
      </c>
      <c r="P9" s="3">
        <f>ROUND(1-(Sheet1!Q9/Sheet1!Q$3),2)</f>
        <v>0.61</v>
      </c>
      <c r="Q9" s="3">
        <f>ROUND(1-(Sheet1!R9/Sheet1!R$3),2)</f>
        <v>0.66</v>
      </c>
      <c r="R9" s="3">
        <f>ROUND(1-(Sheet1!S9/Sheet1!S$3),2)</f>
        <v>0.67</v>
      </c>
      <c r="S9" s="3">
        <f>ROUND(1-(Sheet1!T9/Sheet1!T$3),2)</f>
        <v>0.73</v>
      </c>
      <c r="T9" s="3">
        <f>ROUND(1-(Sheet1!U9/Sheet1!U$3),2)</f>
        <v>0.73</v>
      </c>
    </row>
    <row r="10" spans="1:20" x14ac:dyDescent="0.25">
      <c r="A10" t="s">
        <v>12</v>
      </c>
      <c r="B10" s="9">
        <f>ROUND(1-(Sheet1!B10/Sheet1!B$3),2)</f>
        <v>0.22</v>
      </c>
      <c r="C10" s="9">
        <f>ROUND(1-(Sheet1!C10/Sheet1!C$3),2)</f>
        <v>0.22</v>
      </c>
      <c r="D10" s="9">
        <f>ROUND(1-(Sheet1!D10/Sheet1!D$3),2)</f>
        <v>0.25</v>
      </c>
      <c r="E10" s="9">
        <f>ROUND(1-(Sheet1!E10/Sheet1!E$3),2)</f>
        <v>0.22</v>
      </c>
      <c r="F10" s="9">
        <f>ROUND(1-(Sheet1!F10/Sheet1!F$3),2)</f>
        <v>0.49</v>
      </c>
      <c r="G10" s="9">
        <f>ROUND(1-(Sheet1!G10/Sheet1!G$3),2)</f>
        <v>0.45</v>
      </c>
      <c r="H10" s="9">
        <f>ROUND(1-(Sheet1!H10/Sheet1!H$3),4)</f>
        <v>3.0999999999999999E-3</v>
      </c>
      <c r="I10" s="9">
        <f>-ROUND(1-(Sheet1!J10/Sheet1!J$3),2)</f>
        <v>0.59</v>
      </c>
      <c r="J10" s="9">
        <f>Sheet1!K10</f>
        <v>3262409.0917465803</v>
      </c>
      <c r="K10" s="9">
        <f>Sheet1!L10</f>
        <v>191154.11246956</v>
      </c>
      <c r="L10" s="9">
        <f>Sheet1!M10</f>
        <v>107.851034804563</v>
      </c>
      <c r="M10" s="9">
        <f>Sheet1!N10</f>
        <v>2554.1683504200005</v>
      </c>
      <c r="N10" s="9">
        <f>Sheet1!O10</f>
        <v>4909.7029658376005</v>
      </c>
      <c r="O10" s="9">
        <f>ROUND(1-(Sheet1!P10/Sheet1!P$3),2)</f>
        <v>0.65</v>
      </c>
      <c r="P10" s="3">
        <f>ROUND(1-(Sheet1!Q10/Sheet1!Q$3),2)</f>
        <v>0.66</v>
      </c>
      <c r="Q10" s="3">
        <f>ROUND(1-(Sheet1!R10/Sheet1!R$3),2)</f>
        <v>0.65</v>
      </c>
      <c r="R10" s="3">
        <f>ROUND(1-(Sheet1!S10/Sheet1!S$3),2)</f>
        <v>0.65</v>
      </c>
      <c r="S10" s="3">
        <f>ROUND(1-(Sheet1!T10/Sheet1!T$3),2)</f>
        <v>0.66</v>
      </c>
      <c r="T10" s="3">
        <f>ROUND(1-(Sheet1!U10/Sheet1!U$3),2)</f>
        <v>0.65</v>
      </c>
    </row>
    <row r="11" spans="1:20" x14ac:dyDescent="0.25">
      <c r="A11" t="s">
        <v>13</v>
      </c>
      <c r="B11" s="9">
        <f>ROUND(1-(Sheet1!B11/Sheet1!B$3),2)</f>
        <v>0.46</v>
      </c>
      <c r="C11" s="9">
        <f>ROUND(1-(Sheet1!C11/Sheet1!C$3),2)</f>
        <v>0.34</v>
      </c>
      <c r="D11" s="9">
        <f>ROUND(1-(Sheet1!D11/Sheet1!D$3),2)</f>
        <v>0.33</v>
      </c>
      <c r="E11" s="9">
        <f>ROUND(1-(Sheet1!E11/Sheet1!E$3),2)</f>
        <v>0.42</v>
      </c>
      <c r="F11" s="9">
        <f>ROUND(1-(Sheet1!F11/Sheet1!F$3),2)</f>
        <v>0.39</v>
      </c>
      <c r="G11" s="9">
        <f>ROUND(1-(Sheet1!G11/Sheet1!G$3),2)</f>
        <v>0.36</v>
      </c>
      <c r="H11" s="9">
        <f>ROUND(1-(Sheet1!H11/Sheet1!H$3),4)</f>
        <v>2.3E-3</v>
      </c>
      <c r="I11" s="9">
        <f>-ROUND(1-(Sheet1!J11/Sheet1!J$3),2)</f>
        <v>0.37</v>
      </c>
      <c r="J11" s="9">
        <f>Sheet1!K11</f>
        <v>2794193.7631105199</v>
      </c>
      <c r="K11" s="9">
        <f>Sheet1!L11</f>
        <v>159013.89717763997</v>
      </c>
      <c r="L11" s="9">
        <f>Sheet1!M11</f>
        <v>108.553213622031</v>
      </c>
      <c r="M11" s="9">
        <f>Sheet1!N11</f>
        <v>2101.6970807299999</v>
      </c>
      <c r="N11" s="9">
        <f>Sheet1!O11</f>
        <v>1622.0941819943998</v>
      </c>
      <c r="O11" s="9">
        <f>ROUND(1-(Sheet1!P11/Sheet1!P$3),2)</f>
        <v>0.87</v>
      </c>
      <c r="P11" s="3">
        <f>ROUND(1-(Sheet1!Q11/Sheet1!Q$3),2)</f>
        <v>0.84</v>
      </c>
      <c r="Q11" s="3">
        <f>ROUND(1-(Sheet1!R11/Sheet1!R$3),2)</f>
        <v>0.84</v>
      </c>
      <c r="R11" s="3">
        <f>ROUND(1-(Sheet1!S11/Sheet1!S$3),2)</f>
        <v>0.84</v>
      </c>
      <c r="S11" s="3">
        <f>ROUND(1-(Sheet1!T11/Sheet1!T$3),2)</f>
        <v>0.88</v>
      </c>
      <c r="T11" s="3">
        <f>ROUND(1-(Sheet1!U11/Sheet1!U$3),2)</f>
        <v>0.87</v>
      </c>
    </row>
    <row r="12" spans="1:20" x14ac:dyDescent="0.25">
      <c r="A12" t="s">
        <v>14</v>
      </c>
      <c r="B12" s="9">
        <f>ROUND(1-(Sheet1!B12/Sheet1!B$3),2)</f>
        <v>0.24</v>
      </c>
      <c r="C12" s="9">
        <f>ROUND(1-(Sheet1!C12/Sheet1!C$3),2)</f>
        <v>0.22</v>
      </c>
      <c r="D12" s="9">
        <f>ROUND(1-(Sheet1!D12/Sheet1!D$3),2)</f>
        <v>0.25</v>
      </c>
      <c r="E12" s="9">
        <f>ROUND(1-(Sheet1!E12/Sheet1!E$3),2)</f>
        <v>0.23</v>
      </c>
      <c r="F12" s="9">
        <f>ROUND(1-(Sheet1!F12/Sheet1!F$3),2)</f>
        <v>0.36</v>
      </c>
      <c r="G12" s="9">
        <f>ROUND(1-(Sheet1!G12/Sheet1!G$3),2)</f>
        <v>0.34</v>
      </c>
      <c r="H12" s="9">
        <f>ROUND(1-(Sheet1!H12/Sheet1!H$3),4)</f>
        <v>2E-3</v>
      </c>
      <c r="I12" s="9">
        <f>-ROUND(1-(Sheet1!J12/Sheet1!J$3),2)</f>
        <v>0.4</v>
      </c>
      <c r="J12" s="9">
        <f>Sheet1!K12</f>
        <v>2091080.82658684</v>
      </c>
      <c r="K12" s="9">
        <f>Sheet1!L12</f>
        <v>118452.44097807999</v>
      </c>
      <c r="L12" s="9">
        <f>Sheet1!M12</f>
        <v>75.361852750478704</v>
      </c>
      <c r="M12" s="9">
        <f>Sheet1!N12</f>
        <v>1553.3332577799999</v>
      </c>
      <c r="N12" s="9">
        <f>Sheet1!O12</f>
        <v>3092.0385737632</v>
      </c>
      <c r="O12" s="9">
        <f>ROUND(1-(Sheet1!P12/Sheet1!P$3),2)</f>
        <v>0.91</v>
      </c>
      <c r="P12" s="3">
        <f>ROUND(1-(Sheet1!Q12/Sheet1!Q$3),2)</f>
        <v>0.83</v>
      </c>
      <c r="Q12" s="3">
        <f>ROUND(1-(Sheet1!R12/Sheet1!R$3),2)</f>
        <v>0.86</v>
      </c>
      <c r="R12" s="3">
        <f>ROUND(1-(Sheet1!S12/Sheet1!S$3),2)</f>
        <v>0.87</v>
      </c>
      <c r="S12" s="3">
        <f>ROUND(1-(Sheet1!T12/Sheet1!T$3),2)</f>
        <v>0.91</v>
      </c>
      <c r="T12" s="3">
        <f>ROUND(1-(Sheet1!U12/Sheet1!U$3),2)</f>
        <v>0.91</v>
      </c>
    </row>
    <row r="13" spans="1:20" x14ac:dyDescent="0.25">
      <c r="A13" t="s">
        <v>15</v>
      </c>
      <c r="B13" s="9">
        <f>ROUND(1-(Sheet1!B13/Sheet1!B$3),2)</f>
        <v>0.17</v>
      </c>
      <c r="C13" s="9">
        <f>ROUND(1-(Sheet1!C13/Sheet1!C$3),2)</f>
        <v>7.0000000000000007E-2</v>
      </c>
      <c r="D13" s="9">
        <f>ROUND(1-(Sheet1!D13/Sheet1!D$3),2)</f>
        <v>0.08</v>
      </c>
      <c r="E13" s="9">
        <f>ROUND(1-(Sheet1!E13/Sheet1!E$3),2)</f>
        <v>0.16</v>
      </c>
      <c r="F13" s="9">
        <f>ROUND(1-(Sheet1!F13/Sheet1!F$3),2)</f>
        <v>0.48</v>
      </c>
      <c r="G13" s="9">
        <f>ROUND(1-(Sheet1!G13/Sheet1!G$3),2)</f>
        <v>0.43</v>
      </c>
      <c r="H13" s="9">
        <f>ROUND(1-(Sheet1!H13/Sheet1!H$3),4)</f>
        <v>1.1999999999999999E-3</v>
      </c>
      <c r="I13" s="9">
        <f>-ROUND(1-(Sheet1!J13/Sheet1!J$3),2)</f>
        <v>0.21</v>
      </c>
      <c r="J13" s="9">
        <f>Sheet1!K13</f>
        <v>1428370.0506918798</v>
      </c>
      <c r="K13" s="9">
        <f>Sheet1!L13</f>
        <v>78621.101282160002</v>
      </c>
      <c r="L13" s="9">
        <f>Sheet1!M13</f>
        <v>89.3986733776634</v>
      </c>
      <c r="M13" s="9">
        <f>Sheet1!N13</f>
        <v>1090.4478469200001</v>
      </c>
      <c r="N13" s="9">
        <f>Sheet1!O13</f>
        <v>874.61272430960003</v>
      </c>
      <c r="O13" s="9">
        <f>ROUND(1-(Sheet1!P13/Sheet1!P$3),2)</f>
        <v>0.19</v>
      </c>
      <c r="P13" s="3">
        <f>ROUND(1-(Sheet1!Q13/Sheet1!Q$3),2)</f>
        <v>0.13</v>
      </c>
      <c r="Q13" s="3">
        <f>ROUND(1-(Sheet1!R13/Sheet1!R$3),2)</f>
        <v>0.15</v>
      </c>
      <c r="R13" s="3">
        <f>ROUND(1-(Sheet1!S13/Sheet1!S$3),2)</f>
        <v>0.16</v>
      </c>
      <c r="S13" s="3">
        <f>ROUND(1-(Sheet1!T13/Sheet1!T$3),2)</f>
        <v>0.19</v>
      </c>
      <c r="T13" s="3">
        <f>ROUND(1-(Sheet1!U13/Sheet1!U$3),2)</f>
        <v>0.19</v>
      </c>
    </row>
    <row r="14" spans="1:20" x14ac:dyDescent="0.25">
      <c r="A14" t="s">
        <v>16</v>
      </c>
      <c r="B14" s="9">
        <f>ROUND(1-(Sheet1!B14/Sheet1!B$3),2)</f>
        <v>0.21</v>
      </c>
      <c r="C14" s="9">
        <f>ROUND(1-(Sheet1!C14/Sheet1!C$3),2)</f>
        <v>0.16</v>
      </c>
      <c r="D14" s="9">
        <f>ROUND(1-(Sheet1!D14/Sheet1!D$3),2)</f>
        <v>0.19</v>
      </c>
      <c r="E14" s="9">
        <f>ROUND(1-(Sheet1!E14/Sheet1!E$3),2)</f>
        <v>0.22</v>
      </c>
      <c r="F14" s="9">
        <f>ROUND(1-(Sheet1!F14/Sheet1!F$3),2)</f>
        <v>0.42</v>
      </c>
      <c r="G14" s="9">
        <f>ROUND(1-(Sheet1!G14/Sheet1!G$3),2)</f>
        <v>0.38</v>
      </c>
      <c r="H14" s="9">
        <f>ROUND(1-(Sheet1!H14/Sheet1!H$3),4)</f>
        <v>1.6000000000000001E-3</v>
      </c>
      <c r="I14" s="9">
        <f>-ROUND(1-(Sheet1!J14/Sheet1!J$3),2)</f>
        <v>0.31</v>
      </c>
      <c r="J14" s="9">
        <f>Sheet1!K14</f>
        <v>2206040.1931852</v>
      </c>
      <c r="K14" s="9">
        <f>Sheet1!L14</f>
        <v>121007.0109194</v>
      </c>
      <c r="L14" s="9">
        <f>Sheet1!M14</f>
        <v>98.707818438846303</v>
      </c>
      <c r="M14" s="9">
        <f>Sheet1!N14</f>
        <v>1590.90104135</v>
      </c>
      <c r="N14" s="9">
        <f>Sheet1!O14</f>
        <v>1230.6822820799998</v>
      </c>
      <c r="O14" s="9">
        <f>ROUND(1-(Sheet1!P14/Sheet1!P$3),2)</f>
        <v>0.93</v>
      </c>
      <c r="P14" s="3">
        <f>ROUND(1-(Sheet1!Q14/Sheet1!Q$3),2)</f>
        <v>0.86</v>
      </c>
      <c r="Q14" s="3">
        <f>ROUND(1-(Sheet1!R14/Sheet1!R$3),2)</f>
        <v>0.88</v>
      </c>
      <c r="R14" s="3">
        <f>ROUND(1-(Sheet1!S14/Sheet1!S$3),2)</f>
        <v>0.89</v>
      </c>
      <c r="S14" s="3">
        <f>ROUND(1-(Sheet1!T14/Sheet1!T$3),2)</f>
        <v>0.93</v>
      </c>
      <c r="T14" s="3">
        <f>ROUND(1-(Sheet1!U14/Sheet1!U$3),2)</f>
        <v>0.93</v>
      </c>
    </row>
    <row r="15" spans="1:20" x14ac:dyDescent="0.25">
      <c r="A15" t="s">
        <v>17</v>
      </c>
      <c r="B15" s="9">
        <f>ROUND(1-(Sheet1!B15/Sheet1!B$3),2)</f>
        <v>0.41</v>
      </c>
      <c r="C15" s="9">
        <f>ROUND(1-(Sheet1!C15/Sheet1!C$3),2)</f>
        <v>0.3</v>
      </c>
      <c r="D15" s="9">
        <f>ROUND(1-(Sheet1!D15/Sheet1!D$3),2)</f>
        <v>0.33</v>
      </c>
      <c r="E15" s="9">
        <f>ROUND(1-(Sheet1!E15/Sheet1!E$3),2)</f>
        <v>0.39</v>
      </c>
      <c r="F15" s="9">
        <f>ROUND(1-(Sheet1!F15/Sheet1!F$3),2)</f>
        <v>0.25</v>
      </c>
      <c r="G15" s="9">
        <f>ROUND(1-(Sheet1!G15/Sheet1!G$3),2)</f>
        <v>0.25</v>
      </c>
      <c r="H15" s="9">
        <f>ROUND(1-(Sheet1!H15/Sheet1!H$3),4)</f>
        <v>2.7000000000000001E-3</v>
      </c>
      <c r="I15" s="9">
        <f>-ROUND(1-(Sheet1!J15/Sheet1!J$3),2)</f>
        <v>0.61</v>
      </c>
      <c r="J15" s="9">
        <f>Sheet1!K15</f>
        <v>3350124.5210068198</v>
      </c>
      <c r="K15" s="9">
        <f>Sheet1!L15</f>
        <v>194015.09738204002</v>
      </c>
      <c r="L15" s="9">
        <f>Sheet1!M15</f>
        <v>111.809112798551</v>
      </c>
      <c r="M15" s="9">
        <f>Sheet1!N15</f>
        <v>2554.1031420599993</v>
      </c>
      <c r="N15" s="9">
        <f>Sheet1!O15</f>
        <v>5023.8135824519995</v>
      </c>
      <c r="O15" s="9">
        <f>ROUND(1-(Sheet1!P15/Sheet1!P$3),2)</f>
        <v>0.82</v>
      </c>
      <c r="P15" s="3">
        <f>ROUND(1-(Sheet1!Q15/Sheet1!Q$3),2)</f>
        <v>0.78</v>
      </c>
      <c r="Q15" s="3">
        <f>ROUND(1-(Sheet1!R15/Sheet1!R$3),2)</f>
        <v>0.79</v>
      </c>
      <c r="R15" s="3">
        <f>ROUND(1-(Sheet1!S15/Sheet1!S$3),2)</f>
        <v>0.79</v>
      </c>
      <c r="S15" s="3">
        <f>ROUND(1-(Sheet1!T15/Sheet1!T$3),2)</f>
        <v>0.82</v>
      </c>
      <c r="T15" s="3">
        <f>ROUND(1-(Sheet1!U15/Sheet1!U$3),2)</f>
        <v>0.82</v>
      </c>
    </row>
    <row r="16" spans="1:20" x14ac:dyDescent="0.25">
      <c r="A16" t="s">
        <v>18</v>
      </c>
      <c r="B16" s="9">
        <f>ROUND(1-(Sheet1!B16/Sheet1!B$3),2)</f>
        <v>0.44</v>
      </c>
      <c r="C16" s="9">
        <f>ROUND(1-(Sheet1!C16/Sheet1!C$3),2)</f>
        <v>0.4</v>
      </c>
      <c r="D16" s="9">
        <f>ROUND(1-(Sheet1!D16/Sheet1!D$3),2)</f>
        <v>0.39</v>
      </c>
      <c r="E16" s="9">
        <f>ROUND(1-(Sheet1!E16/Sheet1!E$3),2)</f>
        <v>0.46</v>
      </c>
      <c r="F16" s="9">
        <f>ROUND(1-(Sheet1!F16/Sheet1!F$3),2)</f>
        <v>0.55000000000000004</v>
      </c>
      <c r="G16" s="9">
        <f>ROUND(1-(Sheet1!G16/Sheet1!G$3),2)</f>
        <v>0.52</v>
      </c>
      <c r="H16" s="9">
        <f>ROUND(1-(Sheet1!H16/Sheet1!H$3),4)</f>
        <v>2E-3</v>
      </c>
      <c r="I16" s="9">
        <f>-ROUND(1-(Sheet1!J16/Sheet1!J$3),2)</f>
        <v>0.31</v>
      </c>
      <c r="J16" s="9">
        <f>Sheet1!K16</f>
        <v>1571386.78057048</v>
      </c>
      <c r="K16" s="9">
        <f>Sheet1!L16</f>
        <v>84999.618870559993</v>
      </c>
      <c r="L16" s="9">
        <f>Sheet1!M16</f>
        <v>74.677450773241404</v>
      </c>
      <c r="M16" s="9">
        <f>Sheet1!N16</f>
        <v>1122.70885004</v>
      </c>
      <c r="N16" s="9">
        <f>Sheet1!O16</f>
        <v>2169.3784797119997</v>
      </c>
      <c r="O16" s="9">
        <f>ROUND(1-(Sheet1!P16/Sheet1!P$3),2)</f>
        <v>0.9</v>
      </c>
      <c r="P16" s="3">
        <f>ROUND(1-(Sheet1!Q16/Sheet1!Q$3),2)</f>
        <v>0.8</v>
      </c>
      <c r="Q16" s="3">
        <f>ROUND(1-(Sheet1!R16/Sheet1!R$3),2)</f>
        <v>0.84</v>
      </c>
      <c r="R16" s="3">
        <f>ROUND(1-(Sheet1!S16/Sheet1!S$3),2)</f>
        <v>0.85</v>
      </c>
      <c r="S16" s="3">
        <f>ROUND(1-(Sheet1!T16/Sheet1!T$3),2)</f>
        <v>0.89</v>
      </c>
      <c r="T16" s="3">
        <f>ROUND(1-(Sheet1!U16/Sheet1!U$3),2)</f>
        <v>0.9</v>
      </c>
    </row>
    <row r="17" spans="1:20" x14ac:dyDescent="0.25">
      <c r="A17" t="s">
        <v>19</v>
      </c>
      <c r="B17" s="9">
        <f>ROUND(1-(Sheet1!B17/Sheet1!B$3),2)</f>
        <v>0.54</v>
      </c>
      <c r="C17" s="9">
        <f>ROUND(1-(Sheet1!C17/Sheet1!C$3),2)</f>
        <v>0.39</v>
      </c>
      <c r="D17" s="9">
        <f>ROUND(1-(Sheet1!D17/Sheet1!D$3),2)</f>
        <v>0.39</v>
      </c>
      <c r="E17" s="9">
        <f>ROUND(1-(Sheet1!E17/Sheet1!E$3),2)</f>
        <v>0.44</v>
      </c>
      <c r="F17" s="9">
        <f>ROUND(1-(Sheet1!F17/Sheet1!F$3),2)</f>
        <v>0.64</v>
      </c>
      <c r="G17" s="9">
        <f>ROUND(1-(Sheet1!G17/Sheet1!G$3),2)</f>
        <v>0.61</v>
      </c>
      <c r="H17" s="9">
        <f>ROUND(1-(Sheet1!H17/Sheet1!H$3),4)</f>
        <v>1.1999999999999999E-3</v>
      </c>
      <c r="I17" s="9">
        <f>-ROUND(1-(Sheet1!J17/Sheet1!J$3),2)</f>
        <v>0.15</v>
      </c>
      <c r="J17" s="9">
        <f>Sheet1!K17</f>
        <v>767187.98841860006</v>
      </c>
      <c r="K17" s="9">
        <f>Sheet1!L17</f>
        <v>41751.064898799996</v>
      </c>
      <c r="L17" s="9">
        <f>Sheet1!M17</f>
        <v>39.707216929389297</v>
      </c>
      <c r="M17" s="9">
        <f>Sheet1!N17</f>
        <v>557.38452396000002</v>
      </c>
      <c r="N17" s="9">
        <f>Sheet1!O17</f>
        <v>1078.2546050511999</v>
      </c>
      <c r="O17" s="9">
        <f>ROUND(1-(Sheet1!P17/Sheet1!P$3),2)</f>
        <v>0.31</v>
      </c>
      <c r="P17" s="3">
        <f>ROUND(1-(Sheet1!Q17/Sheet1!Q$3),2)</f>
        <v>0.22</v>
      </c>
      <c r="Q17" s="3">
        <f>ROUND(1-(Sheet1!R17/Sheet1!R$3),2)</f>
        <v>0.26</v>
      </c>
      <c r="R17" s="3">
        <f>ROUND(1-(Sheet1!S17/Sheet1!S$3),2)</f>
        <v>0.27</v>
      </c>
      <c r="S17" s="3">
        <f>ROUND(1-(Sheet1!T17/Sheet1!T$3),2)</f>
        <v>0.31</v>
      </c>
      <c r="T17" s="3">
        <f>ROUND(1-(Sheet1!U17/Sheet1!U$3),2)</f>
        <v>0.31</v>
      </c>
    </row>
    <row r="18" spans="1:20" x14ac:dyDescent="0.25">
      <c r="A18" t="s">
        <v>20</v>
      </c>
      <c r="B18" s="9">
        <f>ROUND(1-(Sheet1!B18/Sheet1!B$3),2)</f>
        <v>0.25</v>
      </c>
      <c r="C18" s="9">
        <f>ROUND(1-(Sheet1!C18/Sheet1!C$3),2)</f>
        <v>0.22</v>
      </c>
      <c r="D18" s="9">
        <f>ROUND(1-(Sheet1!D18/Sheet1!D$3),2)</f>
        <v>0.25</v>
      </c>
      <c r="E18" s="9">
        <f>ROUND(1-(Sheet1!E18/Sheet1!E$3),2)</f>
        <v>0.25</v>
      </c>
      <c r="F18" s="9">
        <f>ROUND(1-(Sheet1!F18/Sheet1!F$3),2)</f>
        <v>0.52</v>
      </c>
      <c r="G18" s="9">
        <f>ROUND(1-(Sheet1!G18/Sheet1!G$3),2)</f>
        <v>0.5</v>
      </c>
      <c r="H18" s="9">
        <f>ROUND(1-(Sheet1!H18/Sheet1!H$3),4)</f>
        <v>1.1999999999999999E-3</v>
      </c>
      <c r="I18" s="9">
        <f>-ROUND(1-(Sheet1!J18/Sheet1!J$3),2)</f>
        <v>0.21</v>
      </c>
      <c r="J18" s="9">
        <f>Sheet1!K18</f>
        <v>881076.61772540002</v>
      </c>
      <c r="K18" s="9">
        <f>Sheet1!L18</f>
        <v>43798.207129199996</v>
      </c>
      <c r="L18" s="9">
        <f>Sheet1!M18</f>
        <v>91.4758772845843</v>
      </c>
      <c r="M18" s="9">
        <f>Sheet1!N18</f>
        <v>647.52587303999996</v>
      </c>
      <c r="N18" s="9">
        <f>Sheet1!O18</f>
        <v>1250.2803687887999</v>
      </c>
      <c r="O18" s="9">
        <f>ROUND(1-(Sheet1!P18/Sheet1!P$3),2)</f>
        <v>0.89</v>
      </c>
      <c r="P18" s="3">
        <f>ROUND(1-(Sheet1!Q18/Sheet1!Q$3),2)</f>
        <v>0.85</v>
      </c>
      <c r="Q18" s="3">
        <f>ROUND(1-(Sheet1!R18/Sheet1!R$3),2)</f>
        <v>0.87</v>
      </c>
      <c r="R18" s="3">
        <f>ROUND(1-(Sheet1!S18/Sheet1!S$3),2)</f>
        <v>0.87</v>
      </c>
      <c r="S18" s="3">
        <f>ROUND(1-(Sheet1!T18/Sheet1!T$3),2)</f>
        <v>0.89</v>
      </c>
      <c r="T18" s="3">
        <f>ROUND(1-(Sheet1!U18/Sheet1!U$3),2)</f>
        <v>0.9</v>
      </c>
    </row>
    <row r="19" spans="1:20" x14ac:dyDescent="0.25">
      <c r="A19" t="s">
        <v>21</v>
      </c>
      <c r="B19" s="9">
        <f>ROUND(1-(Sheet1!B19/Sheet1!B$3),2)</f>
        <v>0.37</v>
      </c>
      <c r="C19" s="9">
        <f>ROUND(1-(Sheet1!C19/Sheet1!C$3),2)</f>
        <v>0.35</v>
      </c>
      <c r="D19" s="9">
        <f>ROUND(1-(Sheet1!D19/Sheet1!D$3),2)</f>
        <v>0.32</v>
      </c>
      <c r="E19" s="9">
        <f>ROUND(1-(Sheet1!E19/Sheet1!E$3),2)</f>
        <v>0.37</v>
      </c>
      <c r="F19" s="9">
        <f>ROUND(1-(Sheet1!F19/Sheet1!F$3),2)</f>
        <v>0.16</v>
      </c>
      <c r="G19" s="9">
        <f>ROUND(1-(Sheet1!G19/Sheet1!G$3),2)</f>
        <v>0.14000000000000001</v>
      </c>
      <c r="H19" s="9">
        <f>ROUND(1-(Sheet1!H19/Sheet1!H$3),4)</f>
        <v>1.6000000000000001E-3</v>
      </c>
      <c r="I19" s="9">
        <f>-ROUND(1-(Sheet1!J19/Sheet1!J$3),2)</f>
        <v>0.28000000000000003</v>
      </c>
      <c r="J19" s="9">
        <f>Sheet1!K19</f>
        <v>2102487.4323127298</v>
      </c>
      <c r="K19" s="9">
        <f>Sheet1!L19</f>
        <v>118023.97742365998</v>
      </c>
      <c r="L19" s="9">
        <f>Sheet1!M19</f>
        <v>73.313276951930405</v>
      </c>
      <c r="M19" s="9">
        <f>Sheet1!N19</f>
        <v>1536.0323608499998</v>
      </c>
      <c r="N19" s="9">
        <f>Sheet1!O19</f>
        <v>1137.3075931111998</v>
      </c>
      <c r="O19" s="9">
        <f>ROUND(1-(Sheet1!P19/Sheet1!P$3),2)</f>
        <v>0.77</v>
      </c>
      <c r="P19" s="3">
        <f>ROUND(1-(Sheet1!Q19/Sheet1!Q$3),2)</f>
        <v>0.71</v>
      </c>
      <c r="Q19" s="3">
        <f>ROUND(1-(Sheet1!R19/Sheet1!R$3),2)</f>
        <v>0.73</v>
      </c>
      <c r="R19" s="3">
        <f>ROUND(1-(Sheet1!S19/Sheet1!S$3),2)</f>
        <v>0.73</v>
      </c>
      <c r="S19" s="3">
        <f>ROUND(1-(Sheet1!T19/Sheet1!T$3),2)</f>
        <v>0.77</v>
      </c>
      <c r="T19" s="3">
        <f>ROUND(1-(Sheet1!U19/Sheet1!U$3),2)</f>
        <v>0.77</v>
      </c>
    </row>
    <row r="20" spans="1:20" x14ac:dyDescent="0.25">
      <c r="A20" t="s">
        <v>22</v>
      </c>
      <c r="B20" s="9">
        <f>ROUND(1-(Sheet1!B20/Sheet1!B$3),2)</f>
        <v>0.1</v>
      </c>
      <c r="C20" s="9">
        <f>ROUND(1-(Sheet1!C20/Sheet1!C$3),2)</f>
        <v>0.08</v>
      </c>
      <c r="D20" s="9">
        <f>ROUND(1-(Sheet1!D20/Sheet1!D$3),2)</f>
        <v>0.09</v>
      </c>
      <c r="E20" s="9">
        <f>ROUND(1-(Sheet1!E20/Sheet1!E$3),2)</f>
        <v>0.08</v>
      </c>
      <c r="F20" s="9">
        <f>ROUND(1-(Sheet1!F20/Sheet1!F$3),2)</f>
        <v>0.44</v>
      </c>
      <c r="G20" s="9">
        <f>ROUND(1-(Sheet1!G20/Sheet1!G$3),2)</f>
        <v>0.43</v>
      </c>
      <c r="H20" s="9">
        <f>ROUND(1-(Sheet1!H20/Sheet1!H$3),4)</f>
        <v>2E-3</v>
      </c>
      <c r="I20" s="9">
        <f>-ROUND(1-(Sheet1!J20/Sheet1!J$3),2)</f>
        <v>0.36</v>
      </c>
      <c r="J20" s="9">
        <f>Sheet1!K20</f>
        <v>3258664.2078594901</v>
      </c>
      <c r="K20" s="9">
        <f>Sheet1!L20</f>
        <v>191679.14835678</v>
      </c>
      <c r="L20" s="9">
        <f>Sheet1!M20</f>
        <v>65.098733810158194</v>
      </c>
      <c r="M20" s="9">
        <f>Sheet1!N20</f>
        <v>2465.2879340700001</v>
      </c>
      <c r="N20" s="9">
        <f>Sheet1!O20</f>
        <v>1720.2293945519998</v>
      </c>
      <c r="O20" s="9">
        <f>ROUND(1-(Sheet1!P20/Sheet1!P$3),2)</f>
        <v>0.47</v>
      </c>
      <c r="P20" s="3">
        <f>ROUND(1-(Sheet1!Q20/Sheet1!Q$3),2)</f>
        <v>0.43</v>
      </c>
      <c r="Q20" s="3">
        <f>ROUND(1-(Sheet1!R20/Sheet1!R$3),2)</f>
        <v>0.43</v>
      </c>
      <c r="R20" s="3">
        <f>ROUND(1-(Sheet1!S20/Sheet1!S$3),2)</f>
        <v>0.43</v>
      </c>
      <c r="S20" s="3">
        <f>ROUND(1-(Sheet1!T20/Sheet1!T$3),2)</f>
        <v>0.47</v>
      </c>
      <c r="T20" s="3">
        <f>ROUND(1-(Sheet1!U20/Sheet1!U$3),2)</f>
        <v>0.47</v>
      </c>
    </row>
    <row r="21" spans="1:20" x14ac:dyDescent="0.25">
      <c r="A21" t="s">
        <v>23</v>
      </c>
      <c r="B21" s="9">
        <f>ROUND(1-(Sheet1!B21/Sheet1!B$3),2)</f>
        <v>0.49</v>
      </c>
      <c r="C21" s="9">
        <f>ROUND(1-(Sheet1!C21/Sheet1!C$3),2)</f>
        <v>0.4</v>
      </c>
      <c r="D21" s="9">
        <f>ROUND(1-(Sheet1!D21/Sheet1!D$3),2)</f>
        <v>0.43</v>
      </c>
      <c r="E21" s="9">
        <f>ROUND(1-(Sheet1!E21/Sheet1!E$3),2)</f>
        <v>0.45</v>
      </c>
      <c r="F21" s="9">
        <f>ROUND(1-(Sheet1!F21/Sheet1!F$3),2)</f>
        <v>0.55000000000000004</v>
      </c>
      <c r="G21" s="9">
        <f>ROUND(1-(Sheet1!G21/Sheet1!G$3),2)</f>
        <v>0.5</v>
      </c>
      <c r="H21" s="9">
        <f>ROUND(1-(Sheet1!H21/Sheet1!H$3),4)</f>
        <v>3.0999999999999999E-3</v>
      </c>
      <c r="I21" s="9">
        <f>-ROUND(1-(Sheet1!J21/Sheet1!J$3),2)</f>
        <v>0.7</v>
      </c>
      <c r="J21" s="9">
        <f>Sheet1!K21</f>
        <v>3915924.7216016003</v>
      </c>
      <c r="K21" s="9">
        <f>Sheet1!L21</f>
        <v>232325.72507839999</v>
      </c>
      <c r="L21" s="9">
        <f>Sheet1!M21</f>
        <v>79.683220386197107</v>
      </c>
      <c r="M21" s="9">
        <f>Sheet1!N21</f>
        <v>3003.4194535199999</v>
      </c>
      <c r="N21" s="9">
        <f>Sheet1!O21</f>
        <v>5989.0474896704</v>
      </c>
      <c r="O21" s="9">
        <f>ROUND(1-(Sheet1!P21/Sheet1!P$3),2)</f>
        <v>0.92</v>
      </c>
      <c r="P21" s="3">
        <f>ROUND(1-(Sheet1!Q21/Sheet1!Q$3),2)</f>
        <v>0.91</v>
      </c>
      <c r="Q21" s="3">
        <f>ROUND(1-(Sheet1!R21/Sheet1!R$3),2)</f>
        <v>0.9</v>
      </c>
      <c r="R21" s="3">
        <f>ROUND(1-(Sheet1!S21/Sheet1!S$3),2)</f>
        <v>0.9</v>
      </c>
      <c r="S21" s="3">
        <f>ROUND(1-(Sheet1!T21/Sheet1!T$3),2)</f>
        <v>0.92</v>
      </c>
      <c r="T21" s="3">
        <f>ROUND(1-(Sheet1!U21/Sheet1!U$3),2)</f>
        <v>0.92</v>
      </c>
    </row>
    <row r="22" spans="1:20" x14ac:dyDescent="0.25">
      <c r="A22" t="s">
        <v>24</v>
      </c>
      <c r="B22" s="9">
        <f>ROUND(1-(Sheet1!B22/Sheet1!B$3),2)</f>
        <v>0.32</v>
      </c>
      <c r="C22" s="9">
        <f>ROUND(1-(Sheet1!C22/Sheet1!C$3),2)</f>
        <v>0.34</v>
      </c>
      <c r="D22" s="9">
        <f>ROUND(1-(Sheet1!D22/Sheet1!D$3),2)</f>
        <v>0.34</v>
      </c>
      <c r="E22" s="9">
        <f>ROUND(1-(Sheet1!E22/Sheet1!E$3),2)</f>
        <v>0.31</v>
      </c>
      <c r="F22" s="9">
        <f>ROUND(1-(Sheet1!F22/Sheet1!F$3),2)</f>
        <v>0.49</v>
      </c>
      <c r="G22" s="9">
        <f>ROUND(1-(Sheet1!G22/Sheet1!G$3),2)</f>
        <v>0.46</v>
      </c>
      <c r="H22" s="9">
        <f>ROUND(1-(Sheet1!H22/Sheet1!H$3),4)</f>
        <v>3.0999999999999999E-3</v>
      </c>
      <c r="I22" s="9">
        <f>-ROUND(1-(Sheet1!J22/Sheet1!J$3),2)</f>
        <v>0.72</v>
      </c>
      <c r="J22" s="9">
        <f>Sheet1!K22</f>
        <v>4054588.67919158</v>
      </c>
      <c r="K22" s="9">
        <f>Sheet1!L22</f>
        <v>235240.62539236</v>
      </c>
      <c r="L22" s="9">
        <f>Sheet1!M22</f>
        <v>81.756643545341404</v>
      </c>
      <c r="M22" s="9">
        <f>Sheet1!N22</f>
        <v>2994.5729532999999</v>
      </c>
      <c r="N22" s="9">
        <f>Sheet1!O22</f>
        <v>5952.3599964792002</v>
      </c>
      <c r="O22" s="9">
        <f>ROUND(1-(Sheet1!P22/Sheet1!P$3),2)</f>
        <v>0.82</v>
      </c>
      <c r="P22" s="3">
        <f>ROUND(1-(Sheet1!Q22/Sheet1!Q$3),2)</f>
        <v>0.8</v>
      </c>
      <c r="Q22" s="3">
        <f>ROUND(1-(Sheet1!R22/Sheet1!R$3),2)</f>
        <v>0.8</v>
      </c>
      <c r="R22" s="3">
        <f>ROUND(1-(Sheet1!S22/Sheet1!S$3),2)</f>
        <v>0.8</v>
      </c>
      <c r="S22" s="3">
        <f>ROUND(1-(Sheet1!T22/Sheet1!T$3),2)</f>
        <v>0.83</v>
      </c>
      <c r="T22" s="3">
        <f>ROUND(1-(Sheet1!U22/Sheet1!U$3),2)</f>
        <v>0.82</v>
      </c>
    </row>
    <row r="23" spans="1:20" x14ac:dyDescent="0.25">
      <c r="A23" t="s">
        <v>25</v>
      </c>
      <c r="B23" s="9">
        <f>ROUND(1-(Sheet1!B23/Sheet1!B$3),2)</f>
        <v>0.32</v>
      </c>
      <c r="C23" s="9">
        <f>ROUND(1-(Sheet1!C23/Sheet1!C$3),2)</f>
        <v>0.22</v>
      </c>
      <c r="D23" s="9">
        <f>ROUND(1-(Sheet1!D23/Sheet1!D$3),2)</f>
        <v>0.21</v>
      </c>
      <c r="E23" s="9">
        <f>ROUND(1-(Sheet1!E23/Sheet1!E$3),2)</f>
        <v>0.3</v>
      </c>
      <c r="F23" s="9">
        <f>ROUND(1-(Sheet1!F23/Sheet1!F$3),2)</f>
        <v>0.65</v>
      </c>
      <c r="G23" s="9">
        <f>ROUND(1-(Sheet1!G23/Sheet1!G$3),2)</f>
        <v>0.59</v>
      </c>
      <c r="H23" s="9">
        <f>ROUND(1-(Sheet1!H23/Sheet1!H$3),4)</f>
        <v>2E-3</v>
      </c>
      <c r="I23" s="9">
        <f>-ROUND(1-(Sheet1!J23/Sheet1!J$3),2)</f>
        <v>0.28000000000000003</v>
      </c>
      <c r="J23" s="9">
        <f>Sheet1!K23</f>
        <v>1514990.9817198399</v>
      </c>
      <c r="K23" s="9">
        <f>Sheet1!L23</f>
        <v>83457.499376479987</v>
      </c>
      <c r="L23" s="9">
        <f>Sheet1!M23</f>
        <v>82.289628969502601</v>
      </c>
      <c r="M23" s="9">
        <f>Sheet1!N23</f>
        <v>1140.3405003199998</v>
      </c>
      <c r="N23" s="9">
        <f>Sheet1!O23</f>
        <v>2111.2572949759997</v>
      </c>
      <c r="O23" s="9">
        <f>ROUND(1-(Sheet1!P23/Sheet1!P$3),2)</f>
        <v>0.34</v>
      </c>
      <c r="P23" s="3">
        <f>ROUND(1-(Sheet1!Q23/Sheet1!Q$3),2)</f>
        <v>0.24</v>
      </c>
      <c r="Q23" s="3">
        <f>ROUND(1-(Sheet1!R23/Sheet1!R$3),2)</f>
        <v>0.28000000000000003</v>
      </c>
      <c r="R23" s="3">
        <f>ROUND(1-(Sheet1!S23/Sheet1!S$3),2)</f>
        <v>0.28999999999999998</v>
      </c>
      <c r="S23" s="3">
        <f>ROUND(1-(Sheet1!T23/Sheet1!T$3),2)</f>
        <v>0.33</v>
      </c>
      <c r="T23" s="3">
        <f>ROUND(1-(Sheet1!U23/Sheet1!U$3),2)</f>
        <v>0.34</v>
      </c>
    </row>
    <row r="24" spans="1:20" x14ac:dyDescent="0.25">
      <c r="A24" t="s">
        <v>26</v>
      </c>
      <c r="B24" s="9">
        <f>ROUND(1-(Sheet1!B24/Sheet1!B$3),2)</f>
        <v>0.4</v>
      </c>
      <c r="C24" s="9">
        <f>ROUND(1-(Sheet1!C24/Sheet1!C$3),2)</f>
        <v>0.35</v>
      </c>
      <c r="D24" s="9">
        <f>ROUND(1-(Sheet1!D24/Sheet1!D$3),2)</f>
        <v>0.36</v>
      </c>
      <c r="E24" s="9">
        <f>ROUND(1-(Sheet1!E24/Sheet1!E$3),2)</f>
        <v>0.4</v>
      </c>
      <c r="F24" s="9">
        <f>ROUND(1-(Sheet1!F24/Sheet1!F$3),2)</f>
        <v>0.5</v>
      </c>
      <c r="G24" s="9">
        <f>ROUND(1-(Sheet1!G24/Sheet1!G$3),2)</f>
        <v>0.45</v>
      </c>
      <c r="H24" s="9">
        <f>ROUND(1-(Sheet1!H24/Sheet1!H$3),4)</f>
        <v>2.3E-3</v>
      </c>
      <c r="I24" s="9">
        <f>-ROUND(1-(Sheet1!J24/Sheet1!J$3),2)</f>
        <v>0.3</v>
      </c>
      <c r="J24" s="9">
        <f>Sheet1!K24</f>
        <v>2023844.6225682402</v>
      </c>
      <c r="K24" s="9">
        <f>Sheet1!L24</f>
        <v>118320.00156968001</v>
      </c>
      <c r="L24" s="9">
        <f>Sheet1!M24</f>
        <v>98.867566527115102</v>
      </c>
      <c r="M24" s="9">
        <f>Sheet1!N24</f>
        <v>1608.5178816600001</v>
      </c>
      <c r="N24" s="9">
        <f>Sheet1!O24</f>
        <v>1444.0003519908</v>
      </c>
      <c r="O24" s="9">
        <f>ROUND(1-(Sheet1!P24/Sheet1!P$3),2)</f>
        <v>0.94</v>
      </c>
      <c r="P24" s="3">
        <f>ROUND(1-(Sheet1!Q24/Sheet1!Q$3),2)</f>
        <v>0.93</v>
      </c>
      <c r="Q24" s="3">
        <f>ROUND(1-(Sheet1!R24/Sheet1!R$3),2)</f>
        <v>0.93</v>
      </c>
      <c r="R24" s="3">
        <f>ROUND(1-(Sheet1!S24/Sheet1!S$3),2)</f>
        <v>0.93</v>
      </c>
      <c r="S24" s="3">
        <f>ROUND(1-(Sheet1!T24/Sheet1!T$3),2)</f>
        <v>0.94</v>
      </c>
      <c r="T24" s="3">
        <f>ROUND(1-(Sheet1!U24/Sheet1!U$3),2)</f>
        <v>0.94</v>
      </c>
    </row>
    <row r="25" spans="1:20" x14ac:dyDescent="0.25">
      <c r="A25" t="s">
        <v>27</v>
      </c>
      <c r="B25" s="9">
        <f>ROUND(1-(Sheet1!B25/Sheet1!B$3),2)</f>
        <v>0.44</v>
      </c>
      <c r="C25" s="9">
        <f>ROUND(1-(Sheet1!C25/Sheet1!C$3),2)</f>
        <v>0.35</v>
      </c>
      <c r="D25" s="9">
        <f>ROUND(1-(Sheet1!D25/Sheet1!D$3),2)</f>
        <v>0.31</v>
      </c>
      <c r="E25" s="9">
        <f>ROUND(1-(Sheet1!E25/Sheet1!E$3),2)</f>
        <v>0.44</v>
      </c>
      <c r="F25" s="9">
        <f>ROUND(1-(Sheet1!F25/Sheet1!F$3),2)</f>
        <v>0.3</v>
      </c>
      <c r="G25" s="9">
        <f>ROUND(1-(Sheet1!G25/Sheet1!G$3),2)</f>
        <v>0.27</v>
      </c>
      <c r="H25" s="9">
        <f>ROUND(1-(Sheet1!H25/Sheet1!H$3),4)</f>
        <v>3.0999999999999999E-3</v>
      </c>
      <c r="I25" s="9">
        <f>-ROUND(1-(Sheet1!J25/Sheet1!J$3),2)</f>
        <v>0.56999999999999995</v>
      </c>
      <c r="J25" s="9">
        <f>Sheet1!K25</f>
        <v>3200541.7648321204</v>
      </c>
      <c r="K25" s="9">
        <f>Sheet1!L25</f>
        <v>190296.82849384</v>
      </c>
      <c r="L25" s="9">
        <f>Sheet1!M25</f>
        <v>82.082796170473202</v>
      </c>
      <c r="M25" s="9">
        <f>Sheet1!N25</f>
        <v>2506.5414628800004</v>
      </c>
      <c r="N25" s="9">
        <f>Sheet1!O25</f>
        <v>4896.3674373264002</v>
      </c>
      <c r="O25" s="9">
        <f>ROUND(1-(Sheet1!P25/Sheet1!P$3),2)</f>
        <v>0.93</v>
      </c>
      <c r="P25" s="3">
        <f>ROUND(1-(Sheet1!Q25/Sheet1!Q$3),2)</f>
        <v>0.93</v>
      </c>
      <c r="Q25" s="3">
        <f>ROUND(1-(Sheet1!R25/Sheet1!R$3),2)</f>
        <v>0.92</v>
      </c>
      <c r="R25" s="3">
        <f>ROUND(1-(Sheet1!S25/Sheet1!S$3),2)</f>
        <v>0.92</v>
      </c>
      <c r="S25" s="3">
        <f>ROUND(1-(Sheet1!T25/Sheet1!T$3),2)</f>
        <v>0.93</v>
      </c>
      <c r="T25" s="3">
        <f>ROUND(1-(Sheet1!U25/Sheet1!U$3),2)</f>
        <v>0.93</v>
      </c>
    </row>
    <row r="26" spans="1:20" x14ac:dyDescent="0.25">
      <c r="A26" t="s">
        <v>28</v>
      </c>
      <c r="B26" s="9">
        <f>ROUND(1-(Sheet1!B26/Sheet1!B$3),2)</f>
        <v>0.21</v>
      </c>
      <c r="C26" s="9">
        <f>ROUND(1-(Sheet1!C26/Sheet1!C$3),2)</f>
        <v>0.11</v>
      </c>
      <c r="D26" s="9">
        <f>ROUND(1-(Sheet1!D26/Sheet1!D$3),2)</f>
        <v>0.15</v>
      </c>
      <c r="E26" s="9">
        <f>ROUND(1-(Sheet1!E26/Sheet1!E$3),2)</f>
        <v>0.19</v>
      </c>
      <c r="F26" s="9">
        <f>ROUND(1-(Sheet1!F26/Sheet1!F$3),2)</f>
        <v>0.42</v>
      </c>
      <c r="G26" s="9">
        <f>ROUND(1-(Sheet1!G26/Sheet1!G$3),2)</f>
        <v>0.39</v>
      </c>
      <c r="H26" s="9">
        <f>ROUND(1-(Sheet1!H26/Sheet1!H$3),4)</f>
        <v>2E-3</v>
      </c>
      <c r="I26" s="9">
        <f>-ROUND(1-(Sheet1!J26/Sheet1!J$3),2)</f>
        <v>0.36</v>
      </c>
      <c r="J26" s="9">
        <f>Sheet1!K26</f>
        <v>2038832.3340674799</v>
      </c>
      <c r="K26" s="9">
        <f>Sheet1!L26</f>
        <v>118030.93128295999</v>
      </c>
      <c r="L26" s="9">
        <f>Sheet1!M26</f>
        <v>56.866532189617402</v>
      </c>
      <c r="M26" s="9">
        <f>Sheet1!N26</f>
        <v>1516.7232626799998</v>
      </c>
      <c r="N26" s="9">
        <f>Sheet1!O26</f>
        <v>3055.2074649967999</v>
      </c>
      <c r="O26" s="9">
        <f>ROUND(1-(Sheet1!P26/Sheet1!P$3),2)</f>
        <v>0.41</v>
      </c>
      <c r="P26" s="3">
        <f>ROUND(1-(Sheet1!Q26/Sheet1!Q$3),2)</f>
        <v>0.39</v>
      </c>
      <c r="Q26" s="3">
        <f>ROUND(1-(Sheet1!R26/Sheet1!R$3),2)</f>
        <v>0.39</v>
      </c>
      <c r="R26" s="3">
        <f>ROUND(1-(Sheet1!S26/Sheet1!S$3),2)</f>
        <v>0.4</v>
      </c>
      <c r="S26" s="3">
        <f>ROUND(1-(Sheet1!T26/Sheet1!T$3),2)</f>
        <v>0.41</v>
      </c>
      <c r="T26" s="3">
        <f>ROUND(1-(Sheet1!U26/Sheet1!U$3),2)</f>
        <v>0.41</v>
      </c>
    </row>
    <row r="27" spans="1:20" x14ac:dyDescent="0.25">
      <c r="A27" t="s">
        <v>29</v>
      </c>
      <c r="B27" s="9">
        <f>ROUND(1-(Sheet1!B27/Sheet1!B$3),2)</f>
        <v>0.46</v>
      </c>
      <c r="C27" s="9">
        <f>ROUND(1-(Sheet1!C27/Sheet1!C$3),2)</f>
        <v>0.43</v>
      </c>
      <c r="D27" s="9">
        <f>ROUND(1-(Sheet1!D27/Sheet1!D$3),2)</f>
        <v>0.42</v>
      </c>
      <c r="E27" s="9">
        <f>ROUND(1-(Sheet1!E27/Sheet1!E$3),2)</f>
        <v>0.44</v>
      </c>
      <c r="F27" s="9">
        <f>ROUND(1-(Sheet1!F27/Sheet1!F$3),2)</f>
        <v>0.63</v>
      </c>
      <c r="G27" s="9">
        <f>ROUND(1-(Sheet1!G27/Sheet1!G$3),2)</f>
        <v>0.56999999999999995</v>
      </c>
      <c r="H27" s="9">
        <f>ROUND(1-(Sheet1!H27/Sheet1!H$3),4)</f>
        <v>2E-3</v>
      </c>
      <c r="I27" s="9">
        <f>-ROUND(1-(Sheet1!J27/Sheet1!J$3),2)</f>
        <v>0.42</v>
      </c>
      <c r="J27" s="9">
        <f>Sheet1!K27</f>
        <v>2516357.9648631397</v>
      </c>
      <c r="K27" s="9">
        <f>Sheet1!L27</f>
        <v>150160.98694748001</v>
      </c>
      <c r="L27" s="9">
        <f>Sheet1!M27</f>
        <v>65.364516374150398</v>
      </c>
      <c r="M27" s="9">
        <f>Sheet1!N27</f>
        <v>1963.71824186</v>
      </c>
      <c r="N27" s="9">
        <f>Sheet1!O27</f>
        <v>3833.5472493607999</v>
      </c>
      <c r="O27" s="9">
        <f>ROUND(1-(Sheet1!P27/Sheet1!P$3),2)</f>
        <v>0.81</v>
      </c>
      <c r="P27" s="3">
        <f>ROUND(1-(Sheet1!Q27/Sheet1!Q$3),2)</f>
        <v>0.81</v>
      </c>
      <c r="Q27" s="3">
        <f>ROUND(1-(Sheet1!R27/Sheet1!R$3),2)</f>
        <v>0.8</v>
      </c>
      <c r="R27" s="3">
        <f>ROUND(1-(Sheet1!S27/Sheet1!S$3),2)</f>
        <v>0.8</v>
      </c>
      <c r="S27" s="3">
        <f>ROUND(1-(Sheet1!T27/Sheet1!T$3),2)</f>
        <v>0.81</v>
      </c>
      <c r="T27" s="3">
        <f>ROUND(1-(Sheet1!U27/Sheet1!U$3),2)</f>
        <v>0.81</v>
      </c>
    </row>
    <row r="28" spans="1:20" x14ac:dyDescent="0.25">
      <c r="A28" t="s">
        <v>30</v>
      </c>
      <c r="B28" s="9">
        <f>ROUND(1-(Sheet1!B28/Sheet1!B$3),2)</f>
        <v>0.35</v>
      </c>
      <c r="C28" s="9">
        <f>ROUND(1-(Sheet1!C28/Sheet1!C$3),2)</f>
        <v>0.3</v>
      </c>
      <c r="D28" s="9">
        <f>ROUND(1-(Sheet1!D28/Sheet1!D$3),2)</f>
        <v>0.28999999999999998</v>
      </c>
      <c r="E28" s="9">
        <f>ROUND(1-(Sheet1!E28/Sheet1!E$3),2)</f>
        <v>0.33</v>
      </c>
      <c r="F28" s="9">
        <f>ROUND(1-(Sheet1!F28/Sheet1!F$3),2)</f>
        <v>0.56000000000000005</v>
      </c>
      <c r="G28" s="9">
        <f>ROUND(1-(Sheet1!G28/Sheet1!G$3),2)</f>
        <v>0.52</v>
      </c>
      <c r="H28" s="9">
        <f>ROUND(1-(Sheet1!H28/Sheet1!H$3),4)</f>
        <v>1.6000000000000001E-3</v>
      </c>
      <c r="I28" s="9">
        <f>-ROUND(1-(Sheet1!J28/Sheet1!J$3),2)</f>
        <v>0.24</v>
      </c>
      <c r="J28" s="9">
        <f>Sheet1!K28</f>
        <v>2052529.9183974101</v>
      </c>
      <c r="K28" s="9">
        <f>Sheet1!L28</f>
        <v>117325.49173982001</v>
      </c>
      <c r="L28" s="9">
        <f>Sheet1!M28</f>
        <v>81.576964763731397</v>
      </c>
      <c r="M28" s="9">
        <f>Sheet1!N28</f>
        <v>1576.16639571</v>
      </c>
      <c r="N28" s="9">
        <f>Sheet1!O28</f>
        <v>1033.3622256235999</v>
      </c>
      <c r="O28" s="9">
        <f>ROUND(1-(Sheet1!P28/Sheet1!P$3),2)</f>
        <v>0.23</v>
      </c>
      <c r="P28" s="3">
        <f>ROUND(1-(Sheet1!Q28/Sheet1!Q$3),2)</f>
        <v>0.21</v>
      </c>
      <c r="Q28" s="3">
        <f>ROUND(1-(Sheet1!R28/Sheet1!R$3),2)</f>
        <v>0.21</v>
      </c>
      <c r="R28" s="3">
        <f>ROUND(1-(Sheet1!S28/Sheet1!S$3),2)</f>
        <v>0.22</v>
      </c>
      <c r="S28" s="3">
        <f>ROUND(1-(Sheet1!T28/Sheet1!T$3),2)</f>
        <v>0.24</v>
      </c>
      <c r="T28" s="3">
        <f>ROUND(1-(Sheet1!U28/Sheet1!U$3),2)</f>
        <v>0.23</v>
      </c>
    </row>
    <row r="29" spans="1:20" x14ac:dyDescent="0.25">
      <c r="A29" t="s">
        <v>31</v>
      </c>
      <c r="B29" s="9">
        <f>ROUND(1-(Sheet1!B29/Sheet1!B$3),2)</f>
        <v>0.19</v>
      </c>
      <c r="C29" s="9">
        <f>ROUND(1-(Sheet1!C29/Sheet1!C$3),2)</f>
        <v>0.16</v>
      </c>
      <c r="D29" s="9">
        <f>ROUND(1-(Sheet1!D29/Sheet1!D$3),2)</f>
        <v>0.16</v>
      </c>
      <c r="E29" s="9">
        <f>ROUND(1-(Sheet1!E29/Sheet1!E$3),2)</f>
        <v>0.19</v>
      </c>
      <c r="F29" s="9">
        <f>ROUND(1-(Sheet1!F29/Sheet1!F$3),2)</f>
        <v>0.2</v>
      </c>
      <c r="G29" s="9">
        <f>ROUND(1-(Sheet1!G29/Sheet1!G$3),2)</f>
        <v>0.18</v>
      </c>
      <c r="H29" s="9">
        <f>ROUND(1-(Sheet1!H29/Sheet1!H$3),4)</f>
        <v>2.3E-3</v>
      </c>
      <c r="I29" s="9">
        <f>-ROUND(1-(Sheet1!J29/Sheet1!J$3),2)</f>
        <v>0.46</v>
      </c>
      <c r="J29" s="9">
        <f>Sheet1!K29</f>
        <v>2684014.0735406103</v>
      </c>
      <c r="K29" s="9">
        <f>Sheet1!L29</f>
        <v>157773.23466702001</v>
      </c>
      <c r="L29" s="9">
        <f>Sheet1!M29</f>
        <v>58.113250307361199</v>
      </c>
      <c r="M29" s="9">
        <f>Sheet1!N29</f>
        <v>2038.1986345900002</v>
      </c>
      <c r="N29" s="9">
        <f>Sheet1!O29</f>
        <v>3947.5665467332001</v>
      </c>
      <c r="O29" s="9">
        <f>ROUND(1-(Sheet1!P29/Sheet1!P$3),2)</f>
        <v>-0.04</v>
      </c>
      <c r="P29" s="3">
        <f>ROUND(1-(Sheet1!Q29/Sheet1!Q$3),2)</f>
        <v>-0.27</v>
      </c>
      <c r="Q29" s="3">
        <f>ROUND(1-(Sheet1!R29/Sheet1!R$3),2)</f>
        <v>-0.17</v>
      </c>
      <c r="R29" s="3">
        <f>ROUND(1-(Sheet1!S29/Sheet1!S$3),2)</f>
        <v>-0.15</v>
      </c>
      <c r="S29" s="3">
        <f>ROUND(1-(Sheet1!T29/Sheet1!T$3),2)</f>
        <v>-0.05</v>
      </c>
      <c r="T29" s="3">
        <f>ROUND(1-(Sheet1!U29/Sheet1!U$3),2)</f>
        <v>-0.04</v>
      </c>
    </row>
    <row r="30" spans="1:20" x14ac:dyDescent="0.25">
      <c r="A30" t="s">
        <v>32</v>
      </c>
      <c r="B30" s="9">
        <f>ROUND(1-(Sheet1!B30/Sheet1!B$3),2)</f>
        <v>0.19</v>
      </c>
      <c r="C30" s="9">
        <f>ROUND(1-(Sheet1!C30/Sheet1!C$3),2)</f>
        <v>0.15</v>
      </c>
      <c r="D30" s="9">
        <f>ROUND(1-(Sheet1!D30/Sheet1!D$3),2)</f>
        <v>0.17</v>
      </c>
      <c r="E30" s="9">
        <f>ROUND(1-(Sheet1!E30/Sheet1!E$3),2)</f>
        <v>0.17</v>
      </c>
      <c r="F30" s="9">
        <f>ROUND(1-(Sheet1!F30/Sheet1!F$3),2)</f>
        <v>0.46</v>
      </c>
      <c r="G30" s="9">
        <f>ROUND(1-(Sheet1!G30/Sheet1!G$3),2)</f>
        <v>0.41</v>
      </c>
      <c r="H30" s="9">
        <f>ROUND(1-(Sheet1!H30/Sheet1!H$3),4)</f>
        <v>1.6000000000000001E-3</v>
      </c>
      <c r="I30" s="9">
        <f>-ROUND(1-(Sheet1!J30/Sheet1!J$3),2)</f>
        <v>0.22</v>
      </c>
      <c r="J30" s="9">
        <f>Sheet1!K30</f>
        <v>890991.73877486004</v>
      </c>
      <c r="K30" s="9">
        <f>Sheet1!L30</f>
        <v>44131.278403319993</v>
      </c>
      <c r="L30" s="9">
        <f>Sheet1!M30</f>
        <v>84.058584422512098</v>
      </c>
      <c r="M30" s="9">
        <f>Sheet1!N30</f>
        <v>634.25523171999998</v>
      </c>
      <c r="N30" s="9">
        <f>Sheet1!O30</f>
        <v>1247.0846689447999</v>
      </c>
      <c r="O30" s="9">
        <f>ROUND(1-(Sheet1!P30/Sheet1!P$3),2)</f>
        <v>0.74</v>
      </c>
      <c r="P30" s="3">
        <f>ROUND(1-(Sheet1!Q30/Sheet1!Q$3),2)</f>
        <v>0.73</v>
      </c>
      <c r="Q30" s="3">
        <f>ROUND(1-(Sheet1!R30/Sheet1!R$3),2)</f>
        <v>0.73</v>
      </c>
      <c r="R30" s="3">
        <f>ROUND(1-(Sheet1!S30/Sheet1!S$3),2)</f>
        <v>0.73</v>
      </c>
      <c r="S30" s="3">
        <f>ROUND(1-(Sheet1!T30/Sheet1!T$3),2)</f>
        <v>0.74</v>
      </c>
      <c r="T30" s="3">
        <f>ROUND(1-(Sheet1!U30/Sheet1!U$3),2)</f>
        <v>0.74</v>
      </c>
    </row>
    <row r="31" spans="1:20" x14ac:dyDescent="0.25">
      <c r="A31" t="s">
        <v>33</v>
      </c>
      <c r="B31" s="9">
        <f>ROUND(1-(Sheet1!B31/Sheet1!B$3),2)</f>
        <v>0.54</v>
      </c>
      <c r="C31" s="9">
        <f>ROUND(1-(Sheet1!C31/Sheet1!C$3),2)</f>
        <v>0.46</v>
      </c>
      <c r="D31" s="9">
        <f>ROUND(1-(Sheet1!D31/Sheet1!D$3),2)</f>
        <v>0.45</v>
      </c>
      <c r="E31" s="9">
        <f>ROUND(1-(Sheet1!E31/Sheet1!E$3),2)</f>
        <v>0.51</v>
      </c>
      <c r="F31" s="9">
        <f>ROUND(1-(Sheet1!F31/Sheet1!F$3),2)</f>
        <v>0.53</v>
      </c>
      <c r="G31" s="9">
        <f>ROUND(1-(Sheet1!G31/Sheet1!G$3),2)</f>
        <v>0.5</v>
      </c>
      <c r="H31" s="9">
        <f>ROUND(1-(Sheet1!H31/Sheet1!H$3),4)</f>
        <v>2E-3</v>
      </c>
      <c r="I31" s="9">
        <f>-ROUND(1-(Sheet1!J31/Sheet1!J$3),2)</f>
        <v>0.34</v>
      </c>
      <c r="J31" s="9">
        <f>Sheet1!K31</f>
        <v>2685198.0317695597</v>
      </c>
      <c r="K31" s="9">
        <f>Sheet1!L31</f>
        <v>153069.28637992</v>
      </c>
      <c r="L31" s="9">
        <f>Sheet1!M31</f>
        <v>106.054996927158</v>
      </c>
      <c r="M31" s="9">
        <f>Sheet1!N31</f>
        <v>2047.7891890399999</v>
      </c>
      <c r="N31" s="9">
        <f>Sheet1!O31</f>
        <v>1471.0092217852</v>
      </c>
      <c r="O31" s="9">
        <f>ROUND(1-(Sheet1!P31/Sheet1!P$3),2)</f>
        <v>0.79</v>
      </c>
      <c r="P31" s="3">
        <f>ROUND(1-(Sheet1!Q31/Sheet1!Q$3),2)</f>
        <v>0.79</v>
      </c>
      <c r="Q31" s="3">
        <f>ROUND(1-(Sheet1!R31/Sheet1!R$3),2)</f>
        <v>0.78</v>
      </c>
      <c r="R31" s="3">
        <f>ROUND(1-(Sheet1!S31/Sheet1!S$3),2)</f>
        <v>0.78</v>
      </c>
      <c r="S31" s="3">
        <f>ROUND(1-(Sheet1!T31/Sheet1!T$3),2)</f>
        <v>0.8</v>
      </c>
      <c r="T31" s="3">
        <f>ROUND(1-(Sheet1!U31/Sheet1!U$3),2)</f>
        <v>0.8</v>
      </c>
    </row>
    <row r="32" spans="1:20" x14ac:dyDescent="0.25">
      <c r="A32" t="s">
        <v>34</v>
      </c>
      <c r="B32" s="9">
        <f>ROUND(1-(Sheet1!B32/Sheet1!B$3),2)</f>
        <v>0.38</v>
      </c>
      <c r="C32" s="9">
        <f>ROUND(1-(Sheet1!C32/Sheet1!C$3),2)</f>
        <v>0.33</v>
      </c>
      <c r="D32" s="9">
        <f>ROUND(1-(Sheet1!D32/Sheet1!D$3),2)</f>
        <v>0.32</v>
      </c>
      <c r="E32" s="9">
        <f>ROUND(1-(Sheet1!E32/Sheet1!E$3),2)</f>
        <v>0.34</v>
      </c>
      <c r="F32" s="9">
        <f>ROUND(1-(Sheet1!F32/Sheet1!F$3),2)</f>
        <v>0.36</v>
      </c>
      <c r="G32" s="9">
        <f>ROUND(1-(Sheet1!G32/Sheet1!G$3),2)</f>
        <v>0.34</v>
      </c>
      <c r="H32" s="9">
        <f>ROUND(1-(Sheet1!H32/Sheet1!H$3),4)</f>
        <v>2.7000000000000001E-3</v>
      </c>
      <c r="I32" s="9">
        <f>-ROUND(1-(Sheet1!J32/Sheet1!J$3),2)</f>
        <v>0.41</v>
      </c>
      <c r="J32" s="9">
        <f>Sheet1!K32</f>
        <v>3823716.0657677902</v>
      </c>
      <c r="K32" s="9">
        <f>Sheet1!L32</f>
        <v>230350.94759177999</v>
      </c>
      <c r="L32" s="9">
        <f>Sheet1!M32</f>
        <v>48.900827658177001</v>
      </c>
      <c r="M32" s="9">
        <f>Sheet1!N32</f>
        <v>2952.4603875099997</v>
      </c>
      <c r="N32" s="9">
        <f>Sheet1!O32</f>
        <v>2057.2883908547997</v>
      </c>
      <c r="O32" s="9">
        <f>ROUND(1-(Sheet1!P32/Sheet1!P$3),2)</f>
        <v>0.56999999999999995</v>
      </c>
      <c r="P32" s="3">
        <f>ROUND(1-(Sheet1!Q32/Sheet1!Q$3),2)</f>
        <v>0.53</v>
      </c>
      <c r="Q32" s="3">
        <f>ROUND(1-(Sheet1!R32/Sheet1!R$3),2)</f>
        <v>0.52</v>
      </c>
      <c r="R32" s="3">
        <f>ROUND(1-(Sheet1!S32/Sheet1!S$3),2)</f>
        <v>0.52</v>
      </c>
      <c r="S32" s="3">
        <f>ROUND(1-(Sheet1!T32/Sheet1!T$3),2)</f>
        <v>0.57999999999999996</v>
      </c>
      <c r="T32" s="3">
        <f>ROUND(1-(Sheet1!U32/Sheet1!U$3),2)</f>
        <v>0.57999999999999996</v>
      </c>
    </row>
    <row r="33" spans="1:20" x14ac:dyDescent="0.25">
      <c r="A33" t="s">
        <v>35</v>
      </c>
      <c r="B33" s="9">
        <f>ROUND(1-(Sheet1!B33/Sheet1!B$3),2)</f>
        <v>0.3</v>
      </c>
      <c r="C33" s="9">
        <f>ROUND(1-(Sheet1!C33/Sheet1!C$3),2)</f>
        <v>0.13</v>
      </c>
      <c r="D33" s="9">
        <f>ROUND(1-(Sheet1!D33/Sheet1!D$3),2)</f>
        <v>0.16</v>
      </c>
      <c r="E33" s="9">
        <f>ROUND(1-(Sheet1!E33/Sheet1!E$3),2)</f>
        <v>0.16</v>
      </c>
      <c r="F33" s="9">
        <f>ROUND(1-(Sheet1!F33/Sheet1!F$3),2)</f>
        <v>0.42</v>
      </c>
      <c r="G33" s="9">
        <f>ROUND(1-(Sheet1!G33/Sheet1!G$3),2)</f>
        <v>0.38</v>
      </c>
      <c r="H33" s="9">
        <f>ROUND(1-(Sheet1!H33/Sheet1!H$3),4)</f>
        <v>3.5000000000000001E-3</v>
      </c>
      <c r="I33" s="9">
        <f>-ROUND(1-(Sheet1!J33/Sheet1!J$3),2)</f>
        <v>0.69</v>
      </c>
      <c r="J33" s="9">
        <f>Sheet1!K33</f>
        <v>3953541.8921223199</v>
      </c>
      <c r="K33" s="9">
        <f>Sheet1!L33</f>
        <v>233152.16877023998</v>
      </c>
      <c r="L33" s="9">
        <f>Sheet1!M33</f>
        <v>69.5635778478525</v>
      </c>
      <c r="M33" s="9">
        <f>Sheet1!N33</f>
        <v>2976.3240166799997</v>
      </c>
      <c r="N33" s="9">
        <f>Sheet1!O33</f>
        <v>5959.3686143103996</v>
      </c>
      <c r="O33" s="9">
        <f>ROUND(1-(Sheet1!P33/Sheet1!P$3),2)</f>
        <v>0.69</v>
      </c>
      <c r="P33" s="3">
        <f>ROUND(1-(Sheet1!Q33/Sheet1!Q$3),2)</f>
        <v>0.59</v>
      </c>
      <c r="Q33" s="3">
        <f>ROUND(1-(Sheet1!R33/Sheet1!R$3),2)</f>
        <v>0.62</v>
      </c>
      <c r="R33" s="3">
        <f>ROUND(1-(Sheet1!S33/Sheet1!S$3),2)</f>
        <v>0.63</v>
      </c>
      <c r="S33" s="3">
        <f>ROUND(1-(Sheet1!T33/Sheet1!T$3),2)</f>
        <v>0.69</v>
      </c>
      <c r="T33" s="3">
        <f>ROUND(1-(Sheet1!U33/Sheet1!U$3),2)</f>
        <v>0.69</v>
      </c>
    </row>
    <row r="34" spans="1:20" x14ac:dyDescent="0.25">
      <c r="A34" t="s">
        <v>36</v>
      </c>
      <c r="B34" s="9">
        <f>ROUND(1-(Sheet1!B34/Sheet1!B$3),2)</f>
        <v>0.28999999999999998</v>
      </c>
      <c r="C34" s="9">
        <f>ROUND(1-(Sheet1!C34/Sheet1!C$3),2)</f>
        <v>0.24</v>
      </c>
      <c r="D34" s="9">
        <f>ROUND(1-(Sheet1!D34/Sheet1!D$3),2)</f>
        <v>0.22</v>
      </c>
      <c r="E34" s="9">
        <f>ROUND(1-(Sheet1!E34/Sheet1!E$3),2)</f>
        <v>0.28999999999999998</v>
      </c>
      <c r="F34" s="9">
        <f>ROUND(1-(Sheet1!F34/Sheet1!F$3),2)</f>
        <v>0.37</v>
      </c>
      <c r="G34" s="9">
        <f>ROUND(1-(Sheet1!G34/Sheet1!G$3),2)</f>
        <v>0.32</v>
      </c>
      <c r="H34" s="9">
        <f>ROUND(1-(Sheet1!H34/Sheet1!H$3),4)</f>
        <v>2E-3</v>
      </c>
      <c r="I34" s="9">
        <f>-ROUND(1-(Sheet1!J34/Sheet1!J$3),2)</f>
        <v>0.2</v>
      </c>
      <c r="J34" s="9">
        <f>Sheet1!K34</f>
        <v>906423.1479521601</v>
      </c>
      <c r="K34" s="9">
        <f>Sheet1!L34</f>
        <v>44534.213913920001</v>
      </c>
      <c r="L34" s="9">
        <f>Sheet1!M34</f>
        <v>101.914856962344</v>
      </c>
      <c r="M34" s="9">
        <f>Sheet1!N34</f>
        <v>658.04509312000005</v>
      </c>
      <c r="N34" s="9">
        <f>Sheet1!O34</f>
        <v>777.04972284479993</v>
      </c>
      <c r="O34" s="9">
        <f>ROUND(1-(Sheet1!P34/Sheet1!P$3),2)</f>
        <v>0.9</v>
      </c>
      <c r="P34" s="3">
        <f>ROUND(1-(Sheet1!Q34/Sheet1!Q$3),2)</f>
        <v>0.88</v>
      </c>
      <c r="Q34" s="3">
        <f>ROUND(1-(Sheet1!R34/Sheet1!R$3),2)</f>
        <v>0.89</v>
      </c>
      <c r="R34" s="3">
        <f>ROUND(1-(Sheet1!S34/Sheet1!S$3),2)</f>
        <v>0.89</v>
      </c>
      <c r="S34" s="3">
        <f>ROUND(1-(Sheet1!T34/Sheet1!T$3),2)</f>
        <v>0.9</v>
      </c>
      <c r="T34" s="3">
        <f>ROUND(1-(Sheet1!U34/Sheet1!U$3),2)</f>
        <v>0.9</v>
      </c>
    </row>
    <row r="35" spans="1:20" x14ac:dyDescent="0.25">
      <c r="A35" t="s">
        <v>37</v>
      </c>
      <c r="B35" s="9">
        <f>ROUND(1-(Sheet1!B35/Sheet1!B$3),2)</f>
        <v>0.38</v>
      </c>
      <c r="C35" s="9">
        <f>ROUND(1-(Sheet1!C35/Sheet1!C$3),2)</f>
        <v>0.38</v>
      </c>
      <c r="D35" s="9">
        <f>ROUND(1-(Sheet1!D35/Sheet1!D$3),2)</f>
        <v>0.41</v>
      </c>
      <c r="E35" s="9">
        <f>ROUND(1-(Sheet1!E35/Sheet1!E$3),2)</f>
        <v>0.36</v>
      </c>
      <c r="F35" s="9">
        <f>ROUND(1-(Sheet1!F35/Sheet1!F$3),2)</f>
        <v>0.57999999999999996</v>
      </c>
      <c r="G35" s="9">
        <f>ROUND(1-(Sheet1!G35/Sheet1!G$3),2)</f>
        <v>0.55000000000000004</v>
      </c>
      <c r="H35" s="9">
        <f>ROUND(1-(Sheet1!H35/Sheet1!H$3),4)</f>
        <v>2.7000000000000001E-3</v>
      </c>
      <c r="I35" s="9">
        <f>-ROUND(1-(Sheet1!J35/Sheet1!J$3),2)</f>
        <v>0.56000000000000005</v>
      </c>
      <c r="J35" s="9">
        <f>Sheet1!K35</f>
        <v>3227382.1854000599</v>
      </c>
      <c r="K35" s="9">
        <f>Sheet1!L35</f>
        <v>191380.74731492001</v>
      </c>
      <c r="L35" s="9">
        <f>Sheet1!M35</f>
        <v>83.365934606325496</v>
      </c>
      <c r="M35" s="9">
        <f>Sheet1!N35</f>
        <v>2511.9432159399998</v>
      </c>
      <c r="N35" s="9">
        <f>Sheet1!O35</f>
        <v>4866.3944781432001</v>
      </c>
      <c r="O35" s="9">
        <f>ROUND(1-(Sheet1!P35/Sheet1!P$3),2)</f>
        <v>0.81</v>
      </c>
      <c r="P35" s="3">
        <f>ROUND(1-(Sheet1!Q35/Sheet1!Q$3),2)</f>
        <v>0.81</v>
      </c>
      <c r="Q35" s="3">
        <f>ROUND(1-(Sheet1!R35/Sheet1!R$3),2)</f>
        <v>0.81</v>
      </c>
      <c r="R35" s="3">
        <f>ROUND(1-(Sheet1!S35/Sheet1!S$3),2)</f>
        <v>0.81</v>
      </c>
      <c r="S35" s="3">
        <f>ROUND(1-(Sheet1!T35/Sheet1!T$3),2)</f>
        <v>0.82</v>
      </c>
      <c r="T35" s="3">
        <f>ROUND(1-(Sheet1!U35/Sheet1!U$3),2)</f>
        <v>0.81</v>
      </c>
    </row>
    <row r="36" spans="1:20" x14ac:dyDescent="0.25">
      <c r="A36" t="s">
        <v>38</v>
      </c>
      <c r="B36" s="9">
        <f>ROUND(1-(Sheet1!B36/Sheet1!B$3),2)</f>
        <v>0.49</v>
      </c>
      <c r="C36" s="9">
        <f>ROUND(1-(Sheet1!C36/Sheet1!C$3),2)</f>
        <v>0.37</v>
      </c>
      <c r="D36" s="9">
        <f>ROUND(1-(Sheet1!D36/Sheet1!D$3),2)</f>
        <v>0.36</v>
      </c>
      <c r="E36" s="9">
        <f>ROUND(1-(Sheet1!E36/Sheet1!E$3),2)</f>
        <v>0.41</v>
      </c>
      <c r="F36" s="9">
        <f>ROUND(1-(Sheet1!F36/Sheet1!F$3),2)</f>
        <v>0.24</v>
      </c>
      <c r="G36" s="9">
        <f>ROUND(1-(Sheet1!G36/Sheet1!G$3),2)</f>
        <v>0.23</v>
      </c>
      <c r="H36" s="9">
        <f>ROUND(1-(Sheet1!H36/Sheet1!H$3),4)</f>
        <v>1.1999999999999999E-3</v>
      </c>
      <c r="I36" s="9">
        <f>-ROUND(1-(Sheet1!J36/Sheet1!J$3),2)</f>
        <v>0.17</v>
      </c>
      <c r="J36" s="9">
        <f>Sheet1!K36</f>
        <v>913729.80560336006</v>
      </c>
      <c r="K36" s="9">
        <f>Sheet1!L36</f>
        <v>44775.073274919996</v>
      </c>
      <c r="L36" s="9">
        <f>Sheet1!M36</f>
        <v>65.522286316862306</v>
      </c>
      <c r="M36" s="9">
        <f>Sheet1!N36</f>
        <v>598.90062562999992</v>
      </c>
      <c r="N36" s="9">
        <f>Sheet1!O36</f>
        <v>532.6316039159999</v>
      </c>
      <c r="O36" s="9">
        <f>ROUND(1-(Sheet1!P36/Sheet1!P$3),2)</f>
        <v>0.8</v>
      </c>
      <c r="P36" s="3">
        <f>ROUND(1-(Sheet1!Q36/Sheet1!Q$3),2)</f>
        <v>0.67</v>
      </c>
      <c r="Q36" s="3">
        <f>ROUND(1-(Sheet1!R36/Sheet1!R$3),2)</f>
        <v>0.72</v>
      </c>
      <c r="R36" s="3">
        <f>ROUND(1-(Sheet1!S36/Sheet1!S$3),2)</f>
        <v>0.74</v>
      </c>
      <c r="S36" s="3">
        <f>ROUND(1-(Sheet1!T36/Sheet1!T$3),2)</f>
        <v>0.79</v>
      </c>
      <c r="T36" s="3">
        <f>ROUND(1-(Sheet1!U36/Sheet1!U$3),2)</f>
        <v>0.8</v>
      </c>
    </row>
    <row r="37" spans="1:20" x14ac:dyDescent="0.25">
      <c r="A37" t="s">
        <v>39</v>
      </c>
      <c r="B37" s="9">
        <f>ROUND(1-(Sheet1!B37/Sheet1!B$3),2)</f>
        <v>0.4</v>
      </c>
      <c r="C37" s="9">
        <f>ROUND(1-(Sheet1!C37/Sheet1!C$3),2)</f>
        <v>0.33</v>
      </c>
      <c r="D37" s="9">
        <f>ROUND(1-(Sheet1!D37/Sheet1!D$3),2)</f>
        <v>0.34</v>
      </c>
      <c r="E37" s="9">
        <f>ROUND(1-(Sheet1!E37/Sheet1!E$3),2)</f>
        <v>0.35</v>
      </c>
      <c r="F37" s="9">
        <f>ROUND(1-(Sheet1!F37/Sheet1!F$3),2)</f>
        <v>0.33</v>
      </c>
      <c r="G37" s="9">
        <f>ROUND(1-(Sheet1!G37/Sheet1!G$3),2)</f>
        <v>0.32</v>
      </c>
      <c r="H37" s="9">
        <f>ROUND(1-(Sheet1!H37/Sheet1!H$3),4)</f>
        <v>1.6000000000000001E-3</v>
      </c>
      <c r="I37" s="9">
        <f>-ROUND(1-(Sheet1!J37/Sheet1!J$3),2)</f>
        <v>0.36</v>
      </c>
      <c r="J37" s="9">
        <f>Sheet1!K37</f>
        <v>2032959.31029442</v>
      </c>
      <c r="K37" s="9">
        <f>Sheet1!L37</f>
        <v>116649.88681003998</v>
      </c>
      <c r="L37" s="9">
        <f>Sheet1!M37</f>
        <v>63.280696916891799</v>
      </c>
      <c r="M37" s="9">
        <f>Sheet1!N37</f>
        <v>1518.6859535399999</v>
      </c>
      <c r="N37" s="9">
        <f>Sheet1!O37</f>
        <v>2962.5008865095997</v>
      </c>
      <c r="O37" s="9">
        <f>ROUND(1-(Sheet1!P37/Sheet1!P$3),2)</f>
        <v>0.8</v>
      </c>
      <c r="P37" s="3">
        <f>ROUND(1-(Sheet1!Q37/Sheet1!Q$3),2)</f>
        <v>0.78</v>
      </c>
      <c r="Q37" s="3">
        <f>ROUND(1-(Sheet1!R37/Sheet1!R$3),2)</f>
        <v>0.78</v>
      </c>
      <c r="R37" s="3">
        <f>ROUND(1-(Sheet1!S37/Sheet1!S$3),2)</f>
        <v>0.78</v>
      </c>
      <c r="S37" s="3">
        <f>ROUND(1-(Sheet1!T37/Sheet1!T$3),2)</f>
        <v>0.8</v>
      </c>
      <c r="T37" s="3">
        <f>ROUND(1-(Sheet1!U37/Sheet1!U$3),2)</f>
        <v>0.8</v>
      </c>
    </row>
    <row r="38" spans="1:20" x14ac:dyDescent="0.25">
      <c r="A38" t="s">
        <v>40</v>
      </c>
      <c r="B38" s="9">
        <f>ROUND(1-(Sheet1!B38/Sheet1!B$3),2)</f>
        <v>0.38</v>
      </c>
      <c r="C38" s="9">
        <f>ROUND(1-(Sheet1!C38/Sheet1!C$3),2)</f>
        <v>0.36</v>
      </c>
      <c r="D38" s="9">
        <f>ROUND(1-(Sheet1!D38/Sheet1!D$3),2)</f>
        <v>0.37</v>
      </c>
      <c r="E38" s="9">
        <f>ROUND(1-(Sheet1!E38/Sheet1!E$3),2)</f>
        <v>0.38</v>
      </c>
      <c r="F38" s="9">
        <f>ROUND(1-(Sheet1!F38/Sheet1!F$3),2)</f>
        <v>0.44</v>
      </c>
      <c r="G38" s="9">
        <f>ROUND(1-(Sheet1!G38/Sheet1!G$3),2)</f>
        <v>0.41</v>
      </c>
      <c r="H38" s="9">
        <f>ROUND(1-(Sheet1!H38/Sheet1!H$3),4)</f>
        <v>2E-3</v>
      </c>
      <c r="I38" s="9">
        <f>-ROUND(1-(Sheet1!J38/Sheet1!J$3),2)</f>
        <v>0.27</v>
      </c>
      <c r="J38" s="9">
        <f>Sheet1!K38</f>
        <v>2054178.2191600001</v>
      </c>
      <c r="K38" s="9">
        <f>Sheet1!L38</f>
        <v>119050.58405320001</v>
      </c>
      <c r="L38" s="9">
        <f>Sheet1!M38</f>
        <v>68.541115925493102</v>
      </c>
      <c r="M38" s="9">
        <f>Sheet1!N38</f>
        <v>1551.5306992200001</v>
      </c>
      <c r="N38" s="9">
        <f>Sheet1!O38</f>
        <v>1295.4267410404</v>
      </c>
      <c r="O38" s="9">
        <f>ROUND(1-(Sheet1!P38/Sheet1!P$3),2)</f>
        <v>-0.4</v>
      </c>
      <c r="P38" s="3">
        <f>ROUND(1-(Sheet1!Q38/Sheet1!Q$3),2)</f>
        <v>-0.8</v>
      </c>
      <c r="Q38" s="3">
        <f>ROUND(1-(Sheet1!R38/Sheet1!R$3),2)</f>
        <v>-0.64</v>
      </c>
      <c r="R38" s="3">
        <f>ROUND(1-(Sheet1!S38/Sheet1!S$3),2)</f>
        <v>-0.6</v>
      </c>
      <c r="S38" s="3">
        <f>ROUND(1-(Sheet1!T38/Sheet1!T$3),2)</f>
        <v>-0.41</v>
      </c>
      <c r="T38" s="3">
        <f>ROUND(1-(Sheet1!U38/Sheet1!U$3),2)</f>
        <v>-0.4</v>
      </c>
    </row>
    <row r="39" spans="1:20" x14ac:dyDescent="0.25">
      <c r="A39" t="s">
        <v>41</v>
      </c>
      <c r="B39" s="9">
        <f>ROUND(1-(Sheet1!B39/Sheet1!B$3),2)</f>
        <v>0.3</v>
      </c>
      <c r="C39" s="9">
        <f>ROUND(1-(Sheet1!C39/Sheet1!C$3),2)</f>
        <v>0.22</v>
      </c>
      <c r="D39" s="9">
        <f>ROUND(1-(Sheet1!D39/Sheet1!D$3),2)</f>
        <v>0.21</v>
      </c>
      <c r="E39" s="9">
        <f>ROUND(1-(Sheet1!E39/Sheet1!E$3),2)</f>
        <v>0.28999999999999998</v>
      </c>
      <c r="F39" s="9">
        <f>ROUND(1-(Sheet1!F39/Sheet1!F$3),2)</f>
        <v>0.25</v>
      </c>
      <c r="G39" s="9">
        <f>ROUND(1-(Sheet1!G39/Sheet1!G$3),2)</f>
        <v>0.23</v>
      </c>
      <c r="H39" s="9">
        <f>ROUND(1-(Sheet1!H39/Sheet1!H$3),4)</f>
        <v>1.6000000000000001E-3</v>
      </c>
      <c r="I39" s="9">
        <f>-ROUND(1-(Sheet1!J39/Sheet1!J$3),2)</f>
        <v>0.19</v>
      </c>
      <c r="J39" s="9">
        <f>Sheet1!K39</f>
        <v>1500192.9700111297</v>
      </c>
      <c r="K39" s="9">
        <f>Sheet1!L39</f>
        <v>83093.470127659981</v>
      </c>
      <c r="L39" s="9">
        <f>Sheet1!M39</f>
        <v>75.289353869649005</v>
      </c>
      <c r="M39" s="9">
        <f>Sheet1!N39</f>
        <v>1133.2443123699995</v>
      </c>
      <c r="N39" s="9">
        <f>Sheet1!O39</f>
        <v>759.98929443359987</v>
      </c>
      <c r="O39" s="9">
        <f>ROUND(1-(Sheet1!P39/Sheet1!P$3),2)</f>
        <v>0.7</v>
      </c>
      <c r="P39" s="3">
        <f>ROUND(1-(Sheet1!Q39/Sheet1!Q$3),2)</f>
        <v>0.67</v>
      </c>
      <c r="Q39" s="3">
        <f>ROUND(1-(Sheet1!R39/Sheet1!R$3),2)</f>
        <v>0.68</v>
      </c>
      <c r="R39" s="3">
        <f>ROUND(1-(Sheet1!S39/Sheet1!S$3),2)</f>
        <v>0.68</v>
      </c>
      <c r="S39" s="3">
        <f>ROUND(1-(Sheet1!T39/Sheet1!T$3),2)</f>
        <v>0.7</v>
      </c>
      <c r="T39" s="3">
        <f>ROUND(1-(Sheet1!U39/Sheet1!U$3),2)</f>
        <v>0.7</v>
      </c>
    </row>
    <row r="40" spans="1:20" x14ac:dyDescent="0.25">
      <c r="A40" t="s">
        <v>42</v>
      </c>
      <c r="B40" s="9">
        <f>ROUND(1-(Sheet1!B40/Sheet1!B$3),2)</f>
        <v>0.44</v>
      </c>
      <c r="C40" s="9">
        <f>ROUND(1-(Sheet1!C40/Sheet1!C$3),2)</f>
        <v>0.34</v>
      </c>
      <c r="D40" s="9">
        <f>ROUND(1-(Sheet1!D40/Sheet1!D$3),2)</f>
        <v>0.33</v>
      </c>
      <c r="E40" s="9">
        <f>ROUND(1-(Sheet1!E40/Sheet1!E$3),2)</f>
        <v>0.44</v>
      </c>
      <c r="F40" s="9">
        <f>ROUND(1-(Sheet1!F40/Sheet1!F$3),2)</f>
        <v>0.24</v>
      </c>
      <c r="G40" s="9">
        <f>ROUND(1-(Sheet1!G40/Sheet1!G$3),2)</f>
        <v>0.25</v>
      </c>
      <c r="H40" s="9">
        <f>ROUND(1-(Sheet1!H40/Sheet1!H$3),4)</f>
        <v>8.0000000000000004E-4</v>
      </c>
      <c r="I40" s="9">
        <f>-ROUND(1-(Sheet1!J40/Sheet1!J$3),2)</f>
        <v>0.15</v>
      </c>
      <c r="J40" s="9">
        <f>Sheet1!K40</f>
        <v>881443.06412450003</v>
      </c>
      <c r="K40" s="9">
        <f>Sheet1!L40</f>
        <v>43924.925423799999</v>
      </c>
      <c r="L40" s="9">
        <f>Sheet1!M40</f>
        <v>66.298727751364098</v>
      </c>
      <c r="M40" s="9">
        <f>Sheet1!N40</f>
        <v>602.66246158000001</v>
      </c>
      <c r="N40" s="9">
        <f>Sheet1!O40</f>
        <v>489.10310292559996</v>
      </c>
      <c r="O40" s="9">
        <f>ROUND(1-(Sheet1!P40/Sheet1!P$3),2)</f>
        <v>0.42</v>
      </c>
      <c r="P40" s="3">
        <f>ROUND(1-(Sheet1!Q40/Sheet1!Q$3),2)</f>
        <v>0.18</v>
      </c>
      <c r="Q40" s="3">
        <f>ROUND(1-(Sheet1!R40/Sheet1!R$3),2)</f>
        <v>0.28999999999999998</v>
      </c>
      <c r="R40" s="3">
        <f>ROUND(1-(Sheet1!S40/Sheet1!S$3),2)</f>
        <v>0.3</v>
      </c>
      <c r="S40" s="3">
        <f>ROUND(1-(Sheet1!T40/Sheet1!T$3),2)</f>
        <v>0.41</v>
      </c>
      <c r="T40" s="3">
        <f>ROUND(1-(Sheet1!U40/Sheet1!U$3),2)</f>
        <v>0.42</v>
      </c>
    </row>
    <row r="41" spans="1:20" x14ac:dyDescent="0.25">
      <c r="A41" t="s">
        <v>43</v>
      </c>
      <c r="B41" s="9">
        <f>ROUND(1-(Sheet1!B41/Sheet1!B$3),2)</f>
        <v>0.37</v>
      </c>
      <c r="C41" s="9">
        <f>ROUND(1-(Sheet1!C41/Sheet1!C$3),2)</f>
        <v>0.36</v>
      </c>
      <c r="D41" s="9">
        <f>ROUND(1-(Sheet1!D41/Sheet1!D$3),2)</f>
        <v>0.4</v>
      </c>
      <c r="E41" s="9">
        <f>ROUND(1-(Sheet1!E41/Sheet1!E$3),2)</f>
        <v>0.36</v>
      </c>
      <c r="F41" s="9">
        <f>ROUND(1-(Sheet1!F41/Sheet1!F$3),2)</f>
        <v>0.3</v>
      </c>
      <c r="G41" s="9">
        <f>ROUND(1-(Sheet1!G41/Sheet1!G$3),2)</f>
        <v>0.3</v>
      </c>
      <c r="H41" s="9">
        <f>ROUND(1-(Sheet1!H41/Sheet1!H$3),4)</f>
        <v>2E-3</v>
      </c>
      <c r="I41" s="9">
        <f>-ROUND(1-(Sheet1!J41/Sheet1!J$3),2)</f>
        <v>0.36</v>
      </c>
      <c r="J41" s="9">
        <f>Sheet1!K41</f>
        <v>2035462.5587812001</v>
      </c>
      <c r="K41" s="9">
        <f>Sheet1!L41</f>
        <v>117339.67528720001</v>
      </c>
      <c r="L41" s="9">
        <f>Sheet1!M41</f>
        <v>72.602108962811997</v>
      </c>
      <c r="M41" s="9">
        <f>Sheet1!N41</f>
        <v>1556.56272328</v>
      </c>
      <c r="N41" s="9">
        <f>Sheet1!O41</f>
        <v>3041.0390086175998</v>
      </c>
      <c r="O41" s="9">
        <f>ROUND(1-(Sheet1!P41/Sheet1!P$3),2)</f>
        <v>0.48</v>
      </c>
      <c r="P41" s="3">
        <f>ROUND(1-(Sheet1!Q41/Sheet1!Q$3),2)</f>
        <v>0.41</v>
      </c>
      <c r="Q41" s="3">
        <f>ROUND(1-(Sheet1!R41/Sheet1!R$3),2)</f>
        <v>0.44</v>
      </c>
      <c r="R41" s="3">
        <f>ROUND(1-(Sheet1!S41/Sheet1!S$3),2)</f>
        <v>0.44</v>
      </c>
      <c r="S41" s="3">
        <f>ROUND(1-(Sheet1!T41/Sheet1!T$3),2)</f>
        <v>0.48</v>
      </c>
      <c r="T41" s="3">
        <f>ROUND(1-(Sheet1!U41/Sheet1!U$3),2)</f>
        <v>0.48</v>
      </c>
    </row>
    <row r="42" spans="1:20" x14ac:dyDescent="0.25">
      <c r="A42" t="s">
        <v>44</v>
      </c>
      <c r="B42" s="9">
        <f>ROUND(1-(Sheet1!B42/Sheet1!B$3),2)</f>
        <v>0.32</v>
      </c>
      <c r="C42" s="9">
        <f>ROUND(1-(Sheet1!C42/Sheet1!C$3),2)</f>
        <v>0.33</v>
      </c>
      <c r="D42" s="9">
        <f>ROUND(1-(Sheet1!D42/Sheet1!D$3),2)</f>
        <v>0.35</v>
      </c>
      <c r="E42" s="9">
        <f>ROUND(1-(Sheet1!E42/Sheet1!E$3),2)</f>
        <v>0.32</v>
      </c>
      <c r="F42" s="9">
        <f>ROUND(1-(Sheet1!F42/Sheet1!F$3),2)</f>
        <v>0.55000000000000004</v>
      </c>
      <c r="G42" s="9">
        <f>ROUND(1-(Sheet1!G42/Sheet1!G$3),2)</f>
        <v>0.52</v>
      </c>
      <c r="H42" s="9">
        <f>ROUND(1-(Sheet1!H42/Sheet1!H$3),4)</f>
        <v>2E-3</v>
      </c>
      <c r="I42" s="9">
        <f>-ROUND(1-(Sheet1!J42/Sheet1!J$3),2)</f>
        <v>0.33</v>
      </c>
      <c r="J42" s="9">
        <f>Sheet1!K42</f>
        <v>1559441.64700108</v>
      </c>
      <c r="K42" s="9">
        <f>Sheet1!L42</f>
        <v>84940.858045359986</v>
      </c>
      <c r="L42" s="9">
        <f>Sheet1!M42</f>
        <v>70.443658694814204</v>
      </c>
      <c r="M42" s="9">
        <f>Sheet1!N42</f>
        <v>1121.4302181999999</v>
      </c>
      <c r="N42" s="9">
        <f>Sheet1!O42</f>
        <v>2231.7871122672</v>
      </c>
      <c r="O42" s="9">
        <f>ROUND(1-(Sheet1!P42/Sheet1!P$3),2)</f>
        <v>0.73</v>
      </c>
      <c r="P42" s="3">
        <f>ROUND(1-(Sheet1!Q42/Sheet1!Q$3),2)</f>
        <v>0.57999999999999996</v>
      </c>
      <c r="Q42" s="3">
        <f>ROUND(1-(Sheet1!R42/Sheet1!R$3),2)</f>
        <v>0.65</v>
      </c>
      <c r="R42" s="3">
        <f>ROUND(1-(Sheet1!S42/Sheet1!S$3),2)</f>
        <v>0.66</v>
      </c>
      <c r="S42" s="3">
        <f>ROUND(1-(Sheet1!T42/Sheet1!T$3),2)</f>
        <v>0.73</v>
      </c>
      <c r="T42" s="3">
        <f>ROUND(1-(Sheet1!U42/Sheet1!U$3),2)</f>
        <v>0.74</v>
      </c>
    </row>
    <row r="43" spans="1:20" x14ac:dyDescent="0.25">
      <c r="A43" t="s">
        <v>45</v>
      </c>
      <c r="B43" s="9">
        <f>ROUND(1-(Sheet1!B43/Sheet1!B$3),2)</f>
        <v>0.62</v>
      </c>
      <c r="C43" s="9">
        <f>ROUND(1-(Sheet1!C43/Sheet1!C$3),2)</f>
        <v>0.52</v>
      </c>
      <c r="D43" s="9">
        <f>ROUND(1-(Sheet1!D43/Sheet1!D$3),2)</f>
        <v>0.49</v>
      </c>
      <c r="E43" s="9">
        <f>ROUND(1-(Sheet1!E43/Sheet1!E$3),2)</f>
        <v>0.57999999999999996</v>
      </c>
      <c r="F43" s="9">
        <f>ROUND(1-(Sheet1!F43/Sheet1!F$3),2)</f>
        <v>0.45</v>
      </c>
      <c r="G43" s="9">
        <f>ROUND(1-(Sheet1!G43/Sheet1!G$3),2)</f>
        <v>0.39</v>
      </c>
      <c r="H43" s="9">
        <f>ROUND(1-(Sheet1!H43/Sheet1!H$3),4)</f>
        <v>2.3E-3</v>
      </c>
      <c r="I43" s="9">
        <f>-ROUND(1-(Sheet1!J43/Sheet1!J$3),2)</f>
        <v>0.28999999999999998</v>
      </c>
      <c r="J43" s="9">
        <f>Sheet1!K43</f>
        <v>2000248.9912356404</v>
      </c>
      <c r="K43" s="9">
        <f>Sheet1!L43</f>
        <v>117757.98597208</v>
      </c>
      <c r="L43" s="9">
        <f>Sheet1!M43</f>
        <v>76.230218472067904</v>
      </c>
      <c r="M43" s="9">
        <f>Sheet1!N43</f>
        <v>1583.40156652</v>
      </c>
      <c r="N43" s="9">
        <f>Sheet1!O43</f>
        <v>1413.051575962</v>
      </c>
      <c r="O43" s="9">
        <f>ROUND(1-(Sheet1!P43/Sheet1!P$3),2)</f>
        <v>0.97</v>
      </c>
      <c r="P43" s="3">
        <f>ROUND(1-(Sheet1!Q43/Sheet1!Q$3),2)</f>
        <v>0.97</v>
      </c>
      <c r="Q43" s="3">
        <f>ROUND(1-(Sheet1!R43/Sheet1!R$3),2)</f>
        <v>0.96</v>
      </c>
      <c r="R43" s="3">
        <f>ROUND(1-(Sheet1!S43/Sheet1!S$3),2)</f>
        <v>0.96</v>
      </c>
      <c r="S43" s="3">
        <f>ROUND(1-(Sheet1!T43/Sheet1!T$3),2)</f>
        <v>0.97</v>
      </c>
      <c r="T43" s="3">
        <f>ROUND(1-(Sheet1!U43/Sheet1!U$3),2)</f>
        <v>0.97</v>
      </c>
    </row>
    <row r="44" spans="1:20" x14ac:dyDescent="0.25">
      <c r="A44" t="s">
        <v>46</v>
      </c>
      <c r="B44" s="9">
        <f>ROUND(1-(Sheet1!B44/Sheet1!B$3),2)</f>
        <v>0.32</v>
      </c>
      <c r="C44" s="9">
        <f>ROUND(1-(Sheet1!C44/Sheet1!C$3),2)</f>
        <v>0.19</v>
      </c>
      <c r="D44" s="9">
        <f>ROUND(1-(Sheet1!D44/Sheet1!D$3),2)</f>
        <v>0.18</v>
      </c>
      <c r="E44" s="9">
        <f>ROUND(1-(Sheet1!E44/Sheet1!E$3),2)</f>
        <v>0.28000000000000003</v>
      </c>
      <c r="F44" s="9">
        <f>ROUND(1-(Sheet1!F44/Sheet1!F$3),2)</f>
        <v>0.34</v>
      </c>
      <c r="G44" s="9">
        <f>ROUND(1-(Sheet1!G44/Sheet1!G$3),2)</f>
        <v>0.3</v>
      </c>
      <c r="H44" s="9">
        <f>ROUND(1-(Sheet1!H44/Sheet1!H$3),4)</f>
        <v>1.1999999999999999E-3</v>
      </c>
      <c r="I44" s="9">
        <f>-ROUND(1-(Sheet1!J44/Sheet1!J$3),2)</f>
        <v>0.09</v>
      </c>
      <c r="J44" s="9">
        <f>Sheet1!K44</f>
        <v>745913.91848014994</v>
      </c>
      <c r="K44" s="9">
        <f>Sheet1!L44</f>
        <v>41699.689207299998</v>
      </c>
      <c r="L44" s="9">
        <f>Sheet1!M44</f>
        <v>38.752503679436103</v>
      </c>
      <c r="M44" s="9">
        <f>Sheet1!N44</f>
        <v>573.83213185</v>
      </c>
      <c r="N44" s="9">
        <f>Sheet1!O44</f>
        <v>368.12447178799999</v>
      </c>
      <c r="O44" s="9">
        <f>ROUND(1-(Sheet1!P44/Sheet1!P$3),2)</f>
        <v>-3.56</v>
      </c>
      <c r="P44" s="3">
        <f>ROUND(1-(Sheet1!Q44/Sheet1!Q$3),2)</f>
        <v>-3.56</v>
      </c>
      <c r="Q44" s="3">
        <f>ROUND(1-(Sheet1!R44/Sheet1!R$3),2)</f>
        <v>-3.56</v>
      </c>
      <c r="R44" s="3">
        <f>ROUND(1-(Sheet1!S44/Sheet1!S$3),2)</f>
        <v>-3.56</v>
      </c>
      <c r="S44" s="3">
        <f>ROUND(1-(Sheet1!T44/Sheet1!T$3),2)</f>
        <v>-3.56</v>
      </c>
      <c r="T44" s="3">
        <f>ROUND(1-(Sheet1!U44/Sheet1!U$3),2)</f>
        <v>-3.56</v>
      </c>
    </row>
    <row r="45" spans="1:20" x14ac:dyDescent="0.25">
      <c r="A45" t="s">
        <v>47</v>
      </c>
      <c r="B45" s="9">
        <f>ROUND(1-(Sheet1!B45/Sheet1!B$3),2)</f>
        <v>0.14000000000000001</v>
      </c>
      <c r="C45" s="9">
        <f>ROUND(1-(Sheet1!C45/Sheet1!C$3),2)</f>
        <v>0.13</v>
      </c>
      <c r="D45" s="9">
        <f>ROUND(1-(Sheet1!D45/Sheet1!D$3),2)</f>
        <v>0.16</v>
      </c>
      <c r="E45" s="9">
        <f>ROUND(1-(Sheet1!E45/Sheet1!E$3),2)</f>
        <v>0.15</v>
      </c>
      <c r="F45" s="9">
        <f>ROUND(1-(Sheet1!F45/Sheet1!F$3),2)</f>
        <v>0.38</v>
      </c>
      <c r="G45" s="9">
        <f>ROUND(1-(Sheet1!G45/Sheet1!G$3),2)</f>
        <v>0.39</v>
      </c>
      <c r="H45" s="9">
        <f>ROUND(1-(Sheet1!H45/Sheet1!H$3),4)</f>
        <v>1.1999999999999999E-3</v>
      </c>
      <c r="I45" s="9">
        <f>-ROUND(1-(Sheet1!J45/Sheet1!J$3),2)</f>
        <v>0.15</v>
      </c>
      <c r="J45" s="9">
        <f>Sheet1!K45</f>
        <v>834940.92831896001</v>
      </c>
      <c r="K45" s="9">
        <f>Sheet1!L45</f>
        <v>42906.330387720001</v>
      </c>
      <c r="L45" s="9">
        <f>Sheet1!M45</f>
        <v>64.575190647883801</v>
      </c>
      <c r="M45" s="9">
        <f>Sheet1!N45</f>
        <v>608.95625659000007</v>
      </c>
      <c r="N45" s="9">
        <f>Sheet1!O45</f>
        <v>500.3910315672</v>
      </c>
      <c r="O45" s="9">
        <f>ROUND(1-(Sheet1!P45/Sheet1!P$3),2)</f>
        <v>0.8</v>
      </c>
      <c r="P45" s="3">
        <f>ROUND(1-(Sheet1!Q45/Sheet1!Q$3),2)</f>
        <v>0.65</v>
      </c>
      <c r="Q45" s="3">
        <f>ROUND(1-(Sheet1!R45/Sheet1!R$3),2)</f>
        <v>0.72</v>
      </c>
      <c r="R45" s="3">
        <f>ROUND(1-(Sheet1!S45/Sheet1!S$3),2)</f>
        <v>0.73</v>
      </c>
      <c r="S45" s="3">
        <f>ROUND(1-(Sheet1!T45/Sheet1!T$3),2)</f>
        <v>0.8</v>
      </c>
      <c r="T45" s="3">
        <f>ROUND(1-(Sheet1!U45/Sheet1!U$3),2)</f>
        <v>0.8</v>
      </c>
    </row>
    <row r="46" spans="1:20" x14ac:dyDescent="0.25">
      <c r="A46" t="s">
        <v>48</v>
      </c>
      <c r="B46" s="9">
        <f>ROUND(1-(Sheet1!B46/Sheet1!B$3),2)</f>
        <v>0.4</v>
      </c>
      <c r="C46" s="9">
        <f>ROUND(1-(Sheet1!C46/Sheet1!C$3),2)</f>
        <v>0.34</v>
      </c>
      <c r="D46" s="9">
        <f>ROUND(1-(Sheet1!D46/Sheet1!D$3),2)</f>
        <v>0.36</v>
      </c>
      <c r="E46" s="9">
        <f>ROUND(1-(Sheet1!E46/Sheet1!E$3),2)</f>
        <v>0.37</v>
      </c>
      <c r="F46" s="9">
        <f>ROUND(1-(Sheet1!F46/Sheet1!F$3),2)</f>
        <v>0.45</v>
      </c>
      <c r="G46" s="9">
        <f>ROUND(1-(Sheet1!G46/Sheet1!G$3),2)</f>
        <v>0.43</v>
      </c>
      <c r="H46" s="9">
        <f>ROUND(1-(Sheet1!H46/Sheet1!H$3),4)</f>
        <v>1.6000000000000001E-3</v>
      </c>
      <c r="I46" s="9">
        <f>-ROUND(1-(Sheet1!J46/Sheet1!J$3),2)</f>
        <v>0.15</v>
      </c>
      <c r="J46" s="9">
        <f>Sheet1!K46</f>
        <v>720634.32083192002</v>
      </c>
      <c r="K46" s="9">
        <f>Sheet1!L46</f>
        <v>40637.398417439996</v>
      </c>
      <c r="L46" s="9">
        <f>Sheet1!M46</f>
        <v>55.882838674566599</v>
      </c>
      <c r="M46" s="9">
        <f>Sheet1!N46</f>
        <v>590.63193608000006</v>
      </c>
      <c r="N46" s="9">
        <f>Sheet1!O46</f>
        <v>1130.5666281823999</v>
      </c>
      <c r="O46" s="9">
        <f>ROUND(1-(Sheet1!P46/Sheet1!P$3),2)</f>
        <v>0.53</v>
      </c>
      <c r="P46" s="3">
        <f>ROUND(1-(Sheet1!Q46/Sheet1!Q$3),2)</f>
        <v>0.53</v>
      </c>
      <c r="Q46" s="3">
        <f>ROUND(1-(Sheet1!R46/Sheet1!R$3),2)</f>
        <v>0.53</v>
      </c>
      <c r="R46" s="3">
        <f>ROUND(1-(Sheet1!S46/Sheet1!S$3),2)</f>
        <v>0.53</v>
      </c>
      <c r="S46" s="3">
        <f>ROUND(1-(Sheet1!T46/Sheet1!T$3),2)</f>
        <v>0.53</v>
      </c>
      <c r="T46" s="3">
        <f>ROUND(1-(Sheet1!U46/Sheet1!U$3),2)</f>
        <v>0.53</v>
      </c>
    </row>
    <row r="47" spans="1:20" x14ac:dyDescent="0.25">
      <c r="A47" t="s">
        <v>49</v>
      </c>
      <c r="B47" s="9">
        <f>ROUND(1-(Sheet1!B47/Sheet1!B$3),2)</f>
        <v>0.51</v>
      </c>
      <c r="C47" s="9">
        <f>ROUND(1-(Sheet1!C47/Sheet1!C$3),2)</f>
        <v>0.44</v>
      </c>
      <c r="D47" s="9">
        <f>ROUND(1-(Sheet1!D47/Sheet1!D$3),2)</f>
        <v>0.41</v>
      </c>
      <c r="E47" s="9">
        <f>ROUND(1-(Sheet1!E47/Sheet1!E$3),2)</f>
        <v>0.49</v>
      </c>
      <c r="F47" s="9">
        <f>ROUND(1-(Sheet1!F47/Sheet1!F$3),2)</f>
        <v>0.51</v>
      </c>
      <c r="G47" s="9">
        <f>ROUND(1-(Sheet1!G47/Sheet1!G$3),2)</f>
        <v>0.5</v>
      </c>
      <c r="H47" s="9">
        <f>ROUND(1-(Sheet1!H47/Sheet1!H$3),4)</f>
        <v>1.6000000000000001E-3</v>
      </c>
      <c r="I47" s="9">
        <f>-ROUND(1-(Sheet1!J47/Sheet1!J$3),2)</f>
        <v>0.28000000000000003</v>
      </c>
      <c r="J47" s="9">
        <f>Sheet1!K47</f>
        <v>1041895.9718051</v>
      </c>
      <c r="K47" s="9">
        <f>Sheet1!L47</f>
        <v>47782.543901399993</v>
      </c>
      <c r="L47" s="9">
        <f>Sheet1!M47</f>
        <v>113.552310895183</v>
      </c>
      <c r="M47" s="9">
        <f>Sheet1!N47</f>
        <v>690.39869011999986</v>
      </c>
      <c r="N47" s="9">
        <f>Sheet1!O47</f>
        <v>1376.1591920423998</v>
      </c>
      <c r="O47" s="9">
        <f>ROUND(1-(Sheet1!P47/Sheet1!P$3),2)</f>
        <v>0.84</v>
      </c>
      <c r="P47" s="3">
        <f>ROUND(1-(Sheet1!Q47/Sheet1!Q$3),2)</f>
        <v>0.8</v>
      </c>
      <c r="Q47" s="3">
        <f>ROUND(1-(Sheet1!R47/Sheet1!R$3),2)</f>
        <v>0.82</v>
      </c>
      <c r="R47" s="3">
        <f>ROUND(1-(Sheet1!S47/Sheet1!S$3),2)</f>
        <v>0.82</v>
      </c>
      <c r="S47" s="3">
        <f>ROUND(1-(Sheet1!T47/Sheet1!T$3),2)</f>
        <v>0.84</v>
      </c>
      <c r="T47" s="3">
        <f>ROUND(1-(Sheet1!U47/Sheet1!U$3),2)</f>
        <v>0.84</v>
      </c>
    </row>
    <row r="48" spans="1:20" x14ac:dyDescent="0.25">
      <c r="A48" t="s">
        <v>50</v>
      </c>
      <c r="B48" s="9">
        <f>ROUND(1-(Sheet1!B48/Sheet1!B$3),2)</f>
        <v>0.41</v>
      </c>
      <c r="C48" s="9">
        <f>ROUND(1-(Sheet1!C48/Sheet1!C$3),2)</f>
        <v>0.31</v>
      </c>
      <c r="D48" s="9">
        <f>ROUND(1-(Sheet1!D48/Sheet1!D$3),2)</f>
        <v>0.33</v>
      </c>
      <c r="E48" s="9">
        <f>ROUND(1-(Sheet1!E48/Sheet1!E$3),2)</f>
        <v>0.38</v>
      </c>
      <c r="F48" s="9">
        <f>ROUND(1-(Sheet1!F48/Sheet1!F$3),2)</f>
        <v>0.41</v>
      </c>
      <c r="G48" s="9">
        <f>ROUND(1-(Sheet1!G48/Sheet1!G$3),2)</f>
        <v>0.41</v>
      </c>
      <c r="H48" s="9">
        <f>ROUND(1-(Sheet1!H48/Sheet1!H$3),4)</f>
        <v>2.7000000000000001E-3</v>
      </c>
      <c r="I48" s="9">
        <f>-ROUND(1-(Sheet1!J48/Sheet1!J$3),2)</f>
        <v>0.56000000000000005</v>
      </c>
      <c r="J48" s="9">
        <f>Sheet1!K48</f>
        <v>3164729.0648910003</v>
      </c>
      <c r="K48" s="9">
        <f>Sheet1!L48</f>
        <v>190052.54004699999</v>
      </c>
      <c r="L48" s="9">
        <f>Sheet1!M48</f>
        <v>62.451354978206901</v>
      </c>
      <c r="M48" s="9">
        <f>Sheet1!N48</f>
        <v>2468.0695017500002</v>
      </c>
      <c r="N48" s="9">
        <f>Sheet1!O48</f>
        <v>4934.6253353800003</v>
      </c>
      <c r="O48" s="9">
        <f>ROUND(1-(Sheet1!P48/Sheet1!P$3),2)</f>
        <v>0.91</v>
      </c>
      <c r="P48" s="3">
        <f>ROUND(1-(Sheet1!Q48/Sheet1!Q$3),2)</f>
        <v>0.9</v>
      </c>
      <c r="Q48" s="3">
        <f>ROUND(1-(Sheet1!R48/Sheet1!R$3),2)</f>
        <v>0.9</v>
      </c>
      <c r="R48" s="3">
        <f>ROUND(1-(Sheet1!S48/Sheet1!S$3),2)</f>
        <v>0.9</v>
      </c>
      <c r="S48" s="3">
        <f>ROUND(1-(Sheet1!T48/Sheet1!T$3),2)</f>
        <v>0.91</v>
      </c>
      <c r="T48" s="3">
        <f>ROUND(1-(Sheet1!U48/Sheet1!U$3),2)</f>
        <v>0.91</v>
      </c>
    </row>
    <row r="49" spans="1:20" x14ac:dyDescent="0.25">
      <c r="A49" t="s">
        <v>51</v>
      </c>
      <c r="B49" s="9">
        <f>ROUND(1-(Sheet1!B49/Sheet1!B$3),2)</f>
        <v>0.43</v>
      </c>
      <c r="C49" s="9">
        <f>ROUND(1-(Sheet1!C49/Sheet1!C$3),2)</f>
        <v>0.36</v>
      </c>
      <c r="D49" s="9">
        <f>ROUND(1-(Sheet1!D49/Sheet1!D$3),2)</f>
        <v>0.31</v>
      </c>
      <c r="E49" s="9">
        <f>ROUND(1-(Sheet1!E49/Sheet1!E$3),2)</f>
        <v>0.42</v>
      </c>
      <c r="F49" s="9">
        <f>ROUND(1-(Sheet1!F49/Sheet1!F$3),2)</f>
        <v>0.3</v>
      </c>
      <c r="G49" s="9">
        <f>ROUND(1-(Sheet1!G49/Sheet1!G$3),2)</f>
        <v>0.27</v>
      </c>
      <c r="H49" s="9">
        <f>ROUND(1-(Sheet1!H49/Sheet1!H$3),4)</f>
        <v>2.3E-3</v>
      </c>
      <c r="I49" s="9">
        <f>-ROUND(1-(Sheet1!J49/Sheet1!J$3),2)</f>
        <v>0.44</v>
      </c>
      <c r="J49" s="9">
        <f>Sheet1!K49</f>
        <v>2988042.2816399997</v>
      </c>
      <c r="K49" s="9">
        <f>Sheet1!L49</f>
        <v>163523.24207279997</v>
      </c>
      <c r="L49" s="9">
        <f>Sheet1!M49</f>
        <v>106.655018874364</v>
      </c>
      <c r="M49" s="9">
        <f>Sheet1!N49</f>
        <v>2084.8787478799995</v>
      </c>
      <c r="N49" s="9">
        <f>Sheet1!O49</f>
        <v>1704.8315432815998</v>
      </c>
      <c r="O49" s="9">
        <f>ROUND(1-(Sheet1!P49/Sheet1!P$3),2)</f>
        <v>0.55000000000000004</v>
      </c>
      <c r="P49" s="3">
        <f>ROUND(1-(Sheet1!Q49/Sheet1!Q$3),2)</f>
        <v>0.19</v>
      </c>
      <c r="Q49" s="3">
        <f>ROUND(1-(Sheet1!R49/Sheet1!R$3),2)</f>
        <v>0.33</v>
      </c>
      <c r="R49" s="3">
        <f>ROUND(1-(Sheet1!S49/Sheet1!S$3),2)</f>
        <v>0.36</v>
      </c>
      <c r="S49" s="3">
        <f>ROUND(1-(Sheet1!T49/Sheet1!T$3),2)</f>
        <v>0.54</v>
      </c>
      <c r="T49" s="3">
        <f>ROUND(1-(Sheet1!U49/Sheet1!U$3),2)</f>
        <v>0.55000000000000004</v>
      </c>
    </row>
    <row r="50" spans="1:20" x14ac:dyDescent="0.25">
      <c r="A50" t="s">
        <v>52</v>
      </c>
      <c r="B50" s="9">
        <f>ROUND(1-(Sheet1!B50/Sheet1!B$3),2)</f>
        <v>0.28999999999999998</v>
      </c>
      <c r="C50" s="9">
        <f>ROUND(1-(Sheet1!C50/Sheet1!C$3),2)</f>
        <v>0.26</v>
      </c>
      <c r="D50" s="9">
        <f>ROUND(1-(Sheet1!D50/Sheet1!D$3),2)</f>
        <v>0.28000000000000003</v>
      </c>
      <c r="E50" s="9">
        <f>ROUND(1-(Sheet1!E50/Sheet1!E$3),2)</f>
        <v>0.28000000000000003</v>
      </c>
      <c r="F50" s="9">
        <f>ROUND(1-(Sheet1!F50/Sheet1!F$3),2)</f>
        <v>0.33</v>
      </c>
      <c r="G50" s="9">
        <f>ROUND(1-(Sheet1!G50/Sheet1!G$3),2)</f>
        <v>0.32</v>
      </c>
      <c r="H50" s="9">
        <f>ROUND(1-(Sheet1!H50/Sheet1!H$3),4)</f>
        <v>2E-3</v>
      </c>
      <c r="I50" s="9">
        <f>-ROUND(1-(Sheet1!J50/Sheet1!J$3),2)</f>
        <v>0.5</v>
      </c>
      <c r="J50" s="9">
        <f>Sheet1!K50</f>
        <v>2739037.5024208599</v>
      </c>
      <c r="K50" s="9">
        <f>Sheet1!L50</f>
        <v>154408.09929812001</v>
      </c>
      <c r="L50" s="9">
        <f>Sheet1!M50</f>
        <v>98.598939589969106</v>
      </c>
      <c r="M50" s="9">
        <f>Sheet1!N50</f>
        <v>2024.6155881</v>
      </c>
      <c r="N50" s="9">
        <f>Sheet1!O50</f>
        <v>3894.6051406264</v>
      </c>
      <c r="O50" s="9">
        <f>ROUND(1-(Sheet1!P50/Sheet1!P$3),2)</f>
        <v>0.76</v>
      </c>
      <c r="P50" s="3">
        <f>ROUND(1-(Sheet1!Q50/Sheet1!Q$3),2)</f>
        <v>0.73</v>
      </c>
      <c r="Q50" s="3">
        <f>ROUND(1-(Sheet1!R50/Sheet1!R$3),2)</f>
        <v>0.74</v>
      </c>
      <c r="R50" s="3">
        <f>ROUND(1-(Sheet1!S50/Sheet1!S$3),2)</f>
        <v>0.74</v>
      </c>
      <c r="S50" s="3">
        <f>ROUND(1-(Sheet1!T50/Sheet1!T$3),2)</f>
        <v>0.76</v>
      </c>
      <c r="T50" s="3">
        <f>ROUND(1-(Sheet1!U50/Sheet1!U$3),2)</f>
        <v>0.76</v>
      </c>
    </row>
    <row r="51" spans="1:20" x14ac:dyDescent="0.25">
      <c r="A51" t="s">
        <v>53</v>
      </c>
      <c r="B51" s="9">
        <f>ROUND(1-(Sheet1!B51/Sheet1!B$3),2)</f>
        <v>0.13</v>
      </c>
      <c r="C51" s="9">
        <f>ROUND(1-(Sheet1!C51/Sheet1!C$3),2)</f>
        <v>0.04</v>
      </c>
      <c r="D51" s="9">
        <f>ROUND(1-(Sheet1!D51/Sheet1!D$3),2)</f>
        <v>0.06</v>
      </c>
      <c r="E51" s="9">
        <f>ROUND(1-(Sheet1!E51/Sheet1!E$3),2)</f>
        <v>0.06</v>
      </c>
      <c r="F51" s="9">
        <f>ROUND(1-(Sheet1!F51/Sheet1!F$3),2)</f>
        <v>0.48</v>
      </c>
      <c r="G51" s="9">
        <f>ROUND(1-(Sheet1!G51/Sheet1!G$3),2)</f>
        <v>0.48</v>
      </c>
      <c r="H51" s="9">
        <f>ROUND(1-(Sheet1!H51/Sheet1!H$3),4)</f>
        <v>1.1999999999999999E-3</v>
      </c>
      <c r="I51" s="9">
        <f>-ROUND(1-(Sheet1!J51/Sheet1!J$3),2)</f>
        <v>0.23</v>
      </c>
      <c r="J51" s="9">
        <f>Sheet1!K51</f>
        <v>1249726.1996639899</v>
      </c>
      <c r="K51" s="9">
        <f>Sheet1!L51</f>
        <v>74416.85860218</v>
      </c>
      <c r="L51" s="9">
        <f>Sheet1!M51</f>
        <v>39.885178809549501</v>
      </c>
      <c r="M51" s="9">
        <f>Sheet1!N51</f>
        <v>990.61053801000003</v>
      </c>
      <c r="N51" s="9">
        <f>Sheet1!O51</f>
        <v>1955.3015077227999</v>
      </c>
      <c r="O51" s="9">
        <f>ROUND(1-(Sheet1!P51/Sheet1!P$3),2)</f>
        <v>0.44</v>
      </c>
      <c r="P51" s="3">
        <f>ROUND(1-(Sheet1!Q51/Sheet1!Q$3),2)</f>
        <v>0.44</v>
      </c>
      <c r="Q51" s="3">
        <f>ROUND(1-(Sheet1!R51/Sheet1!R$3),2)</f>
        <v>0.44</v>
      </c>
      <c r="R51" s="3">
        <f>ROUND(1-(Sheet1!S51/Sheet1!S$3),2)</f>
        <v>0.44</v>
      </c>
      <c r="S51" s="3">
        <f>ROUND(1-(Sheet1!T51/Sheet1!T$3),2)</f>
        <v>0.44</v>
      </c>
      <c r="T51" s="3">
        <f>ROUND(1-(Sheet1!U51/Sheet1!U$3),2)</f>
        <v>0.44</v>
      </c>
    </row>
    <row r="52" spans="1:20" x14ac:dyDescent="0.25">
      <c r="A52" t="s">
        <v>54</v>
      </c>
      <c r="B52" s="9">
        <f>ROUND(1-(Sheet1!B52/Sheet1!B$3),2)</f>
        <v>0.52</v>
      </c>
      <c r="C52" s="9">
        <f>ROUND(1-(Sheet1!C52/Sheet1!C$3),2)</f>
        <v>0.43</v>
      </c>
      <c r="D52" s="9">
        <f>ROUND(1-(Sheet1!D52/Sheet1!D$3),2)</f>
        <v>0.44</v>
      </c>
      <c r="E52" s="9">
        <f>ROUND(1-(Sheet1!E52/Sheet1!E$3),2)</f>
        <v>0.47</v>
      </c>
      <c r="F52" s="9">
        <f>ROUND(1-(Sheet1!F52/Sheet1!F$3),2)</f>
        <v>0.45</v>
      </c>
      <c r="G52" s="9">
        <f>ROUND(1-(Sheet1!G52/Sheet1!G$3),2)</f>
        <v>0.43</v>
      </c>
      <c r="H52" s="9">
        <f>ROUND(1-(Sheet1!H52/Sheet1!H$3),4)</f>
        <v>1.1999999999999999E-3</v>
      </c>
      <c r="I52" s="9">
        <f>-ROUND(1-(Sheet1!J52/Sheet1!J$3),2)</f>
        <v>0.3</v>
      </c>
      <c r="J52" s="9">
        <f>Sheet1!K52</f>
        <v>1435923.9312322401</v>
      </c>
      <c r="K52" s="9">
        <f>Sheet1!L52</f>
        <v>78148.299058079996</v>
      </c>
      <c r="L52" s="9">
        <f>Sheet1!M52</f>
        <v>78.020714796099696</v>
      </c>
      <c r="M52" s="9">
        <f>Sheet1!N52</f>
        <v>1052.1445609999998</v>
      </c>
      <c r="N52" s="9">
        <f>Sheet1!O52</f>
        <v>2099.9741104895998</v>
      </c>
      <c r="O52" s="9">
        <f>ROUND(1-(Sheet1!P52/Sheet1!P$3),2)</f>
        <v>0.74</v>
      </c>
      <c r="P52" s="3">
        <f>ROUND(1-(Sheet1!Q52/Sheet1!Q$3),2)</f>
        <v>0.63</v>
      </c>
      <c r="Q52" s="3">
        <f>ROUND(1-(Sheet1!R52/Sheet1!R$3),2)</f>
        <v>0.68</v>
      </c>
      <c r="R52" s="3">
        <f>ROUND(1-(Sheet1!S52/Sheet1!S$3),2)</f>
        <v>0.69</v>
      </c>
      <c r="S52" s="3">
        <f>ROUND(1-(Sheet1!T52/Sheet1!T$3),2)</f>
        <v>0.74</v>
      </c>
      <c r="T52" s="3">
        <f>ROUND(1-(Sheet1!U52/Sheet1!U$3),2)</f>
        <v>0.74</v>
      </c>
    </row>
    <row r="53" spans="1:20" x14ac:dyDescent="0.25">
      <c r="A53" t="s">
        <v>55</v>
      </c>
      <c r="B53" s="9">
        <f>ROUND(1-(Sheet1!B53/Sheet1!B$3),2)</f>
        <v>0.43</v>
      </c>
      <c r="C53" s="9">
        <f>ROUND(1-(Sheet1!C53/Sheet1!C$3),2)</f>
        <v>0.22</v>
      </c>
      <c r="D53" s="9">
        <f>ROUND(1-(Sheet1!D53/Sheet1!D$3),2)</f>
        <v>0.18</v>
      </c>
      <c r="E53" s="9">
        <f>ROUND(1-(Sheet1!E53/Sheet1!E$3),2)</f>
        <v>0.25</v>
      </c>
      <c r="F53" s="9">
        <f>ROUND(1-(Sheet1!F53/Sheet1!F$3),2)</f>
        <v>0.71</v>
      </c>
      <c r="G53" s="9">
        <f>ROUND(1-(Sheet1!G53/Sheet1!G$3),2)</f>
        <v>0.64</v>
      </c>
      <c r="H53" s="9">
        <f>ROUND(1-(Sheet1!H53/Sheet1!H$3),4)</f>
        <v>1.6000000000000001E-3</v>
      </c>
      <c r="I53" s="9">
        <f>-ROUND(1-(Sheet1!J53/Sheet1!J$3),2)</f>
        <v>0.3</v>
      </c>
      <c r="J53" s="9">
        <f>Sheet1!K53</f>
        <v>2611222.30357516</v>
      </c>
      <c r="K53" s="9">
        <f>Sheet1!L53</f>
        <v>151883.08605272003</v>
      </c>
      <c r="L53" s="9">
        <f>Sheet1!M53</f>
        <v>69.401580770091797</v>
      </c>
      <c r="M53" s="9">
        <f>Sheet1!N53</f>
        <v>1979.787233</v>
      </c>
      <c r="N53" s="9">
        <f>Sheet1!O53</f>
        <v>1362.0435111964</v>
      </c>
      <c r="O53" s="9">
        <f>ROUND(1-(Sheet1!P53/Sheet1!P$3),2)</f>
        <v>0.9</v>
      </c>
      <c r="P53" s="3">
        <f>ROUND(1-(Sheet1!Q53/Sheet1!Q$3),2)</f>
        <v>0.9</v>
      </c>
      <c r="Q53" s="3">
        <f>ROUND(1-(Sheet1!R53/Sheet1!R$3),2)</f>
        <v>0.89</v>
      </c>
      <c r="R53" s="3">
        <f>ROUND(1-(Sheet1!S53/Sheet1!S$3),2)</f>
        <v>0.89</v>
      </c>
      <c r="S53" s="3">
        <f>ROUND(1-(Sheet1!T53/Sheet1!T$3),2)</f>
        <v>0.9</v>
      </c>
      <c r="T53" s="3">
        <f>ROUND(1-(Sheet1!U53/Sheet1!U$3),2)</f>
        <v>0.9</v>
      </c>
    </row>
    <row r="54" spans="1:20" x14ac:dyDescent="0.25">
      <c r="A54" t="s">
        <v>56</v>
      </c>
      <c r="B54" s="9">
        <f>ROUND(1-(Sheet1!B54/Sheet1!B$3),2)</f>
        <v>0.44</v>
      </c>
      <c r="C54" s="9">
        <f>ROUND(1-(Sheet1!C54/Sheet1!C$3),2)</f>
        <v>0.45</v>
      </c>
      <c r="D54" s="9">
        <f>ROUND(1-(Sheet1!D54/Sheet1!D$3),2)</f>
        <v>0.5</v>
      </c>
      <c r="E54" s="9">
        <f>ROUND(1-(Sheet1!E54/Sheet1!E$3),2)</f>
        <v>0.44</v>
      </c>
      <c r="F54" s="9">
        <f>ROUND(1-(Sheet1!F54/Sheet1!F$3),2)</f>
        <v>0.36</v>
      </c>
      <c r="G54" s="9">
        <f>ROUND(1-(Sheet1!G54/Sheet1!G$3),2)</f>
        <v>0.34</v>
      </c>
      <c r="H54" s="9">
        <f>ROUND(1-(Sheet1!H54/Sheet1!H$3),4)</f>
        <v>2.3E-3</v>
      </c>
      <c r="I54" s="9">
        <f>-ROUND(1-(Sheet1!J54/Sheet1!J$3),2)</f>
        <v>0.56000000000000005</v>
      </c>
      <c r="J54" s="9">
        <f>Sheet1!K54</f>
        <v>3269854.6399917295</v>
      </c>
      <c r="K54" s="9">
        <f>Sheet1!L54</f>
        <v>192793.61382966</v>
      </c>
      <c r="L54" s="9">
        <f>Sheet1!M54</f>
        <v>53.642506299503999</v>
      </c>
      <c r="M54" s="9">
        <f>Sheet1!N54</f>
        <v>2456.5657786500001</v>
      </c>
      <c r="N54" s="9">
        <f>Sheet1!O54</f>
        <v>4848.9065858772001</v>
      </c>
      <c r="O54" s="9">
        <f>ROUND(1-(Sheet1!P54/Sheet1!P$3),2)</f>
        <v>7.0000000000000007E-2</v>
      </c>
      <c r="P54" s="3">
        <f>ROUND(1-(Sheet1!Q54/Sheet1!Q$3),2)</f>
        <v>0.03</v>
      </c>
      <c r="Q54" s="3">
        <f>ROUND(1-(Sheet1!R54/Sheet1!R$3),2)</f>
        <v>0.04</v>
      </c>
      <c r="R54" s="3">
        <f>ROUND(1-(Sheet1!S54/Sheet1!S$3),2)</f>
        <v>0.04</v>
      </c>
      <c r="S54" s="3">
        <f>ROUND(1-(Sheet1!T54/Sheet1!T$3),2)</f>
        <v>7.0000000000000007E-2</v>
      </c>
      <c r="T54" s="3">
        <f>ROUND(1-(Sheet1!U54/Sheet1!U$3),2)</f>
        <v>7.0000000000000007E-2</v>
      </c>
    </row>
    <row r="55" spans="1:20" x14ac:dyDescent="0.25">
      <c r="A55" t="s">
        <v>57</v>
      </c>
      <c r="B55" s="9">
        <f>ROUND(1-(Sheet1!B55/Sheet1!B$3),2)</f>
        <v>0.16</v>
      </c>
      <c r="C55" s="9">
        <f>ROUND(1-(Sheet1!C55/Sheet1!C$3),2)</f>
        <v>0.06</v>
      </c>
      <c r="D55" s="9">
        <f>ROUND(1-(Sheet1!D55/Sheet1!D$3),2)</f>
        <v>7.0000000000000007E-2</v>
      </c>
      <c r="E55" s="9">
        <f>ROUND(1-(Sheet1!E55/Sheet1!E$3),2)</f>
        <v>0.11</v>
      </c>
      <c r="F55" s="9">
        <f>ROUND(1-(Sheet1!F55/Sheet1!F$3),2)</f>
        <v>0.26</v>
      </c>
      <c r="G55" s="9">
        <f>ROUND(1-(Sheet1!G55/Sheet1!G$3),2)</f>
        <v>0.25</v>
      </c>
      <c r="H55" s="9">
        <f>ROUND(1-(Sheet1!H55/Sheet1!H$3),4)</f>
        <v>1.1999999999999999E-3</v>
      </c>
      <c r="I55" s="9">
        <f>-ROUND(1-(Sheet1!J55/Sheet1!J$3),2)</f>
        <v>0.18</v>
      </c>
      <c r="J55" s="9">
        <f>Sheet1!K55</f>
        <v>798881.54207837</v>
      </c>
      <c r="K55" s="9">
        <f>Sheet1!L55</f>
        <v>42833.198860139993</v>
      </c>
      <c r="L55" s="9">
        <f>Sheet1!M55</f>
        <v>69.180244994242301</v>
      </c>
      <c r="M55" s="9">
        <f>Sheet1!N55</f>
        <v>622.72157510999989</v>
      </c>
      <c r="N55" s="9">
        <f>Sheet1!O55</f>
        <v>1203.24197553</v>
      </c>
      <c r="O55" s="9">
        <f>ROUND(1-(Sheet1!P55/Sheet1!P$3),2)</f>
        <v>0.68</v>
      </c>
      <c r="P55" s="3">
        <f>ROUND(1-(Sheet1!Q55/Sheet1!Q$3),2)</f>
        <v>0.63</v>
      </c>
      <c r="Q55" s="3">
        <f>ROUND(1-(Sheet1!R55/Sheet1!R$3),2)</f>
        <v>0.65</v>
      </c>
      <c r="R55" s="3">
        <f>ROUND(1-(Sheet1!S55/Sheet1!S$3),2)</f>
        <v>0.65</v>
      </c>
      <c r="S55" s="3">
        <f>ROUND(1-(Sheet1!T55/Sheet1!T$3),2)</f>
        <v>0.67</v>
      </c>
      <c r="T55" s="3">
        <f>ROUND(1-(Sheet1!U55/Sheet1!U$3),2)</f>
        <v>0.68</v>
      </c>
    </row>
    <row r="56" spans="1:20" x14ac:dyDescent="0.25">
      <c r="A56" t="s">
        <v>58</v>
      </c>
      <c r="B56" s="9">
        <f>ROUND(1-(Sheet1!B56/Sheet1!B$3),2)</f>
        <v>0.35</v>
      </c>
      <c r="C56" s="9">
        <f>ROUND(1-(Sheet1!C56/Sheet1!C$3),2)</f>
        <v>0.33</v>
      </c>
      <c r="D56" s="9">
        <f>ROUND(1-(Sheet1!D56/Sheet1!D$3),2)</f>
        <v>0.34</v>
      </c>
      <c r="E56" s="9">
        <f>ROUND(1-(Sheet1!E56/Sheet1!E$3),2)</f>
        <v>0.34</v>
      </c>
      <c r="F56" s="9">
        <f>ROUND(1-(Sheet1!F56/Sheet1!F$3),2)</f>
        <v>0.44</v>
      </c>
      <c r="G56" s="9">
        <f>ROUND(1-(Sheet1!G56/Sheet1!G$3),2)</f>
        <v>0.41</v>
      </c>
      <c r="H56" s="9">
        <f>ROUND(1-(Sheet1!H56/Sheet1!H$3),4)</f>
        <v>2.7000000000000001E-3</v>
      </c>
      <c r="I56" s="9">
        <f>-ROUND(1-(Sheet1!J56/Sheet1!J$3),2)</f>
        <v>0.44</v>
      </c>
      <c r="J56" s="9">
        <f>Sheet1!K56</f>
        <v>3933822.4757795599</v>
      </c>
      <c r="K56" s="9">
        <f>Sheet1!L56</f>
        <v>232322.40121751998</v>
      </c>
      <c r="L56" s="9">
        <f>Sheet1!M56</f>
        <v>90.582591066435498</v>
      </c>
      <c r="M56" s="9">
        <f>Sheet1!N56</f>
        <v>3013.9746650000002</v>
      </c>
      <c r="N56" s="9">
        <f>Sheet1!O56</f>
        <v>2183.9876534823998</v>
      </c>
      <c r="O56" s="9">
        <f>ROUND(1-(Sheet1!P56/Sheet1!P$3),2)</f>
        <v>0.91</v>
      </c>
      <c r="P56" s="3">
        <f>ROUND(1-(Sheet1!Q56/Sheet1!Q$3),2)</f>
        <v>0.91</v>
      </c>
      <c r="Q56" s="3">
        <f>ROUND(1-(Sheet1!R56/Sheet1!R$3),2)</f>
        <v>0.88</v>
      </c>
      <c r="R56" s="3">
        <f>ROUND(1-(Sheet1!S56/Sheet1!S$3),2)</f>
        <v>0.88</v>
      </c>
      <c r="S56" s="3">
        <f>ROUND(1-(Sheet1!T56/Sheet1!T$3),2)</f>
        <v>0.92</v>
      </c>
      <c r="T56" s="3">
        <f>ROUND(1-(Sheet1!U56/Sheet1!U$3),2)</f>
        <v>0.91</v>
      </c>
    </row>
    <row r="57" spans="1:20" x14ac:dyDescent="0.25">
      <c r="A57" t="s">
        <v>59</v>
      </c>
      <c r="B57" s="9">
        <f>ROUND(1-(Sheet1!B57/Sheet1!B$3),2)</f>
        <v>0.46</v>
      </c>
      <c r="C57" s="9">
        <f>ROUND(1-(Sheet1!C57/Sheet1!C$3),2)</f>
        <v>0.46</v>
      </c>
      <c r="D57" s="9">
        <f>ROUND(1-(Sheet1!D57/Sheet1!D$3),2)</f>
        <v>0.48</v>
      </c>
      <c r="E57" s="9">
        <f>ROUND(1-(Sheet1!E57/Sheet1!E$3),2)</f>
        <v>0.45</v>
      </c>
      <c r="F57" s="9">
        <f>ROUND(1-(Sheet1!F57/Sheet1!F$3),2)</f>
        <v>0.46</v>
      </c>
      <c r="G57" s="9">
        <f>ROUND(1-(Sheet1!G57/Sheet1!G$3),2)</f>
        <v>0.46</v>
      </c>
      <c r="H57" s="9">
        <f>ROUND(1-(Sheet1!H57/Sheet1!H$3),4)</f>
        <v>3.0999999999999999E-3</v>
      </c>
      <c r="I57" s="9">
        <f>-ROUND(1-(Sheet1!J57/Sheet1!J$3),2)</f>
        <v>0.5</v>
      </c>
      <c r="J57" s="9">
        <f>Sheet1!K57</f>
        <v>2663230.1764196996</v>
      </c>
      <c r="K57" s="9">
        <f>Sheet1!L57</f>
        <v>156352.39774779999</v>
      </c>
      <c r="L57" s="9">
        <f>Sheet1!M57</f>
        <v>102.71848417491201</v>
      </c>
      <c r="M57" s="9">
        <f>Sheet1!N57</f>
        <v>2097.5455723399996</v>
      </c>
      <c r="N57" s="9">
        <f>Sheet1!O57</f>
        <v>4158.7702684167998</v>
      </c>
      <c r="O57" s="9">
        <f>ROUND(1-(Sheet1!P57/Sheet1!P$3),2)</f>
        <v>0.92</v>
      </c>
      <c r="P57" s="3">
        <f>ROUND(1-(Sheet1!Q57/Sheet1!Q$3),2)</f>
        <v>0.91</v>
      </c>
      <c r="Q57" s="3">
        <f>ROUND(1-(Sheet1!R57/Sheet1!R$3),2)</f>
        <v>0.91</v>
      </c>
      <c r="R57" s="3">
        <f>ROUND(1-(Sheet1!S57/Sheet1!S$3),2)</f>
        <v>0.91</v>
      </c>
      <c r="S57" s="3">
        <f>ROUND(1-(Sheet1!T57/Sheet1!T$3),2)</f>
        <v>0.92</v>
      </c>
      <c r="T57" s="3">
        <f>ROUND(1-(Sheet1!U57/Sheet1!U$3),2)</f>
        <v>0.92</v>
      </c>
    </row>
    <row r="58" spans="1:20" x14ac:dyDescent="0.25">
      <c r="A58" t="s">
        <v>60</v>
      </c>
      <c r="B58" s="9">
        <f>ROUND(1-(Sheet1!B58/Sheet1!B$3),2)</f>
        <v>0.28999999999999998</v>
      </c>
      <c r="C58" s="9">
        <f>ROUND(1-(Sheet1!C58/Sheet1!C$3),2)</f>
        <v>0.24</v>
      </c>
      <c r="D58" s="9">
        <f>ROUND(1-(Sheet1!D58/Sheet1!D$3),2)</f>
        <v>0.25</v>
      </c>
      <c r="E58" s="9">
        <f>ROUND(1-(Sheet1!E58/Sheet1!E$3),2)</f>
        <v>0.28000000000000003</v>
      </c>
      <c r="F58" s="9">
        <f>ROUND(1-(Sheet1!F58/Sheet1!F$3),2)</f>
        <v>0.28000000000000003</v>
      </c>
      <c r="G58" s="9">
        <f>ROUND(1-(Sheet1!G58/Sheet1!G$3),2)</f>
        <v>0.23</v>
      </c>
      <c r="H58" s="9">
        <f>ROUND(1-(Sheet1!H58/Sheet1!H$3),4)</f>
        <v>1.1999999999999999E-3</v>
      </c>
      <c r="I58" s="9">
        <f>-ROUND(1-(Sheet1!J58/Sheet1!J$3),2)</f>
        <v>0.11</v>
      </c>
      <c r="J58" s="9">
        <f>Sheet1!K58</f>
        <v>788009.32297652005</v>
      </c>
      <c r="K58" s="9">
        <f>Sheet1!L58</f>
        <v>41725.935083439996</v>
      </c>
      <c r="L58" s="9">
        <f>Sheet1!M58</f>
        <v>70.437094516086304</v>
      </c>
      <c r="M58" s="9">
        <f>Sheet1!N58</f>
        <v>608.98766795999995</v>
      </c>
      <c r="N58" s="9">
        <f>Sheet1!O58</f>
        <v>433.05602088799998</v>
      </c>
      <c r="O58" s="9">
        <f>ROUND(1-(Sheet1!P58/Sheet1!P$3),2)</f>
        <v>0.91</v>
      </c>
      <c r="P58" s="3">
        <f>ROUND(1-(Sheet1!Q58/Sheet1!Q$3),2)</f>
        <v>0.9</v>
      </c>
      <c r="Q58" s="3">
        <f>ROUND(1-(Sheet1!R58/Sheet1!R$3),2)</f>
        <v>0.9</v>
      </c>
      <c r="R58" s="3">
        <f>ROUND(1-(Sheet1!S58/Sheet1!S$3),2)</f>
        <v>0.9</v>
      </c>
      <c r="S58" s="3">
        <f>ROUND(1-(Sheet1!T58/Sheet1!T$3),2)</f>
        <v>0.91</v>
      </c>
      <c r="T58" s="3">
        <f>ROUND(1-(Sheet1!U58/Sheet1!U$3),2)</f>
        <v>0.91</v>
      </c>
    </row>
    <row r="59" spans="1:20" x14ac:dyDescent="0.25">
      <c r="A59" t="s">
        <v>61</v>
      </c>
      <c r="B59" s="9">
        <f>ROUND(1-(Sheet1!B59/Sheet1!B$3),2)</f>
        <v>0.52</v>
      </c>
      <c r="C59" s="9">
        <f>ROUND(1-(Sheet1!C59/Sheet1!C$3),2)</f>
        <v>0.48</v>
      </c>
      <c r="D59" s="9">
        <f>ROUND(1-(Sheet1!D59/Sheet1!D$3),2)</f>
        <v>0.51</v>
      </c>
      <c r="E59" s="9">
        <f>ROUND(1-(Sheet1!E59/Sheet1!E$3),2)</f>
        <v>0.51</v>
      </c>
      <c r="F59" s="9">
        <f>ROUND(1-(Sheet1!F59/Sheet1!F$3),2)</f>
        <v>0.4</v>
      </c>
      <c r="G59" s="9">
        <f>ROUND(1-(Sheet1!G59/Sheet1!G$3),2)</f>
        <v>0.39</v>
      </c>
      <c r="H59" s="9">
        <f>ROUND(1-(Sheet1!H59/Sheet1!H$3),4)</f>
        <v>1.6000000000000001E-3</v>
      </c>
      <c r="I59" s="9">
        <f>-ROUND(1-(Sheet1!J59/Sheet1!J$3),2)</f>
        <v>0.3</v>
      </c>
      <c r="J59" s="9">
        <f>Sheet1!K59</f>
        <v>1545599.33165152</v>
      </c>
      <c r="K59" s="9">
        <f>Sheet1!L59</f>
        <v>84572.15576863999</v>
      </c>
      <c r="L59" s="9">
        <f>Sheet1!M59</f>
        <v>67.753553708163295</v>
      </c>
      <c r="M59" s="9">
        <f>Sheet1!N59</f>
        <v>1107.8400898799998</v>
      </c>
      <c r="N59" s="9">
        <f>Sheet1!O59</f>
        <v>2157.4522779423996</v>
      </c>
      <c r="O59" s="9">
        <f>ROUND(1-(Sheet1!P59/Sheet1!P$3),2)</f>
        <v>0.37</v>
      </c>
      <c r="P59" s="3">
        <f>ROUND(1-(Sheet1!Q59/Sheet1!Q$3),2)</f>
        <v>0.34</v>
      </c>
      <c r="Q59" s="3">
        <f>ROUND(1-(Sheet1!R59/Sheet1!R$3),2)</f>
        <v>0.35</v>
      </c>
      <c r="R59" s="3">
        <f>ROUND(1-(Sheet1!S59/Sheet1!S$3),2)</f>
        <v>0.35</v>
      </c>
      <c r="S59" s="3">
        <f>ROUND(1-(Sheet1!T59/Sheet1!T$3),2)</f>
        <v>0.36</v>
      </c>
      <c r="T59" s="3">
        <f>ROUND(1-(Sheet1!U59/Sheet1!U$3),2)</f>
        <v>0.37</v>
      </c>
    </row>
    <row r="60" spans="1:20" x14ac:dyDescent="0.25">
      <c r="A60" t="s">
        <v>62</v>
      </c>
      <c r="B60" s="9">
        <f>ROUND(1-(Sheet1!B60/Sheet1!B$3),2)</f>
        <v>0.4</v>
      </c>
      <c r="C60" s="9">
        <f>ROUND(1-(Sheet1!C60/Sheet1!C$3),2)</f>
        <v>0.31</v>
      </c>
      <c r="D60" s="9">
        <f>ROUND(1-(Sheet1!D60/Sheet1!D$3),2)</f>
        <v>0.3</v>
      </c>
      <c r="E60" s="9">
        <f>ROUND(1-(Sheet1!E60/Sheet1!E$3),2)</f>
        <v>0.37</v>
      </c>
      <c r="F60" s="9">
        <f>ROUND(1-(Sheet1!F60/Sheet1!F$3),2)</f>
        <v>0.41</v>
      </c>
      <c r="G60" s="9">
        <f>ROUND(1-(Sheet1!G60/Sheet1!G$3),2)</f>
        <v>0.38</v>
      </c>
      <c r="H60" s="9">
        <f>ROUND(1-(Sheet1!H60/Sheet1!H$3),4)</f>
        <v>1.1999999999999999E-3</v>
      </c>
      <c r="I60" s="9">
        <f>-ROUND(1-(Sheet1!J60/Sheet1!J$3),2)</f>
        <v>0.3</v>
      </c>
      <c r="J60" s="9">
        <f>Sheet1!K60</f>
        <v>1588692.99610448</v>
      </c>
      <c r="K60" s="9">
        <f>Sheet1!L60</f>
        <v>81898.986841759994</v>
      </c>
      <c r="L60" s="9">
        <f>Sheet1!M60</f>
        <v>109.032558880799</v>
      </c>
      <c r="M60" s="9">
        <f>Sheet1!N60</f>
        <v>1133.3164087600001</v>
      </c>
      <c r="N60" s="9">
        <f>Sheet1!O60</f>
        <v>991.07099188239999</v>
      </c>
      <c r="O60" s="9">
        <f>ROUND(1-(Sheet1!P60/Sheet1!P$3),2)</f>
        <v>0.76</v>
      </c>
      <c r="P60" s="3">
        <f>ROUND(1-(Sheet1!Q60/Sheet1!Q$3),2)</f>
        <v>0.74</v>
      </c>
      <c r="Q60" s="3">
        <f>ROUND(1-(Sheet1!R60/Sheet1!R$3),2)</f>
        <v>0.75</v>
      </c>
      <c r="R60" s="3">
        <f>ROUND(1-(Sheet1!S60/Sheet1!S$3),2)</f>
        <v>0.75</v>
      </c>
      <c r="S60" s="3">
        <f>ROUND(1-(Sheet1!T60/Sheet1!T$3),2)</f>
        <v>0.76</v>
      </c>
      <c r="T60" s="3">
        <f>ROUND(1-(Sheet1!U60/Sheet1!U$3),2)</f>
        <v>0.76</v>
      </c>
    </row>
    <row r="61" spans="1:20" x14ac:dyDescent="0.25">
      <c r="A61" t="s">
        <v>63</v>
      </c>
      <c r="B61" s="9">
        <f>ROUND(1-(Sheet1!B61/Sheet1!B$3),2)</f>
        <v>0.37</v>
      </c>
      <c r="C61" s="9">
        <f>ROUND(1-(Sheet1!C61/Sheet1!C$3),2)</f>
        <v>0.36</v>
      </c>
      <c r="D61" s="9">
        <f>ROUND(1-(Sheet1!D61/Sheet1!D$3),2)</f>
        <v>0.4</v>
      </c>
      <c r="E61" s="9">
        <f>ROUND(1-(Sheet1!E61/Sheet1!E$3),2)</f>
        <v>0.35</v>
      </c>
      <c r="F61" s="9">
        <f>ROUND(1-(Sheet1!F61/Sheet1!F$3),2)</f>
        <v>0.44</v>
      </c>
      <c r="G61" s="9">
        <f>ROUND(1-(Sheet1!G61/Sheet1!G$3),2)</f>
        <v>0.43</v>
      </c>
      <c r="H61" s="9">
        <f>ROUND(1-(Sheet1!H61/Sheet1!H$3),4)</f>
        <v>1.6000000000000001E-3</v>
      </c>
      <c r="I61" s="9">
        <f>-ROUND(1-(Sheet1!J61/Sheet1!J$3),2)</f>
        <v>0.17</v>
      </c>
      <c r="J61" s="9">
        <f>Sheet1!K61</f>
        <v>783236.64173498005</v>
      </c>
      <c r="K61" s="9">
        <f>Sheet1!L61</f>
        <v>41908.005366359997</v>
      </c>
      <c r="L61" s="9">
        <f>Sheet1!M61</f>
        <v>57.620087248397297</v>
      </c>
      <c r="M61" s="9">
        <f>Sheet1!N61</f>
        <v>596.18060181999999</v>
      </c>
      <c r="N61" s="9">
        <f>Sheet1!O61</f>
        <v>1134.4643300615999</v>
      </c>
      <c r="O61" s="9">
        <f>ROUND(1-(Sheet1!P61/Sheet1!P$3),2)</f>
        <v>0.34</v>
      </c>
      <c r="P61" s="3">
        <f>ROUND(1-(Sheet1!Q61/Sheet1!Q$3),2)</f>
        <v>0.33</v>
      </c>
      <c r="Q61" s="3">
        <f>ROUND(1-(Sheet1!R61/Sheet1!R$3),2)</f>
        <v>0.33</v>
      </c>
      <c r="R61" s="3">
        <f>ROUND(1-(Sheet1!S61/Sheet1!S$3),2)</f>
        <v>0.33</v>
      </c>
      <c r="S61" s="3">
        <f>ROUND(1-(Sheet1!T61/Sheet1!T$3),2)</f>
        <v>0.34</v>
      </c>
      <c r="T61" s="3">
        <f>ROUND(1-(Sheet1!U61/Sheet1!U$3),2)</f>
        <v>0.34</v>
      </c>
    </row>
    <row r="62" spans="1:20" x14ac:dyDescent="0.25">
      <c r="A62" t="s">
        <v>64</v>
      </c>
      <c r="B62" s="9">
        <f>ROUND(1-(Sheet1!B62/Sheet1!B$3),2)</f>
        <v>0.1</v>
      </c>
      <c r="C62" s="9">
        <f>ROUND(1-(Sheet1!C62/Sheet1!C$3),2)</f>
        <v>0.08</v>
      </c>
      <c r="D62" s="9">
        <f>ROUND(1-(Sheet1!D62/Sheet1!D$3),2)</f>
        <v>0.09</v>
      </c>
      <c r="E62" s="9">
        <f>ROUND(1-(Sheet1!E62/Sheet1!E$3),2)</f>
        <v>0.08</v>
      </c>
      <c r="F62" s="9">
        <f>ROUND(1-(Sheet1!F62/Sheet1!F$3),2)</f>
        <v>0.5</v>
      </c>
      <c r="G62" s="9">
        <f>ROUND(1-(Sheet1!G62/Sheet1!G$3),2)</f>
        <v>0.48</v>
      </c>
      <c r="H62" s="9">
        <f>ROUND(1-(Sheet1!H62/Sheet1!H$3),4)</f>
        <v>3.0999999999999999E-3</v>
      </c>
      <c r="I62" s="9">
        <f>-ROUND(1-(Sheet1!J62/Sheet1!J$3),2)</f>
        <v>0.47</v>
      </c>
      <c r="J62" s="9">
        <f>Sheet1!K62</f>
        <v>2679327.5090565598</v>
      </c>
      <c r="K62" s="9">
        <f>Sheet1!L62</f>
        <v>156715.60736191997</v>
      </c>
      <c r="L62" s="9">
        <f>Sheet1!M62</f>
        <v>81.381804244828103</v>
      </c>
      <c r="M62" s="9">
        <f>Sheet1!N62</f>
        <v>2052.3210868399997</v>
      </c>
      <c r="N62" s="9">
        <f>Sheet1!O62</f>
        <v>4082.9652867711993</v>
      </c>
      <c r="O62" s="9">
        <f>ROUND(1-(Sheet1!P62/Sheet1!P$3),2)</f>
        <v>0.94</v>
      </c>
      <c r="P62" s="3">
        <f>ROUND(1-(Sheet1!Q62/Sheet1!Q$3),2)</f>
        <v>0.91</v>
      </c>
      <c r="Q62" s="3">
        <f>ROUND(1-(Sheet1!R62/Sheet1!R$3),2)</f>
        <v>0.92</v>
      </c>
      <c r="R62" s="3">
        <f>ROUND(1-(Sheet1!S62/Sheet1!S$3),2)</f>
        <v>0.92</v>
      </c>
      <c r="S62" s="3">
        <f>ROUND(1-(Sheet1!T62/Sheet1!T$3),2)</f>
        <v>0.94</v>
      </c>
      <c r="T62" s="3">
        <f>ROUND(1-(Sheet1!U62/Sheet1!U$3),2)</f>
        <v>0.94</v>
      </c>
    </row>
    <row r="63" spans="1:20" x14ac:dyDescent="0.25">
      <c r="A63" t="s">
        <v>65</v>
      </c>
      <c r="B63" s="9">
        <f>ROUND(1-(Sheet1!B63/Sheet1!B$3),2)</f>
        <v>0.56999999999999995</v>
      </c>
      <c r="C63" s="9">
        <f>ROUND(1-(Sheet1!C63/Sheet1!C$3),2)</f>
        <v>0.49</v>
      </c>
      <c r="D63" s="9">
        <f>ROUND(1-(Sheet1!D63/Sheet1!D$3),2)</f>
        <v>0.5</v>
      </c>
      <c r="E63" s="9">
        <f>ROUND(1-(Sheet1!E63/Sheet1!E$3),2)</f>
        <v>0.54</v>
      </c>
      <c r="F63" s="9">
        <f>ROUND(1-(Sheet1!F63/Sheet1!F$3),2)</f>
        <v>0.63</v>
      </c>
      <c r="G63" s="9">
        <f>ROUND(1-(Sheet1!G63/Sheet1!G$3),2)</f>
        <v>0.56999999999999995</v>
      </c>
      <c r="H63" s="9">
        <f>ROUND(1-(Sheet1!H63/Sheet1!H$3),4)</f>
        <v>1.1999999999999999E-3</v>
      </c>
      <c r="I63" s="9">
        <f>-ROUND(1-(Sheet1!J63/Sheet1!J$3),2)</f>
        <v>0.35</v>
      </c>
      <c r="J63" s="9">
        <f>Sheet1!K63</f>
        <v>1605491.5748101997</v>
      </c>
      <c r="K63" s="9">
        <f>Sheet1!L63</f>
        <v>81464.328712600007</v>
      </c>
      <c r="L63" s="9">
        <f>Sheet1!M63</f>
        <v>101.193536776507</v>
      </c>
      <c r="M63" s="9">
        <f>Sheet1!N63</f>
        <v>1084.5163900699999</v>
      </c>
      <c r="N63" s="9">
        <f>Sheet1!O63</f>
        <v>2122.7774352903998</v>
      </c>
      <c r="O63" s="9">
        <f>ROUND(1-(Sheet1!P63/Sheet1!P$3),2)</f>
        <v>-0.37</v>
      </c>
      <c r="P63" s="3">
        <f>ROUND(1-(Sheet1!Q63/Sheet1!Q$3),2)</f>
        <v>-0.76</v>
      </c>
      <c r="Q63" s="3">
        <f>ROUND(1-(Sheet1!R63/Sheet1!R$3),2)</f>
        <v>-0.57999999999999996</v>
      </c>
      <c r="R63" s="3">
        <f>ROUND(1-(Sheet1!S63/Sheet1!S$3),2)</f>
        <v>-0.55000000000000004</v>
      </c>
      <c r="S63" s="3">
        <f>ROUND(1-(Sheet1!T63/Sheet1!T$3),2)</f>
        <v>-0.38</v>
      </c>
      <c r="T63" s="3">
        <f>ROUND(1-(Sheet1!U63/Sheet1!U$3),2)</f>
        <v>-0.36</v>
      </c>
    </row>
    <row r="64" spans="1:20" x14ac:dyDescent="0.25">
      <c r="A64" t="s">
        <v>66</v>
      </c>
      <c r="B64" s="9">
        <f>ROUND(1-(Sheet1!B64/Sheet1!B$3),2)</f>
        <v>0.32</v>
      </c>
      <c r="C64" s="9">
        <f>ROUND(1-(Sheet1!C64/Sheet1!C$3),2)</f>
        <v>0.28999999999999998</v>
      </c>
      <c r="D64" s="9">
        <f>ROUND(1-(Sheet1!D64/Sheet1!D$3),2)</f>
        <v>0.28999999999999998</v>
      </c>
      <c r="E64" s="9">
        <f>ROUND(1-(Sheet1!E64/Sheet1!E$3),2)</f>
        <v>0.33</v>
      </c>
      <c r="F64" s="9">
        <f>ROUND(1-(Sheet1!F64/Sheet1!F$3),2)</f>
        <v>0.68</v>
      </c>
      <c r="G64" s="9">
        <f>ROUND(1-(Sheet1!G64/Sheet1!G$3),2)</f>
        <v>0.63</v>
      </c>
      <c r="H64" s="9">
        <f>ROUND(1-(Sheet1!H64/Sheet1!H$3),4)</f>
        <v>2.3E-3</v>
      </c>
      <c r="I64" s="9">
        <f>-ROUND(1-(Sheet1!J64/Sheet1!J$3),2)</f>
        <v>0.39</v>
      </c>
      <c r="J64" s="9">
        <f>Sheet1!K64</f>
        <v>3194376.9814247102</v>
      </c>
      <c r="K64" s="9">
        <f>Sheet1!L64</f>
        <v>190214.93542122</v>
      </c>
      <c r="L64" s="9">
        <f>Sheet1!M64</f>
        <v>83.999589983353303</v>
      </c>
      <c r="M64" s="9">
        <f>Sheet1!N64</f>
        <v>2517.0474032900001</v>
      </c>
      <c r="N64" s="9">
        <f>Sheet1!O64</f>
        <v>1866.3791388312</v>
      </c>
      <c r="O64" s="9">
        <f>ROUND(1-(Sheet1!P64/Sheet1!P$3),2)</f>
        <v>0.67</v>
      </c>
      <c r="P64" s="3">
        <f>ROUND(1-(Sheet1!Q64/Sheet1!Q$3),2)</f>
        <v>0.67</v>
      </c>
      <c r="Q64" s="3">
        <f>ROUND(1-(Sheet1!R64/Sheet1!R$3),2)</f>
        <v>0.65</v>
      </c>
      <c r="R64" s="3">
        <f>ROUND(1-(Sheet1!S64/Sheet1!S$3),2)</f>
        <v>0.65</v>
      </c>
      <c r="S64" s="3">
        <f>ROUND(1-(Sheet1!T64/Sheet1!T$3),2)</f>
        <v>0.67</v>
      </c>
      <c r="T64" s="3">
        <f>ROUND(1-(Sheet1!U64/Sheet1!U$3),2)</f>
        <v>0.67</v>
      </c>
    </row>
    <row r="65" spans="1:20" x14ac:dyDescent="0.25">
      <c r="A65" t="s">
        <v>67</v>
      </c>
      <c r="B65" s="9">
        <f>ROUND(1-(Sheet1!B65/Sheet1!B$3),2)</f>
        <v>0.43</v>
      </c>
      <c r="C65" s="9">
        <f>ROUND(1-(Sheet1!C65/Sheet1!C$3),2)</f>
        <v>0.36</v>
      </c>
      <c r="D65" s="9">
        <f>ROUND(1-(Sheet1!D65/Sheet1!D$3),2)</f>
        <v>0.41</v>
      </c>
      <c r="E65" s="9">
        <f>ROUND(1-(Sheet1!E65/Sheet1!E$3),2)</f>
        <v>0.42</v>
      </c>
      <c r="F65" s="9">
        <f>ROUND(1-(Sheet1!F65/Sheet1!F$3),2)</f>
        <v>0.3</v>
      </c>
      <c r="G65" s="9">
        <f>ROUND(1-(Sheet1!G65/Sheet1!G$3),2)</f>
        <v>0.27</v>
      </c>
      <c r="H65" s="9">
        <f>ROUND(1-(Sheet1!H65/Sheet1!H$3),4)</f>
        <v>2.7000000000000001E-3</v>
      </c>
      <c r="I65" s="9">
        <f>-ROUND(1-(Sheet1!J65/Sheet1!J$3),2)</f>
        <v>0.46</v>
      </c>
      <c r="J65" s="9">
        <f>Sheet1!K65</f>
        <v>3986444.4281001203</v>
      </c>
      <c r="K65" s="9">
        <f>Sheet1!L65</f>
        <v>233807.35972743999</v>
      </c>
      <c r="L65" s="9">
        <f>Sheet1!M65</f>
        <v>70.520091844628396</v>
      </c>
      <c r="M65" s="9">
        <f>Sheet1!N65</f>
        <v>2976.8589328399999</v>
      </c>
      <c r="N65" s="9">
        <f>Sheet1!O65</f>
        <v>2146.1687019335996</v>
      </c>
      <c r="O65" s="9">
        <f>ROUND(1-(Sheet1!P65/Sheet1!P$3),2)</f>
        <v>0.55000000000000004</v>
      </c>
      <c r="P65" s="3">
        <f>ROUND(1-(Sheet1!Q65/Sheet1!Q$3),2)</f>
        <v>0.46</v>
      </c>
      <c r="Q65" s="3">
        <f>ROUND(1-(Sheet1!R65/Sheet1!R$3),2)</f>
        <v>0.47</v>
      </c>
      <c r="R65" s="3">
        <f>ROUND(1-(Sheet1!S65/Sheet1!S$3),2)</f>
        <v>0.48</v>
      </c>
      <c r="S65" s="3">
        <f>ROUND(1-(Sheet1!T65/Sheet1!T$3),2)</f>
        <v>0.56000000000000005</v>
      </c>
      <c r="T65" s="3">
        <f>ROUND(1-(Sheet1!U65/Sheet1!U$3),2)</f>
        <v>0.55000000000000004</v>
      </c>
    </row>
    <row r="66" spans="1:20" x14ac:dyDescent="0.25">
      <c r="A66" t="s">
        <v>68</v>
      </c>
      <c r="B66" s="9">
        <f>ROUND(1-(Sheet1!B66/Sheet1!B$3),2)</f>
        <v>0.03</v>
      </c>
      <c r="C66" s="9">
        <f>ROUND(1-(Sheet1!C66/Sheet1!C$3),2)</f>
        <v>0</v>
      </c>
      <c r="D66" s="9">
        <f>ROUND(1-(Sheet1!D66/Sheet1!D$3),2)</f>
        <v>0.01</v>
      </c>
      <c r="E66" s="9">
        <f>ROUND(1-(Sheet1!E66/Sheet1!E$3),2)</f>
        <v>0.05</v>
      </c>
      <c r="F66" s="9">
        <f>ROUND(1-(Sheet1!F66/Sheet1!F$3),2)</f>
        <v>0.43</v>
      </c>
      <c r="G66" s="9">
        <f>ROUND(1-(Sheet1!G66/Sheet1!G$3),2)</f>
        <v>0.38</v>
      </c>
      <c r="H66" s="9">
        <f>ROUND(1-(Sheet1!H66/Sheet1!H$3),4)</f>
        <v>2.3E-3</v>
      </c>
      <c r="I66" s="9">
        <f>-ROUND(1-(Sheet1!J66/Sheet1!J$3),2)</f>
        <v>0.28999999999999998</v>
      </c>
      <c r="J66" s="9">
        <f>Sheet1!K66</f>
        <v>2621244.4605723</v>
      </c>
      <c r="K66" s="9">
        <f>Sheet1!L66</f>
        <v>156718.0631114</v>
      </c>
      <c r="L66" s="9">
        <f>Sheet1!M66</f>
        <v>66.287564693721706</v>
      </c>
      <c r="M66" s="9">
        <f>Sheet1!N66</f>
        <v>2047.2629065800002</v>
      </c>
      <c r="N66" s="9">
        <f>Sheet1!O66</f>
        <v>1544.1438572876</v>
      </c>
      <c r="O66" s="9">
        <f>ROUND(1-(Sheet1!P66/Sheet1!P$3),2)</f>
        <v>0.73</v>
      </c>
      <c r="P66" s="3">
        <f>ROUND(1-(Sheet1!Q66/Sheet1!Q$3),2)</f>
        <v>0.69</v>
      </c>
      <c r="Q66" s="3">
        <f>ROUND(1-(Sheet1!R66/Sheet1!R$3),2)</f>
        <v>0.69</v>
      </c>
      <c r="R66" s="3">
        <f>ROUND(1-(Sheet1!S66/Sheet1!S$3),2)</f>
        <v>0.7</v>
      </c>
      <c r="S66" s="3">
        <f>ROUND(1-(Sheet1!T66/Sheet1!T$3),2)</f>
        <v>0.73</v>
      </c>
      <c r="T66" s="3">
        <f>ROUND(1-(Sheet1!U66/Sheet1!U$3),2)</f>
        <v>0.73</v>
      </c>
    </row>
    <row r="67" spans="1:20" x14ac:dyDescent="0.25">
      <c r="A67" t="s">
        <v>69</v>
      </c>
      <c r="B67" s="9">
        <f>ROUND(1-(Sheet1!B67/Sheet1!B$3),2)</f>
        <v>0.32</v>
      </c>
      <c r="C67" s="9">
        <f>ROUND(1-(Sheet1!C67/Sheet1!C$3),2)</f>
        <v>0.24</v>
      </c>
      <c r="D67" s="9">
        <f>ROUND(1-(Sheet1!D67/Sheet1!D$3),2)</f>
        <v>0.22</v>
      </c>
      <c r="E67" s="9">
        <f>ROUND(1-(Sheet1!E67/Sheet1!E$3),2)</f>
        <v>0.32</v>
      </c>
      <c r="F67" s="9">
        <f>ROUND(1-(Sheet1!F67/Sheet1!F$3),2)</f>
        <v>0.33</v>
      </c>
      <c r="G67" s="9">
        <f>ROUND(1-(Sheet1!G67/Sheet1!G$3),2)</f>
        <v>0.3</v>
      </c>
      <c r="H67" s="9">
        <f>ROUND(1-(Sheet1!H67/Sheet1!H$3),4)</f>
        <v>1.1999999999999999E-3</v>
      </c>
      <c r="I67" s="9">
        <f>-ROUND(1-(Sheet1!J67/Sheet1!J$3),2)</f>
        <v>0.19</v>
      </c>
      <c r="J67" s="9">
        <f>Sheet1!K67</f>
        <v>1280138.80570325</v>
      </c>
      <c r="K67" s="9">
        <f>Sheet1!L67</f>
        <v>75212.819417899998</v>
      </c>
      <c r="L67" s="9">
        <f>Sheet1!M67</f>
        <v>54.395947600303103</v>
      </c>
      <c r="M67" s="9">
        <f>Sheet1!N67</f>
        <v>1016.9135081899999</v>
      </c>
      <c r="N67" s="9">
        <f>Sheet1!O67</f>
        <v>890.69870576079995</v>
      </c>
      <c r="O67" s="9">
        <f>ROUND(1-(Sheet1!P67/Sheet1!P$3),2)</f>
        <v>0.64</v>
      </c>
      <c r="P67" s="3">
        <f>ROUND(1-(Sheet1!Q67/Sheet1!Q$3),2)</f>
        <v>0.47</v>
      </c>
      <c r="Q67" s="3">
        <f>ROUND(1-(Sheet1!R67/Sheet1!R$3),2)</f>
        <v>0.54</v>
      </c>
      <c r="R67" s="3">
        <f>ROUND(1-(Sheet1!S67/Sheet1!S$3),2)</f>
        <v>0.56000000000000005</v>
      </c>
      <c r="S67" s="3">
        <f>ROUND(1-(Sheet1!T67/Sheet1!T$3),2)</f>
        <v>0.64</v>
      </c>
      <c r="T67" s="3">
        <f>ROUND(1-(Sheet1!U67/Sheet1!U$3),2)</f>
        <v>0.64</v>
      </c>
    </row>
    <row r="68" spans="1:20" x14ac:dyDescent="0.25">
      <c r="A68" t="s">
        <v>70</v>
      </c>
      <c r="B68" s="9">
        <f>ROUND(1-(Sheet1!B68/Sheet1!B$3),2)</f>
        <v>0.24</v>
      </c>
      <c r="C68" s="9">
        <f>ROUND(1-(Sheet1!C68/Sheet1!C$3),2)</f>
        <v>0.22</v>
      </c>
      <c r="D68" s="9">
        <f>ROUND(1-(Sheet1!D68/Sheet1!D$3),2)</f>
        <v>0.25</v>
      </c>
      <c r="E68" s="9">
        <f>ROUND(1-(Sheet1!E68/Sheet1!E$3),2)</f>
        <v>0.24</v>
      </c>
      <c r="F68" s="9">
        <f>ROUND(1-(Sheet1!F68/Sheet1!F$3),2)</f>
        <v>0.53</v>
      </c>
      <c r="G68" s="9">
        <f>ROUND(1-(Sheet1!G68/Sheet1!G$3),2)</f>
        <v>0.48</v>
      </c>
      <c r="H68" s="9">
        <f>ROUND(1-(Sheet1!H68/Sheet1!H$3),4)</f>
        <v>1.6000000000000001E-3</v>
      </c>
      <c r="I68" s="9">
        <f>-ROUND(1-(Sheet1!J68/Sheet1!J$3),2)</f>
        <v>0.23</v>
      </c>
      <c r="J68" s="9">
        <f>Sheet1!K68</f>
        <v>2017036.7125000602</v>
      </c>
      <c r="K68" s="9">
        <f>Sheet1!L68</f>
        <v>117302.71749332</v>
      </c>
      <c r="L68" s="9">
        <f>Sheet1!M68</f>
        <v>47.563472730537299</v>
      </c>
      <c r="M68" s="9">
        <f>Sheet1!N68</f>
        <v>1515.5157835800001</v>
      </c>
      <c r="N68" s="9">
        <f>Sheet1!O68</f>
        <v>1068.299840288</v>
      </c>
      <c r="O68" s="9">
        <f>ROUND(1-(Sheet1!P68/Sheet1!P$3),2)</f>
        <v>0.68</v>
      </c>
      <c r="P68" s="3">
        <f>ROUND(1-(Sheet1!Q68/Sheet1!Q$3),2)</f>
        <v>0.67</v>
      </c>
      <c r="Q68" s="3">
        <f>ROUND(1-(Sheet1!R68/Sheet1!R$3),2)</f>
        <v>0.67</v>
      </c>
      <c r="R68" s="3">
        <f>ROUND(1-(Sheet1!S68/Sheet1!S$3),2)</f>
        <v>0.67</v>
      </c>
      <c r="S68" s="3">
        <f>ROUND(1-(Sheet1!T68/Sheet1!T$3),2)</f>
        <v>0.68</v>
      </c>
      <c r="T68" s="3">
        <f>ROUND(1-(Sheet1!U68/Sheet1!U$3),2)</f>
        <v>0.68</v>
      </c>
    </row>
    <row r="69" spans="1:20" x14ac:dyDescent="0.25">
      <c r="A69" t="s">
        <v>71</v>
      </c>
      <c r="B69" s="9">
        <f>ROUND(1-(Sheet1!B69/Sheet1!B$3),2)</f>
        <v>0.22</v>
      </c>
      <c r="C69" s="9">
        <f>ROUND(1-(Sheet1!C69/Sheet1!C$3),2)</f>
        <v>0.21</v>
      </c>
      <c r="D69" s="9">
        <f>ROUND(1-(Sheet1!D69/Sheet1!D$3),2)</f>
        <v>0.25</v>
      </c>
      <c r="E69" s="9">
        <f>ROUND(1-(Sheet1!E69/Sheet1!E$3),2)</f>
        <v>0.22</v>
      </c>
      <c r="F69" s="9">
        <f>ROUND(1-(Sheet1!F69/Sheet1!F$3),2)</f>
        <v>0.42</v>
      </c>
      <c r="G69" s="9">
        <f>ROUND(1-(Sheet1!G69/Sheet1!G$3),2)</f>
        <v>0.36</v>
      </c>
      <c r="H69" s="9">
        <f>ROUND(1-(Sheet1!H69/Sheet1!H$3),4)</f>
        <v>2.3E-3</v>
      </c>
      <c r="I69" s="9">
        <f>-ROUND(1-(Sheet1!J69/Sheet1!J$3),2)</f>
        <v>0.49</v>
      </c>
      <c r="J69" s="9">
        <f>Sheet1!K69</f>
        <v>3998170.5767299999</v>
      </c>
      <c r="K69" s="9">
        <f>Sheet1!L69</f>
        <v>234413.71446659998</v>
      </c>
      <c r="L69" s="9">
        <f>Sheet1!M69</f>
        <v>72.387174530809602</v>
      </c>
      <c r="M69" s="9">
        <f>Sheet1!N69</f>
        <v>2976.8506551099999</v>
      </c>
      <c r="N69" s="9">
        <f>Sheet1!O69</f>
        <v>2267.3879943151996</v>
      </c>
      <c r="O69" s="9">
        <f>ROUND(1-(Sheet1!P69/Sheet1!P$3),2)</f>
        <v>0.79</v>
      </c>
      <c r="P69" s="3">
        <f>ROUND(1-(Sheet1!Q69/Sheet1!Q$3),2)</f>
        <v>0.5</v>
      </c>
      <c r="Q69" s="3">
        <f>ROUND(1-(Sheet1!R69/Sheet1!R$3),2)</f>
        <v>0.6</v>
      </c>
      <c r="R69" s="3">
        <f>ROUND(1-(Sheet1!S69/Sheet1!S$3),2)</f>
        <v>0.62</v>
      </c>
      <c r="S69" s="3">
        <f>ROUND(1-(Sheet1!T69/Sheet1!T$3),2)</f>
        <v>0.79</v>
      </c>
      <c r="T69" s="3">
        <f>ROUND(1-(Sheet1!U69/Sheet1!U$3),2)</f>
        <v>0.79</v>
      </c>
    </row>
    <row r="70" spans="1:20" x14ac:dyDescent="0.25">
      <c r="A70" t="s">
        <v>72</v>
      </c>
      <c r="B70" s="9">
        <f>ROUND(1-(Sheet1!B70/Sheet1!B$3),2)</f>
        <v>0.28999999999999998</v>
      </c>
      <c r="C70" s="9">
        <f>ROUND(1-(Sheet1!C70/Sheet1!C$3),2)</f>
        <v>0.28000000000000003</v>
      </c>
      <c r="D70" s="9">
        <f>ROUND(1-(Sheet1!D70/Sheet1!D$3),2)</f>
        <v>0.32</v>
      </c>
      <c r="E70" s="9">
        <f>ROUND(1-(Sheet1!E70/Sheet1!E$3),2)</f>
        <v>0.26</v>
      </c>
      <c r="F70" s="9">
        <f>ROUND(1-(Sheet1!F70/Sheet1!F$3),2)</f>
        <v>0.43</v>
      </c>
      <c r="G70" s="9">
        <f>ROUND(1-(Sheet1!G70/Sheet1!G$3),2)</f>
        <v>0.39</v>
      </c>
      <c r="H70" s="9">
        <f>ROUND(1-(Sheet1!H70/Sheet1!H$3),4)</f>
        <v>2.3E-3</v>
      </c>
      <c r="I70" s="9">
        <f>-ROUND(1-(Sheet1!J70/Sheet1!J$3),2)</f>
        <v>0.41</v>
      </c>
      <c r="J70" s="9">
        <f>Sheet1!K70</f>
        <v>2112509.7046090001</v>
      </c>
      <c r="K70" s="9">
        <f>Sheet1!L70</f>
        <v>118745.61007779998</v>
      </c>
      <c r="L70" s="9">
        <f>Sheet1!M70</f>
        <v>96.730918601750702</v>
      </c>
      <c r="M70" s="9">
        <f>Sheet1!N70</f>
        <v>1589.6752393299998</v>
      </c>
      <c r="N70" s="9">
        <f>Sheet1!O70</f>
        <v>3126.2206952856</v>
      </c>
      <c r="O70" s="9">
        <f>ROUND(1-(Sheet1!P70/Sheet1!P$3),2)</f>
        <v>0.92</v>
      </c>
      <c r="P70" s="3">
        <f>ROUND(1-(Sheet1!Q70/Sheet1!Q$3),2)</f>
        <v>0.83</v>
      </c>
      <c r="Q70" s="3">
        <f>ROUND(1-(Sheet1!R70/Sheet1!R$3),2)</f>
        <v>0.87</v>
      </c>
      <c r="R70" s="3">
        <f>ROUND(1-(Sheet1!S70/Sheet1!S$3),2)</f>
        <v>0.87</v>
      </c>
      <c r="S70" s="3">
        <f>ROUND(1-(Sheet1!T70/Sheet1!T$3),2)</f>
        <v>0.92</v>
      </c>
      <c r="T70" s="3">
        <f>ROUND(1-(Sheet1!U70/Sheet1!U$3),2)</f>
        <v>0.92</v>
      </c>
    </row>
    <row r="71" spans="1:20" x14ac:dyDescent="0.25">
      <c r="A71" t="s">
        <v>73</v>
      </c>
      <c r="B71" s="9">
        <f>ROUND(1-(Sheet1!B71/Sheet1!B$3),2)</f>
        <v>0.59</v>
      </c>
      <c r="C71" s="9">
        <f>ROUND(1-(Sheet1!C71/Sheet1!C$3),2)</f>
        <v>0.54</v>
      </c>
      <c r="D71" s="9">
        <f>ROUND(1-(Sheet1!D71/Sheet1!D$3),2)</f>
        <v>0.53</v>
      </c>
      <c r="E71" s="9">
        <f>ROUND(1-(Sheet1!E71/Sheet1!E$3),2)</f>
        <v>0.59</v>
      </c>
      <c r="F71" s="9">
        <f>ROUND(1-(Sheet1!F71/Sheet1!F$3),2)</f>
        <v>0.44</v>
      </c>
      <c r="G71" s="9">
        <f>ROUND(1-(Sheet1!G71/Sheet1!G$3),2)</f>
        <v>0.43</v>
      </c>
      <c r="H71" s="9">
        <f>ROUND(1-(Sheet1!H71/Sheet1!H$3),4)</f>
        <v>2.3E-3</v>
      </c>
      <c r="I71" s="9">
        <f>-ROUND(1-(Sheet1!J71/Sheet1!J$3),2)</f>
        <v>0.59</v>
      </c>
      <c r="J71" s="9">
        <f>Sheet1!K71</f>
        <v>3337968.6456427197</v>
      </c>
      <c r="K71" s="9">
        <f>Sheet1!L71</f>
        <v>194386.65828984001</v>
      </c>
      <c r="L71" s="9">
        <f>Sheet1!M71</f>
        <v>60.011766912579198</v>
      </c>
      <c r="M71" s="9">
        <f>Sheet1!N71</f>
        <v>2462.8740330599999</v>
      </c>
      <c r="N71" s="9">
        <f>Sheet1!O71</f>
        <v>4922.5341256080001</v>
      </c>
      <c r="O71" s="9">
        <f>ROUND(1-(Sheet1!P71/Sheet1!P$3),2)</f>
        <v>0.89</v>
      </c>
      <c r="P71" s="3">
        <f>ROUND(1-(Sheet1!Q71/Sheet1!Q$3),2)</f>
        <v>0.88</v>
      </c>
      <c r="Q71" s="3">
        <f>ROUND(1-(Sheet1!R71/Sheet1!R$3),2)</f>
        <v>0.88</v>
      </c>
      <c r="R71" s="3">
        <f>ROUND(1-(Sheet1!S71/Sheet1!S$3),2)</f>
        <v>0.88</v>
      </c>
      <c r="S71" s="3">
        <f>ROUND(1-(Sheet1!T71/Sheet1!T$3),2)</f>
        <v>0.89</v>
      </c>
      <c r="T71" s="3">
        <f>ROUND(1-(Sheet1!U71/Sheet1!U$3),2)</f>
        <v>0.89</v>
      </c>
    </row>
    <row r="72" spans="1:20" x14ac:dyDescent="0.25">
      <c r="A72" t="s">
        <v>74</v>
      </c>
      <c r="B72" s="9">
        <f>ROUND(1-(Sheet1!B72/Sheet1!B$3),2)</f>
        <v>0.32</v>
      </c>
      <c r="C72" s="9">
        <f>ROUND(1-(Sheet1!C72/Sheet1!C$3),2)</f>
        <v>0.22</v>
      </c>
      <c r="D72" s="9">
        <f>ROUND(1-(Sheet1!D72/Sheet1!D$3),2)</f>
        <v>0.18</v>
      </c>
      <c r="E72" s="9">
        <f>ROUND(1-(Sheet1!E72/Sheet1!E$3),2)</f>
        <v>0.33</v>
      </c>
      <c r="F72" s="9">
        <f>ROUND(1-(Sheet1!F72/Sheet1!F$3),2)</f>
        <v>0.52</v>
      </c>
      <c r="G72" s="9">
        <f>ROUND(1-(Sheet1!G72/Sheet1!G$3),2)</f>
        <v>0.48</v>
      </c>
      <c r="H72" s="9">
        <f>ROUND(1-(Sheet1!H72/Sheet1!H$3),4)</f>
        <v>2E-3</v>
      </c>
      <c r="I72" s="9">
        <f>-ROUND(1-(Sheet1!J72/Sheet1!J$3),2)</f>
        <v>0.38</v>
      </c>
      <c r="J72" s="9">
        <f>Sheet1!K72</f>
        <v>3251384.9903788203</v>
      </c>
      <c r="K72" s="9">
        <f>Sheet1!L72</f>
        <v>191461.72704103999</v>
      </c>
      <c r="L72" s="9">
        <f>Sheet1!M72</f>
        <v>76.210921253965793</v>
      </c>
      <c r="M72" s="9">
        <f>Sheet1!N72</f>
        <v>2490.4683653100001</v>
      </c>
      <c r="N72" s="9">
        <f>Sheet1!O72</f>
        <v>1786.4674172219998</v>
      </c>
      <c r="O72" s="9">
        <f>ROUND(1-(Sheet1!P72/Sheet1!P$3),2)</f>
        <v>0.62</v>
      </c>
      <c r="P72" s="3">
        <f>ROUND(1-(Sheet1!Q72/Sheet1!Q$3),2)</f>
        <v>0.55000000000000004</v>
      </c>
      <c r="Q72" s="3">
        <f>ROUND(1-(Sheet1!R72/Sheet1!R$3),2)</f>
        <v>0.56000000000000005</v>
      </c>
      <c r="R72" s="3">
        <f>ROUND(1-(Sheet1!S72/Sheet1!S$3),2)</f>
        <v>0.56999999999999995</v>
      </c>
      <c r="S72" s="3">
        <f>ROUND(1-(Sheet1!T72/Sheet1!T$3),2)</f>
        <v>0.62</v>
      </c>
      <c r="T72" s="3">
        <f>ROUND(1-(Sheet1!U72/Sheet1!U$3),2)</f>
        <v>0.62</v>
      </c>
    </row>
    <row r="73" spans="1:20" x14ac:dyDescent="0.25">
      <c r="A73" t="s">
        <v>75</v>
      </c>
      <c r="B73" s="9">
        <f>ROUND(1-(Sheet1!B73/Sheet1!B$3),2)</f>
        <v>0.63</v>
      </c>
      <c r="C73" s="9">
        <f>ROUND(1-(Sheet1!C73/Sheet1!C$3),2)</f>
        <v>0.56000000000000005</v>
      </c>
      <c r="D73" s="9">
        <f>ROUND(1-(Sheet1!D73/Sheet1!D$3),2)</f>
        <v>0.56000000000000005</v>
      </c>
      <c r="E73" s="9">
        <f>ROUND(1-(Sheet1!E73/Sheet1!E$3),2)</f>
        <v>0.61</v>
      </c>
      <c r="F73" s="9">
        <f>ROUND(1-(Sheet1!F73/Sheet1!F$3),2)</f>
        <v>0.31</v>
      </c>
      <c r="G73" s="9">
        <f>ROUND(1-(Sheet1!G73/Sheet1!G$3),2)</f>
        <v>0.3</v>
      </c>
      <c r="H73" s="9">
        <f>ROUND(1-(Sheet1!H73/Sheet1!H$3),4)</f>
        <v>2E-3</v>
      </c>
      <c r="I73" s="9">
        <f>-ROUND(1-(Sheet1!J73/Sheet1!J$3),2)</f>
        <v>0.37</v>
      </c>
      <c r="J73" s="9">
        <f>Sheet1!K73</f>
        <v>2829843.2096480401</v>
      </c>
      <c r="K73" s="9">
        <f>Sheet1!L73</f>
        <v>161293.13209367997</v>
      </c>
      <c r="L73" s="9">
        <f>Sheet1!M73</f>
        <v>65.613512078608906</v>
      </c>
      <c r="M73" s="9">
        <f>Sheet1!N73</f>
        <v>2043.9412491999999</v>
      </c>
      <c r="N73" s="9">
        <f>Sheet1!O73</f>
        <v>1574.6726499555998</v>
      </c>
      <c r="O73" s="9">
        <f>ROUND(1-(Sheet1!P73/Sheet1!P$3),2)</f>
        <v>0.57999999999999996</v>
      </c>
      <c r="P73" s="3">
        <f>ROUND(1-(Sheet1!Q73/Sheet1!Q$3),2)</f>
        <v>0.54</v>
      </c>
      <c r="Q73" s="3">
        <f>ROUND(1-(Sheet1!R73/Sheet1!R$3),2)</f>
        <v>0.54</v>
      </c>
      <c r="R73" s="3">
        <f>ROUND(1-(Sheet1!S73/Sheet1!S$3),2)</f>
        <v>0.55000000000000004</v>
      </c>
      <c r="S73" s="3">
        <f>ROUND(1-(Sheet1!T73/Sheet1!T$3),2)</f>
        <v>0.57999999999999996</v>
      </c>
      <c r="T73" s="3">
        <f>ROUND(1-(Sheet1!U73/Sheet1!U$3),2)</f>
        <v>0.57999999999999996</v>
      </c>
    </row>
    <row r="74" spans="1:20" x14ac:dyDescent="0.25">
      <c r="A74" t="s">
        <v>76</v>
      </c>
      <c r="B74" s="9">
        <f>ROUND(1-(Sheet1!B74/Sheet1!B$3),2)</f>
        <v>0.28999999999999998</v>
      </c>
      <c r="C74" s="9">
        <f>ROUND(1-(Sheet1!C74/Sheet1!C$3),2)</f>
        <v>0.27</v>
      </c>
      <c r="D74" s="9">
        <f>ROUND(1-(Sheet1!D74/Sheet1!D$3),2)</f>
        <v>0.3</v>
      </c>
      <c r="E74" s="9">
        <f>ROUND(1-(Sheet1!E74/Sheet1!E$3),2)</f>
        <v>0.28000000000000003</v>
      </c>
      <c r="F74" s="9">
        <f>ROUND(1-(Sheet1!F74/Sheet1!F$3),2)</f>
        <v>0.48</v>
      </c>
      <c r="G74" s="9">
        <f>ROUND(1-(Sheet1!G74/Sheet1!G$3),2)</f>
        <v>0.48</v>
      </c>
      <c r="H74" s="9">
        <f>ROUND(1-(Sheet1!H74/Sheet1!H$3),4)</f>
        <v>1.6000000000000001E-3</v>
      </c>
      <c r="I74" s="9">
        <f>-ROUND(1-(Sheet1!J74/Sheet1!J$3),2)</f>
        <v>0.31</v>
      </c>
      <c r="J74" s="9">
        <f>Sheet1!K74</f>
        <v>1425827.9246096001</v>
      </c>
      <c r="K74" s="9">
        <f>Sheet1!L74</f>
        <v>78747.787332800013</v>
      </c>
      <c r="L74" s="9">
        <f>Sheet1!M74</f>
        <v>75.0690655897059</v>
      </c>
      <c r="M74" s="9">
        <f>Sheet1!N74</f>
        <v>1072.91133616</v>
      </c>
      <c r="N74" s="9">
        <f>Sheet1!O74</f>
        <v>2144.0544481152001</v>
      </c>
      <c r="O74" s="9">
        <f>ROUND(1-(Sheet1!P74/Sheet1!P$3),2)</f>
        <v>0.86</v>
      </c>
      <c r="P74" s="3">
        <f>ROUND(1-(Sheet1!Q74/Sheet1!Q$3),2)</f>
        <v>0.8</v>
      </c>
      <c r="Q74" s="3">
        <f>ROUND(1-(Sheet1!R74/Sheet1!R$3),2)</f>
        <v>0.83</v>
      </c>
      <c r="R74" s="3">
        <f>ROUND(1-(Sheet1!S74/Sheet1!S$3),2)</f>
        <v>0.83</v>
      </c>
      <c r="S74" s="3">
        <f>ROUND(1-(Sheet1!T74/Sheet1!T$3),2)</f>
        <v>0.86</v>
      </c>
      <c r="T74" s="3">
        <f>ROUND(1-(Sheet1!U74/Sheet1!U$3),2)</f>
        <v>0.86</v>
      </c>
    </row>
    <row r="75" spans="1:20" x14ac:dyDescent="0.25">
      <c r="A75" t="s">
        <v>77</v>
      </c>
      <c r="B75" s="9">
        <f>ROUND(1-(Sheet1!B75/Sheet1!B$3),2)</f>
        <v>0.16</v>
      </c>
      <c r="C75" s="9">
        <f>ROUND(1-(Sheet1!C75/Sheet1!C$3),2)</f>
        <v>0.1</v>
      </c>
      <c r="D75" s="9">
        <f>ROUND(1-(Sheet1!D75/Sheet1!D$3),2)</f>
        <v>0.11</v>
      </c>
      <c r="E75" s="9">
        <f>ROUND(1-(Sheet1!E75/Sheet1!E$3),2)</f>
        <v>0.1</v>
      </c>
      <c r="F75" s="9">
        <f>ROUND(1-(Sheet1!F75/Sheet1!F$3),2)</f>
        <v>0.45</v>
      </c>
      <c r="G75" s="9">
        <f>ROUND(1-(Sheet1!G75/Sheet1!G$3),2)</f>
        <v>0.43</v>
      </c>
      <c r="H75" s="9">
        <f>ROUND(1-(Sheet1!H75/Sheet1!H$3),4)</f>
        <v>3.5000000000000001E-3</v>
      </c>
      <c r="I75" s="9">
        <f>-ROUND(1-(Sheet1!J75/Sheet1!J$3),2)</f>
        <v>0.65</v>
      </c>
      <c r="J75" s="9">
        <f>Sheet1!K75</f>
        <v>3851250.3071260401</v>
      </c>
      <c r="K75" s="9">
        <f>Sheet1!L75</f>
        <v>230673.74343527999</v>
      </c>
      <c r="L75" s="9">
        <f>Sheet1!M75</f>
        <v>78.998445621174099</v>
      </c>
      <c r="M75" s="9">
        <f>Sheet1!N75</f>
        <v>2998.8305799600003</v>
      </c>
      <c r="N75" s="9">
        <f>Sheet1!O75</f>
        <v>5874.2926261488001</v>
      </c>
      <c r="O75" s="9">
        <f>ROUND(1-(Sheet1!P75/Sheet1!P$3),2)</f>
        <v>0.47</v>
      </c>
      <c r="P75" s="3">
        <f>ROUND(1-(Sheet1!Q75/Sheet1!Q$3),2)</f>
        <v>0.47</v>
      </c>
      <c r="Q75" s="3">
        <f>ROUND(1-(Sheet1!R75/Sheet1!R$3),2)</f>
        <v>0.46</v>
      </c>
      <c r="R75" s="3">
        <f>ROUND(1-(Sheet1!S75/Sheet1!S$3),2)</f>
        <v>0.46</v>
      </c>
      <c r="S75" s="3">
        <f>ROUND(1-(Sheet1!T75/Sheet1!T$3),2)</f>
        <v>0.47</v>
      </c>
      <c r="T75" s="3">
        <f>ROUND(1-(Sheet1!U75/Sheet1!U$3),2)</f>
        <v>0.47</v>
      </c>
    </row>
    <row r="76" spans="1:20" x14ac:dyDescent="0.25">
      <c r="A76" t="s">
        <v>78</v>
      </c>
      <c r="B76" s="9">
        <f>ROUND(1-(Sheet1!B76/Sheet1!B$3),2)</f>
        <v>0.22</v>
      </c>
      <c r="C76" s="9">
        <f>ROUND(1-(Sheet1!C76/Sheet1!C$3),2)</f>
        <v>0.1</v>
      </c>
      <c r="D76" s="9">
        <f>ROUND(1-(Sheet1!D76/Sheet1!D$3),2)</f>
        <v>0.1</v>
      </c>
      <c r="E76" s="9">
        <f>ROUND(1-(Sheet1!E76/Sheet1!E$3),2)</f>
        <v>0.18</v>
      </c>
      <c r="F76" s="9">
        <f>ROUND(1-(Sheet1!F76/Sheet1!F$3),2)</f>
        <v>0.41</v>
      </c>
      <c r="G76" s="9">
        <f>ROUND(1-(Sheet1!G76/Sheet1!G$3),2)</f>
        <v>0.39</v>
      </c>
      <c r="H76" s="9">
        <f>ROUND(1-(Sheet1!H76/Sheet1!H$3),4)</f>
        <v>8.0000000000000004E-4</v>
      </c>
      <c r="I76" s="9">
        <f>-ROUND(1-(Sheet1!J76/Sheet1!J$3),2)</f>
        <v>0.08</v>
      </c>
      <c r="J76" s="9">
        <f>Sheet1!K76</f>
        <v>66470.04524318999</v>
      </c>
      <c r="K76" s="9">
        <f>Sheet1!L76</f>
        <v>1049.13849258</v>
      </c>
      <c r="L76" s="9">
        <f>Sheet1!M76</f>
        <v>50.431658279708799</v>
      </c>
      <c r="M76" s="9">
        <f>Sheet1!N76</f>
        <v>102.57795841000001</v>
      </c>
      <c r="N76" s="9">
        <f>Sheet1!O76</f>
        <v>238.02611149879999</v>
      </c>
      <c r="O76" s="9">
        <f>ROUND(1-(Sheet1!P76/Sheet1!P$3),2)</f>
        <v>0.72</v>
      </c>
      <c r="P76" s="3">
        <f>ROUND(1-(Sheet1!Q76/Sheet1!Q$3),2)</f>
        <v>0.67</v>
      </c>
      <c r="Q76" s="3">
        <f>ROUND(1-(Sheet1!R76/Sheet1!R$3),2)</f>
        <v>0.69</v>
      </c>
      <c r="R76" s="3">
        <f>ROUND(1-(Sheet1!S76/Sheet1!S$3),2)</f>
        <v>0.7</v>
      </c>
      <c r="S76" s="3">
        <f>ROUND(1-(Sheet1!T76/Sheet1!T$3),2)</f>
        <v>0.72</v>
      </c>
      <c r="T76" s="3">
        <f>ROUND(1-(Sheet1!U76/Sheet1!U$3),2)</f>
        <v>0.72</v>
      </c>
    </row>
    <row r="77" spans="1:20" x14ac:dyDescent="0.25">
      <c r="A77" t="s">
        <v>79</v>
      </c>
      <c r="B77" s="9">
        <f>ROUND(1-(Sheet1!B77/Sheet1!B$3),2)</f>
        <v>0.35</v>
      </c>
      <c r="C77" s="9">
        <f>ROUND(1-(Sheet1!C77/Sheet1!C$3),2)</f>
        <v>0.26</v>
      </c>
      <c r="D77" s="9">
        <f>ROUND(1-(Sheet1!D77/Sheet1!D$3),2)</f>
        <v>0.24</v>
      </c>
      <c r="E77" s="9">
        <f>ROUND(1-(Sheet1!E77/Sheet1!E$3),2)</f>
        <v>0.32</v>
      </c>
      <c r="F77" s="9">
        <f>ROUND(1-(Sheet1!F77/Sheet1!F$3),2)</f>
        <v>0.65</v>
      </c>
      <c r="G77" s="9">
        <f>ROUND(1-(Sheet1!G77/Sheet1!G$3),2)</f>
        <v>0.56999999999999995</v>
      </c>
      <c r="H77" s="9">
        <f>ROUND(1-(Sheet1!H77/Sheet1!H$3),4)</f>
        <v>1.6000000000000001E-3</v>
      </c>
      <c r="I77" s="9">
        <f>-ROUND(1-(Sheet1!J77/Sheet1!J$3),2)</f>
        <v>0.18</v>
      </c>
      <c r="J77" s="9">
        <f>Sheet1!K77</f>
        <v>1318338.9880254199</v>
      </c>
      <c r="K77" s="9">
        <f>Sheet1!L77</f>
        <v>75763.241297639994</v>
      </c>
      <c r="L77" s="9">
        <f>Sheet1!M77</f>
        <v>66.315923295574805</v>
      </c>
      <c r="M77" s="9">
        <f>Sheet1!N77</f>
        <v>1029.3198173000001</v>
      </c>
      <c r="N77" s="9">
        <f>Sheet1!O77</f>
        <v>845.55773336279992</v>
      </c>
      <c r="O77" s="9">
        <f>ROUND(1-(Sheet1!P77/Sheet1!P$3),2)</f>
        <v>0.48</v>
      </c>
      <c r="P77" s="3">
        <f>ROUND(1-(Sheet1!Q77/Sheet1!Q$3),2)</f>
        <v>0.47</v>
      </c>
      <c r="Q77" s="3">
        <f>ROUND(1-(Sheet1!R77/Sheet1!R$3),2)</f>
        <v>0.47</v>
      </c>
      <c r="R77" s="3">
        <f>ROUND(1-(Sheet1!S77/Sheet1!S$3),2)</f>
        <v>0.47</v>
      </c>
      <c r="S77" s="3">
        <f>ROUND(1-(Sheet1!T77/Sheet1!T$3),2)</f>
        <v>0.48</v>
      </c>
      <c r="T77" s="3">
        <f>ROUND(1-(Sheet1!U77/Sheet1!U$3),2)</f>
        <v>0.48</v>
      </c>
    </row>
    <row r="78" spans="1:20" x14ac:dyDescent="0.25">
      <c r="A78" t="s">
        <v>80</v>
      </c>
      <c r="B78" s="9">
        <f>ROUND(1-(Sheet1!B78/Sheet1!B$3),2)</f>
        <v>0.32</v>
      </c>
      <c r="C78" s="9">
        <f>ROUND(1-(Sheet1!C78/Sheet1!C$3),2)</f>
        <v>0.25</v>
      </c>
      <c r="D78" s="9">
        <f>ROUND(1-(Sheet1!D78/Sheet1!D$3),2)</f>
        <v>0.22</v>
      </c>
      <c r="E78" s="9">
        <f>ROUND(1-(Sheet1!E78/Sheet1!E$3),2)</f>
        <v>0.28000000000000003</v>
      </c>
      <c r="F78" s="9">
        <f>ROUND(1-(Sheet1!F78/Sheet1!F$3),2)</f>
        <v>0.28000000000000003</v>
      </c>
      <c r="G78" s="9">
        <f>ROUND(1-(Sheet1!G78/Sheet1!G$3),2)</f>
        <v>0.28999999999999998</v>
      </c>
      <c r="H78" s="9">
        <f>ROUND(1-(Sheet1!H78/Sheet1!H$3),4)</f>
        <v>3.0999999999999999E-3</v>
      </c>
      <c r="I78" s="9">
        <f>-ROUND(1-(Sheet1!J78/Sheet1!J$3),2)</f>
        <v>0.68</v>
      </c>
      <c r="J78" s="9">
        <f>Sheet1!K78</f>
        <v>3895708.9201923199</v>
      </c>
      <c r="K78" s="9">
        <f>Sheet1!L78</f>
        <v>232052.97061103999</v>
      </c>
      <c r="L78" s="9">
        <f>Sheet1!M78</f>
        <v>66.587493721964705</v>
      </c>
      <c r="M78" s="9">
        <f>Sheet1!N78</f>
        <v>2971.8304263600003</v>
      </c>
      <c r="N78" s="9">
        <f>Sheet1!O78</f>
        <v>5930.0694659680003</v>
      </c>
      <c r="O78" s="9">
        <f>ROUND(1-(Sheet1!P78/Sheet1!P$3),2)</f>
        <v>0.92</v>
      </c>
      <c r="P78" s="3">
        <f>ROUND(1-(Sheet1!Q78/Sheet1!Q$3),2)</f>
        <v>0.9</v>
      </c>
      <c r="Q78" s="3">
        <f>ROUND(1-(Sheet1!R78/Sheet1!R$3),2)</f>
        <v>0.9</v>
      </c>
      <c r="R78" s="3">
        <f>ROUND(1-(Sheet1!S78/Sheet1!S$3),2)</f>
        <v>0.9</v>
      </c>
      <c r="S78" s="3">
        <f>ROUND(1-(Sheet1!T78/Sheet1!T$3),2)</f>
        <v>0.93</v>
      </c>
      <c r="T78" s="3">
        <f>ROUND(1-(Sheet1!U78/Sheet1!U$3),2)</f>
        <v>0.92</v>
      </c>
    </row>
    <row r="79" spans="1:20" x14ac:dyDescent="0.25">
      <c r="A79" t="s">
        <v>81</v>
      </c>
      <c r="B79" s="9">
        <f>ROUND(1-(Sheet1!B79/Sheet1!B$3),2)</f>
        <v>0.19</v>
      </c>
      <c r="C79" s="9">
        <f>ROUND(1-(Sheet1!C79/Sheet1!C$3),2)</f>
        <v>0.18</v>
      </c>
      <c r="D79" s="9">
        <f>ROUND(1-(Sheet1!D79/Sheet1!D$3),2)</f>
        <v>0.18</v>
      </c>
      <c r="E79" s="9">
        <f>ROUND(1-(Sheet1!E79/Sheet1!E$3),2)</f>
        <v>0.18</v>
      </c>
      <c r="F79" s="9">
        <f>ROUND(1-(Sheet1!F79/Sheet1!F$3),2)</f>
        <v>0.54</v>
      </c>
      <c r="G79" s="9">
        <f>ROUND(1-(Sheet1!G79/Sheet1!G$3),2)</f>
        <v>0.5</v>
      </c>
      <c r="H79" s="9">
        <f>ROUND(1-(Sheet1!H79/Sheet1!H$3),4)</f>
        <v>2E-3</v>
      </c>
      <c r="I79" s="9">
        <f>-ROUND(1-(Sheet1!J79/Sheet1!J$3),2)</f>
        <v>0.4</v>
      </c>
      <c r="J79" s="9">
        <f>Sheet1!K79</f>
        <v>2090785.8315705401</v>
      </c>
      <c r="K79" s="9">
        <f>Sheet1!L79</f>
        <v>119413.57242868001</v>
      </c>
      <c r="L79" s="9">
        <f>Sheet1!M79</f>
        <v>72.5305820507634</v>
      </c>
      <c r="M79" s="9">
        <f>Sheet1!N79</f>
        <v>1568.2522486999999</v>
      </c>
      <c r="N79" s="9">
        <f>Sheet1!O79</f>
        <v>3093.9568345656003</v>
      </c>
      <c r="O79" s="9">
        <f>ROUND(1-(Sheet1!P79/Sheet1!P$3),2)</f>
        <v>0.28000000000000003</v>
      </c>
      <c r="P79" s="3">
        <f>ROUND(1-(Sheet1!Q79/Sheet1!Q$3),2)</f>
        <v>0.26</v>
      </c>
      <c r="Q79" s="3">
        <f>ROUND(1-(Sheet1!R79/Sheet1!R$3),2)</f>
        <v>0.27</v>
      </c>
      <c r="R79" s="3">
        <f>ROUND(1-(Sheet1!S79/Sheet1!S$3),2)</f>
        <v>0.27</v>
      </c>
      <c r="S79" s="3">
        <f>ROUND(1-(Sheet1!T79/Sheet1!T$3),2)</f>
        <v>0.28000000000000003</v>
      </c>
      <c r="T79" s="3">
        <f>ROUND(1-(Sheet1!U79/Sheet1!U$3),2)</f>
        <v>0.28000000000000003</v>
      </c>
    </row>
    <row r="80" spans="1:20" x14ac:dyDescent="0.25">
      <c r="A80" t="s">
        <v>82</v>
      </c>
      <c r="B80" s="9">
        <f>ROUND(1-(Sheet1!B80/Sheet1!B$3),2)</f>
        <v>0.24</v>
      </c>
      <c r="C80" s="9">
        <f>ROUND(1-(Sheet1!C80/Sheet1!C$3),2)</f>
        <v>0.2</v>
      </c>
      <c r="D80" s="9">
        <f>ROUND(1-(Sheet1!D80/Sheet1!D$3),2)</f>
        <v>0.23</v>
      </c>
      <c r="E80" s="9">
        <f>ROUND(1-(Sheet1!E80/Sheet1!E$3),2)</f>
        <v>0.2</v>
      </c>
      <c r="F80" s="9">
        <f>ROUND(1-(Sheet1!F80/Sheet1!F$3),2)</f>
        <v>0.39</v>
      </c>
      <c r="G80" s="9">
        <f>ROUND(1-(Sheet1!G80/Sheet1!G$3),2)</f>
        <v>0.39</v>
      </c>
      <c r="H80" s="9">
        <f>ROUND(1-(Sheet1!H80/Sheet1!H$3),4)</f>
        <v>2E-3</v>
      </c>
      <c r="I80" s="9">
        <f>-ROUND(1-(Sheet1!J80/Sheet1!J$3),2)</f>
        <v>0.5</v>
      </c>
      <c r="J80" s="9">
        <f>Sheet1!K80</f>
        <v>2660361.5772860795</v>
      </c>
      <c r="K80" s="9">
        <f>Sheet1!L80</f>
        <v>153586.17579316002</v>
      </c>
      <c r="L80" s="9">
        <f>Sheet1!M80</f>
        <v>65.346897609757406</v>
      </c>
      <c r="M80" s="9">
        <f>Sheet1!N80</f>
        <v>1967.4901088300001</v>
      </c>
      <c r="N80" s="9">
        <f>Sheet1!O80</f>
        <v>3980.3948552088</v>
      </c>
      <c r="O80" s="9">
        <f>ROUND(1-(Sheet1!P80/Sheet1!P$3),2)</f>
        <v>0.8</v>
      </c>
      <c r="P80" s="3">
        <f>ROUND(1-(Sheet1!Q80/Sheet1!Q$3),2)</f>
        <v>0.63</v>
      </c>
      <c r="Q80" s="3">
        <f>ROUND(1-(Sheet1!R80/Sheet1!R$3),2)</f>
        <v>0.7</v>
      </c>
      <c r="R80" s="3">
        <f>ROUND(1-(Sheet1!S80/Sheet1!S$3),2)</f>
        <v>0.72</v>
      </c>
      <c r="S80" s="3">
        <f>ROUND(1-(Sheet1!T80/Sheet1!T$3),2)</f>
        <v>0.8</v>
      </c>
      <c r="T80" s="3">
        <f>ROUND(1-(Sheet1!U80/Sheet1!U$3),2)</f>
        <v>0.8</v>
      </c>
    </row>
    <row r="81" spans="1:20" x14ac:dyDescent="0.25">
      <c r="A81" t="s">
        <v>83</v>
      </c>
      <c r="B81" s="9">
        <f>ROUND(1-(Sheet1!B81/Sheet1!B$3),2)</f>
        <v>0.6</v>
      </c>
      <c r="C81" s="9">
        <f>ROUND(1-(Sheet1!C81/Sheet1!C$3),2)</f>
        <v>0.51</v>
      </c>
      <c r="D81" s="9">
        <f>ROUND(1-(Sheet1!D81/Sheet1!D$3),2)</f>
        <v>0.51</v>
      </c>
      <c r="E81" s="9">
        <f>ROUND(1-(Sheet1!E81/Sheet1!E$3),2)</f>
        <v>0.53</v>
      </c>
      <c r="F81" s="9">
        <f>ROUND(1-(Sheet1!F81/Sheet1!F$3),2)</f>
        <v>0.42</v>
      </c>
      <c r="G81" s="9">
        <f>ROUND(1-(Sheet1!G81/Sheet1!G$3),2)</f>
        <v>0.39</v>
      </c>
      <c r="H81" s="9">
        <f>ROUND(1-(Sheet1!H81/Sheet1!H$3),4)</f>
        <v>8.0000000000000004E-4</v>
      </c>
      <c r="I81" s="9">
        <f>-ROUND(1-(Sheet1!J81/Sheet1!J$3),2)</f>
        <v>0.08</v>
      </c>
      <c r="J81" s="9">
        <f>Sheet1!K81</f>
        <v>110716.94076</v>
      </c>
      <c r="K81" s="9">
        <f>Sheet1!L81</f>
        <v>2149.7348152</v>
      </c>
      <c r="L81" s="9">
        <f>Sheet1!M81</f>
        <v>49.042257281637198</v>
      </c>
      <c r="M81" s="9">
        <f>Sheet1!N81</f>
        <v>87.212246919999998</v>
      </c>
      <c r="N81" s="9">
        <f>Sheet1!O81</f>
        <v>256.23241285439997</v>
      </c>
      <c r="O81" s="9">
        <f>ROUND(1-(Sheet1!P81/Sheet1!P$3),2)</f>
        <v>0.98</v>
      </c>
      <c r="P81" s="3">
        <f>ROUND(1-(Sheet1!Q81/Sheet1!Q$3),2)</f>
        <v>0.95</v>
      </c>
      <c r="Q81" s="3">
        <f>ROUND(1-(Sheet1!R81/Sheet1!R$3),2)</f>
        <v>0.96</v>
      </c>
      <c r="R81" s="3">
        <f>ROUND(1-(Sheet1!S81/Sheet1!S$3),2)</f>
        <v>0.97</v>
      </c>
      <c r="S81" s="3">
        <f>ROUND(1-(Sheet1!T81/Sheet1!T$3),2)</f>
        <v>0.98</v>
      </c>
      <c r="T81" s="3">
        <f>ROUND(1-(Sheet1!U81/Sheet1!U$3),2)</f>
        <v>0.98</v>
      </c>
    </row>
    <row r="82" spans="1:20" x14ac:dyDescent="0.25">
      <c r="A82" t="s">
        <v>84</v>
      </c>
      <c r="B82" s="9">
        <f>ROUND(1-(Sheet1!B82/Sheet1!B$3),2)</f>
        <v>0.1</v>
      </c>
      <c r="C82" s="9">
        <f>ROUND(1-(Sheet1!C82/Sheet1!C$3),2)</f>
        <v>0.08</v>
      </c>
      <c r="D82" s="9">
        <f>ROUND(1-(Sheet1!D82/Sheet1!D$3),2)</f>
        <v>0.09</v>
      </c>
      <c r="E82" s="9">
        <f>ROUND(1-(Sheet1!E82/Sheet1!E$3),2)</f>
        <v>0.08</v>
      </c>
      <c r="F82" s="9">
        <f>ROUND(1-(Sheet1!F82/Sheet1!F$3),2)</f>
        <v>0.34</v>
      </c>
      <c r="G82" s="9">
        <f>ROUND(1-(Sheet1!G82/Sheet1!G$3),2)</f>
        <v>0.32</v>
      </c>
      <c r="H82" s="9">
        <f>ROUND(1-(Sheet1!H82/Sheet1!H$3),4)</f>
        <v>1.6000000000000001E-3</v>
      </c>
      <c r="I82" s="9">
        <f>-ROUND(1-(Sheet1!J82/Sheet1!J$3),2)</f>
        <v>0.22</v>
      </c>
      <c r="J82" s="9">
        <f>Sheet1!K82</f>
        <v>917671.72206512012</v>
      </c>
      <c r="K82" s="9">
        <f>Sheet1!L82</f>
        <v>44750.286949439993</v>
      </c>
      <c r="L82" s="9">
        <f>Sheet1!M82</f>
        <v>72.448816640570797</v>
      </c>
      <c r="M82" s="9">
        <f>Sheet1!N82</f>
        <v>617.50213903999997</v>
      </c>
      <c r="N82" s="9">
        <f>Sheet1!O82</f>
        <v>1245.5669219776</v>
      </c>
      <c r="O82" s="9">
        <f>ROUND(1-(Sheet1!P82/Sheet1!P$3),2)</f>
        <v>0.21</v>
      </c>
      <c r="P82" s="3">
        <f>ROUND(1-(Sheet1!Q82/Sheet1!Q$3),2)</f>
        <v>0.03</v>
      </c>
      <c r="Q82" s="3">
        <f>ROUND(1-(Sheet1!R82/Sheet1!R$3),2)</f>
        <v>0.11</v>
      </c>
      <c r="R82" s="3">
        <f>ROUND(1-(Sheet1!S82/Sheet1!S$3),2)</f>
        <v>0.12</v>
      </c>
      <c r="S82" s="3">
        <f>ROUND(1-(Sheet1!T82/Sheet1!T$3),2)</f>
        <v>0.21</v>
      </c>
      <c r="T82" s="3">
        <f>ROUND(1-(Sheet1!U82/Sheet1!U$3),2)</f>
        <v>0.21</v>
      </c>
    </row>
    <row r="83" spans="1:20" x14ac:dyDescent="0.25">
      <c r="A83" t="s">
        <v>85</v>
      </c>
      <c r="B83" s="9">
        <f>ROUND(1-(Sheet1!B83/Sheet1!B$3),2)</f>
        <v>0.24</v>
      </c>
      <c r="C83" s="9">
        <f>ROUND(1-(Sheet1!C83/Sheet1!C$3),2)</f>
        <v>0.17</v>
      </c>
      <c r="D83" s="9">
        <f>ROUND(1-(Sheet1!D83/Sheet1!D$3),2)</f>
        <v>0.18</v>
      </c>
      <c r="E83" s="9">
        <f>ROUND(1-(Sheet1!E83/Sheet1!E$3),2)</f>
        <v>0.21</v>
      </c>
      <c r="F83" s="9">
        <f>ROUND(1-(Sheet1!F83/Sheet1!F$3),2)</f>
        <v>0.36</v>
      </c>
      <c r="G83" s="9">
        <f>ROUND(1-(Sheet1!G83/Sheet1!G$3),2)</f>
        <v>0.36</v>
      </c>
      <c r="H83" s="9">
        <f>ROUND(1-(Sheet1!H83/Sheet1!H$3),4)</f>
        <v>2.3E-3</v>
      </c>
      <c r="I83" s="9">
        <f>-ROUND(1-(Sheet1!J83/Sheet1!J$3),2)</f>
        <v>0.48</v>
      </c>
      <c r="J83" s="9">
        <f>Sheet1!K83</f>
        <v>2684021.1924934797</v>
      </c>
      <c r="K83" s="9">
        <f>Sheet1!L83</f>
        <v>158207.60163956002</v>
      </c>
      <c r="L83" s="9">
        <f>Sheet1!M83</f>
        <v>52.119782254688403</v>
      </c>
      <c r="M83" s="9">
        <f>Sheet1!N83</f>
        <v>2029.8508390899999</v>
      </c>
      <c r="N83" s="9">
        <f>Sheet1!O83</f>
        <v>4065.3882038680003</v>
      </c>
      <c r="O83" s="9">
        <f>ROUND(1-(Sheet1!P83/Sheet1!P$3),2)</f>
        <v>0.9</v>
      </c>
      <c r="P83" s="3">
        <f>ROUND(1-(Sheet1!Q83/Sheet1!Q$3),2)</f>
        <v>0.86</v>
      </c>
      <c r="Q83" s="3">
        <f>ROUND(1-(Sheet1!R83/Sheet1!R$3),2)</f>
        <v>0.87</v>
      </c>
      <c r="R83" s="3">
        <f>ROUND(1-(Sheet1!S83/Sheet1!S$3),2)</f>
        <v>0.88</v>
      </c>
      <c r="S83" s="3">
        <f>ROUND(1-(Sheet1!T83/Sheet1!T$3),2)</f>
        <v>0.9</v>
      </c>
      <c r="T83" s="3">
        <f>ROUND(1-(Sheet1!U83/Sheet1!U$3),2)</f>
        <v>0.9</v>
      </c>
    </row>
    <row r="84" spans="1:20" x14ac:dyDescent="0.25">
      <c r="A84" t="s">
        <v>86</v>
      </c>
      <c r="B84" s="9">
        <f>ROUND(1-(Sheet1!B84/Sheet1!B$3),2)</f>
        <v>0.54</v>
      </c>
      <c r="C84" s="9">
        <f>ROUND(1-(Sheet1!C84/Sheet1!C$3),2)</f>
        <v>0.48</v>
      </c>
      <c r="D84" s="9">
        <f>ROUND(1-(Sheet1!D84/Sheet1!D$3),2)</f>
        <v>0.44</v>
      </c>
      <c r="E84" s="9">
        <f>ROUND(1-(Sheet1!E84/Sheet1!E$3),2)</f>
        <v>0.49</v>
      </c>
      <c r="F84" s="9">
        <f>ROUND(1-(Sheet1!F84/Sheet1!F$3),2)</f>
        <v>0.37</v>
      </c>
      <c r="G84" s="9">
        <f>ROUND(1-(Sheet1!G84/Sheet1!G$3),2)</f>
        <v>0.36</v>
      </c>
      <c r="H84" s="9">
        <f>ROUND(1-(Sheet1!H84/Sheet1!H$3),4)</f>
        <v>2E-3</v>
      </c>
      <c r="I84" s="9">
        <f>-ROUND(1-(Sheet1!J84/Sheet1!J$3),2)</f>
        <v>0.37</v>
      </c>
      <c r="J84" s="9">
        <f>Sheet1!K84</f>
        <v>2052889.9409153501</v>
      </c>
      <c r="K84" s="9">
        <f>Sheet1!L84</f>
        <v>118009.92273370002</v>
      </c>
      <c r="L84" s="9">
        <f>Sheet1!M84</f>
        <v>92.059335697909304</v>
      </c>
      <c r="M84" s="9">
        <f>Sheet1!N84</f>
        <v>1608.50123465</v>
      </c>
      <c r="N84" s="9">
        <f>Sheet1!O84</f>
        <v>3029.1201663020001</v>
      </c>
      <c r="O84" s="9">
        <f>ROUND(1-(Sheet1!P84/Sheet1!P$3),2)</f>
        <v>0.66</v>
      </c>
      <c r="P84" s="3">
        <f>ROUND(1-(Sheet1!Q84/Sheet1!Q$3),2)</f>
        <v>0.66</v>
      </c>
      <c r="Q84" s="3">
        <f>ROUND(1-(Sheet1!R84/Sheet1!R$3),2)</f>
        <v>0.65</v>
      </c>
      <c r="R84" s="3">
        <f>ROUND(1-(Sheet1!S84/Sheet1!S$3),2)</f>
        <v>0.65</v>
      </c>
      <c r="S84" s="3">
        <f>ROUND(1-(Sheet1!T84/Sheet1!T$3),2)</f>
        <v>0.66</v>
      </c>
      <c r="T84" s="3">
        <f>ROUND(1-(Sheet1!U84/Sheet1!U$3),2)</f>
        <v>0.66</v>
      </c>
    </row>
    <row r="85" spans="1:20" x14ac:dyDescent="0.25">
      <c r="A85" t="s">
        <v>87</v>
      </c>
      <c r="B85" s="9">
        <f>ROUND(1-(Sheet1!B85/Sheet1!B$3),2)</f>
        <v>0.38</v>
      </c>
      <c r="C85" s="9">
        <f>ROUND(1-(Sheet1!C85/Sheet1!C$3),2)</f>
        <v>0.2</v>
      </c>
      <c r="D85" s="9">
        <f>ROUND(1-(Sheet1!D85/Sheet1!D$3),2)</f>
        <v>0.12</v>
      </c>
      <c r="E85" s="9">
        <f>ROUND(1-(Sheet1!E85/Sheet1!E$3),2)</f>
        <v>0.22</v>
      </c>
      <c r="F85" s="9">
        <f>ROUND(1-(Sheet1!F85/Sheet1!F$3),2)</f>
        <v>0.43</v>
      </c>
      <c r="G85" s="9">
        <f>ROUND(1-(Sheet1!G85/Sheet1!G$3),2)</f>
        <v>0.39</v>
      </c>
      <c r="H85" s="9">
        <f>ROUND(1-(Sheet1!H85/Sheet1!H$3),4)</f>
        <v>1.6000000000000001E-3</v>
      </c>
      <c r="I85" s="9">
        <f>-ROUND(1-(Sheet1!J85/Sheet1!J$3),2)</f>
        <v>0.28000000000000003</v>
      </c>
      <c r="J85" s="9">
        <f>Sheet1!K85</f>
        <v>2110820.5473651402</v>
      </c>
      <c r="K85" s="9">
        <f>Sheet1!L85</f>
        <v>118200.70023367998</v>
      </c>
      <c r="L85" s="9">
        <f>Sheet1!M85</f>
        <v>75.857855268177403</v>
      </c>
      <c r="M85" s="9">
        <f>Sheet1!N85</f>
        <v>1538.0952402299999</v>
      </c>
      <c r="N85" s="9">
        <f>Sheet1!O85</f>
        <v>1144.6653327091999</v>
      </c>
      <c r="O85" s="9">
        <f>ROUND(1-(Sheet1!P85/Sheet1!P$3),2)</f>
        <v>0.76</v>
      </c>
      <c r="P85" s="3">
        <f>ROUND(1-(Sheet1!Q85/Sheet1!Q$3),2)</f>
        <v>0.75</v>
      </c>
      <c r="Q85" s="3">
        <f>ROUND(1-(Sheet1!R85/Sheet1!R$3),2)</f>
        <v>0.74</v>
      </c>
      <c r="R85" s="3">
        <f>ROUND(1-(Sheet1!S85/Sheet1!S$3),2)</f>
        <v>0.75</v>
      </c>
      <c r="S85" s="3">
        <f>ROUND(1-(Sheet1!T85/Sheet1!T$3),2)</f>
        <v>0.76</v>
      </c>
      <c r="T85" s="3">
        <f>ROUND(1-(Sheet1!U85/Sheet1!U$3),2)</f>
        <v>0.76</v>
      </c>
    </row>
    <row r="86" spans="1:20" x14ac:dyDescent="0.25">
      <c r="A86" t="s">
        <v>88</v>
      </c>
      <c r="B86" s="9">
        <f>ROUND(1-(Sheet1!B86/Sheet1!B$3),2)</f>
        <v>0.17</v>
      </c>
      <c r="C86" s="9">
        <f>ROUND(1-(Sheet1!C86/Sheet1!C$3),2)</f>
        <v>0.15</v>
      </c>
      <c r="D86" s="9">
        <f>ROUND(1-(Sheet1!D86/Sheet1!D$3),2)</f>
        <v>0.15</v>
      </c>
      <c r="E86" s="9">
        <f>ROUND(1-(Sheet1!E86/Sheet1!E$3),2)</f>
        <v>0.16</v>
      </c>
      <c r="F86" s="9">
        <f>ROUND(1-(Sheet1!F86/Sheet1!F$3),2)</f>
        <v>0.48</v>
      </c>
      <c r="G86" s="9">
        <f>ROUND(1-(Sheet1!G86/Sheet1!G$3),2)</f>
        <v>0.46</v>
      </c>
      <c r="H86" s="9">
        <f>ROUND(1-(Sheet1!H86/Sheet1!H$3),4)</f>
        <v>1.1999999999999999E-3</v>
      </c>
      <c r="I86" s="9">
        <f>-ROUND(1-(Sheet1!J86/Sheet1!J$3),2)</f>
        <v>0.13</v>
      </c>
      <c r="J86" s="9">
        <f>Sheet1!K86</f>
        <v>735438.31719100999</v>
      </c>
      <c r="K86" s="9">
        <f>Sheet1!L86</f>
        <v>40839.003447819996</v>
      </c>
      <c r="L86" s="9">
        <f>Sheet1!M86</f>
        <v>45.197174335894999</v>
      </c>
      <c r="M86" s="9">
        <f>Sheet1!N86</f>
        <v>572.77665998999987</v>
      </c>
      <c r="N86" s="9">
        <f>Sheet1!O86</f>
        <v>1031.9471508771999</v>
      </c>
      <c r="O86" s="9">
        <f>ROUND(1-(Sheet1!P86/Sheet1!P$3),2)</f>
        <v>0.52</v>
      </c>
      <c r="P86" s="3">
        <f>ROUND(1-(Sheet1!Q86/Sheet1!Q$3),2)</f>
        <v>0.52</v>
      </c>
      <c r="Q86" s="3">
        <f>ROUND(1-(Sheet1!R86/Sheet1!R$3),2)</f>
        <v>0.52</v>
      </c>
      <c r="R86" s="3">
        <f>ROUND(1-(Sheet1!S86/Sheet1!S$3),2)</f>
        <v>0.52</v>
      </c>
      <c r="S86" s="3">
        <f>ROUND(1-(Sheet1!T86/Sheet1!T$3),2)</f>
        <v>0.52</v>
      </c>
      <c r="T86" s="3">
        <f>ROUND(1-(Sheet1!U86/Sheet1!U$3),2)</f>
        <v>0.52</v>
      </c>
    </row>
    <row r="87" spans="1:20" x14ac:dyDescent="0.25">
      <c r="A87" t="s">
        <v>89</v>
      </c>
      <c r="B87" s="9">
        <f>ROUND(1-(Sheet1!B87/Sheet1!B$3),2)</f>
        <v>0.35</v>
      </c>
      <c r="C87" s="9">
        <f>ROUND(1-(Sheet1!C87/Sheet1!C$3),2)</f>
        <v>0.3</v>
      </c>
      <c r="D87" s="9">
        <f>ROUND(1-(Sheet1!D87/Sheet1!D$3),2)</f>
        <v>0.28000000000000003</v>
      </c>
      <c r="E87" s="9">
        <f>ROUND(1-(Sheet1!E87/Sheet1!E$3),2)</f>
        <v>0.33</v>
      </c>
      <c r="F87" s="9">
        <f>ROUND(1-(Sheet1!F87/Sheet1!F$3),2)</f>
        <v>0.46</v>
      </c>
      <c r="G87" s="9">
        <f>ROUND(1-(Sheet1!G87/Sheet1!G$3),2)</f>
        <v>0.45</v>
      </c>
      <c r="H87" s="9">
        <f>ROUND(1-(Sheet1!H87/Sheet1!H$3),4)</f>
        <v>1.1999999999999999E-3</v>
      </c>
      <c r="I87" s="9">
        <f>-ROUND(1-(Sheet1!J87/Sheet1!J$3),2)</f>
        <v>0.13</v>
      </c>
      <c r="J87" s="9">
        <f>Sheet1!K87</f>
        <v>724675.55500904005</v>
      </c>
      <c r="K87" s="9">
        <f>Sheet1!L87</f>
        <v>40696.928221279995</v>
      </c>
      <c r="L87" s="9">
        <f>Sheet1!M87</f>
        <v>56.446377224211098</v>
      </c>
      <c r="M87" s="9">
        <f>Sheet1!N87</f>
        <v>601.99470295999993</v>
      </c>
      <c r="N87" s="9">
        <f>Sheet1!O87</f>
        <v>516.23722106879995</v>
      </c>
      <c r="O87" s="9">
        <f>ROUND(1-(Sheet1!P87/Sheet1!P$3),2)</f>
        <v>0.84</v>
      </c>
      <c r="P87" s="3">
        <f>ROUND(1-(Sheet1!Q87/Sheet1!Q$3),2)</f>
        <v>0.84</v>
      </c>
      <c r="Q87" s="3">
        <f>ROUND(1-(Sheet1!R87/Sheet1!R$3),2)</f>
        <v>0.84</v>
      </c>
      <c r="R87" s="3">
        <f>ROUND(1-(Sheet1!S87/Sheet1!S$3),2)</f>
        <v>0.84</v>
      </c>
      <c r="S87" s="3">
        <f>ROUND(1-(Sheet1!T87/Sheet1!T$3),2)</f>
        <v>0.84</v>
      </c>
      <c r="T87" s="3">
        <f>ROUND(1-(Sheet1!U87/Sheet1!U$3),2)</f>
        <v>0.84</v>
      </c>
    </row>
    <row r="88" spans="1:20" x14ac:dyDescent="0.25">
      <c r="A88" t="s">
        <v>90</v>
      </c>
      <c r="B88" s="9">
        <f>ROUND(1-(Sheet1!B88/Sheet1!B$3),2)</f>
        <v>0.46</v>
      </c>
      <c r="C88" s="9">
        <f>ROUND(1-(Sheet1!C88/Sheet1!C$3),2)</f>
        <v>0.38</v>
      </c>
      <c r="D88" s="9">
        <f>ROUND(1-(Sheet1!D88/Sheet1!D$3),2)</f>
        <v>0.4</v>
      </c>
      <c r="E88" s="9">
        <f>ROUND(1-(Sheet1!E88/Sheet1!E$3),2)</f>
        <v>0.42</v>
      </c>
      <c r="F88" s="9">
        <f>ROUND(1-(Sheet1!F88/Sheet1!F$3),2)</f>
        <v>0.24</v>
      </c>
      <c r="G88" s="9">
        <f>ROUND(1-(Sheet1!G88/Sheet1!G$3),2)</f>
        <v>0.23</v>
      </c>
      <c r="H88" s="9">
        <f>ROUND(1-(Sheet1!H88/Sheet1!H$3),4)</f>
        <v>2E-3</v>
      </c>
      <c r="I88" s="9">
        <f>-ROUND(1-(Sheet1!J88/Sheet1!J$3),2)</f>
        <v>0.41</v>
      </c>
      <c r="J88" s="9">
        <f>Sheet1!K88</f>
        <v>3356445.4857332995</v>
      </c>
      <c r="K88" s="9">
        <f>Sheet1!L88</f>
        <v>194846.45626980002</v>
      </c>
      <c r="L88" s="9">
        <f>Sheet1!M88</f>
        <v>62.748370574958102</v>
      </c>
      <c r="M88" s="9">
        <f>Sheet1!N88</f>
        <v>2462.6196855200001</v>
      </c>
      <c r="N88" s="9">
        <f>Sheet1!O88</f>
        <v>1845.6265843183999</v>
      </c>
      <c r="O88" s="9">
        <f>ROUND(1-(Sheet1!P88/Sheet1!P$3),2)</f>
        <v>0.55000000000000004</v>
      </c>
      <c r="P88" s="3">
        <f>ROUND(1-(Sheet1!Q88/Sheet1!Q$3),2)</f>
        <v>0.31</v>
      </c>
      <c r="Q88" s="3">
        <f>ROUND(1-(Sheet1!R88/Sheet1!R$3),2)</f>
        <v>0.39</v>
      </c>
      <c r="R88" s="3">
        <f>ROUND(1-(Sheet1!S88/Sheet1!S$3),2)</f>
        <v>0.42</v>
      </c>
      <c r="S88" s="3">
        <f>ROUND(1-(Sheet1!T88/Sheet1!T$3),2)</f>
        <v>0.54</v>
      </c>
      <c r="T88" s="3">
        <f>ROUND(1-(Sheet1!U88/Sheet1!U$3),2)</f>
        <v>0.55000000000000004</v>
      </c>
    </row>
    <row r="89" spans="1:20" x14ac:dyDescent="0.25">
      <c r="A89" t="s">
        <v>91</v>
      </c>
      <c r="B89" s="9">
        <f>ROUND(1-(Sheet1!B89/Sheet1!B$3),2)</f>
        <v>0.27</v>
      </c>
      <c r="C89" s="9">
        <f>ROUND(1-(Sheet1!C89/Sheet1!C$3),2)</f>
        <v>0.26</v>
      </c>
      <c r="D89" s="9">
        <f>ROUND(1-(Sheet1!D89/Sheet1!D$3),2)</f>
        <v>0.27</v>
      </c>
      <c r="E89" s="9">
        <f>ROUND(1-(Sheet1!E89/Sheet1!E$3),2)</f>
        <v>0.28000000000000003</v>
      </c>
      <c r="F89" s="9">
        <f>ROUND(1-(Sheet1!F89/Sheet1!F$3),2)</f>
        <v>0.2</v>
      </c>
      <c r="G89" s="9">
        <f>ROUND(1-(Sheet1!G89/Sheet1!G$3),2)</f>
        <v>0.18</v>
      </c>
      <c r="H89" s="9">
        <f>ROUND(1-(Sheet1!H89/Sheet1!H$3),4)</f>
        <v>8.0000000000000004E-4</v>
      </c>
      <c r="I89" s="9">
        <f>-ROUND(1-(Sheet1!J89/Sheet1!J$3),2)</f>
        <v>0.2</v>
      </c>
      <c r="J89" s="9">
        <f>Sheet1!K89</f>
        <v>1431115.97260262</v>
      </c>
      <c r="K89" s="9">
        <f>Sheet1!L89</f>
        <v>78911.712189640006</v>
      </c>
      <c r="L89" s="9">
        <f>Sheet1!M89</f>
        <v>61.414373003855502</v>
      </c>
      <c r="M89" s="9">
        <f>Sheet1!N89</f>
        <v>1038.1139524600001</v>
      </c>
      <c r="N89" s="9">
        <f>Sheet1!O89</f>
        <v>773.54653995199999</v>
      </c>
      <c r="O89" s="9">
        <f>ROUND(1-(Sheet1!P89/Sheet1!P$3),2)</f>
        <v>0.78</v>
      </c>
      <c r="P89" s="3">
        <f>ROUND(1-(Sheet1!Q89/Sheet1!Q$3),2)</f>
        <v>0.75</v>
      </c>
      <c r="Q89" s="3">
        <f>ROUND(1-(Sheet1!R89/Sheet1!R$3),2)</f>
        <v>0.76</v>
      </c>
      <c r="R89" s="3">
        <f>ROUND(1-(Sheet1!S89/Sheet1!S$3),2)</f>
        <v>0.76</v>
      </c>
      <c r="S89" s="3">
        <f>ROUND(1-(Sheet1!T89/Sheet1!T$3),2)</f>
        <v>0.78</v>
      </c>
      <c r="T89" s="3">
        <f>ROUND(1-(Sheet1!U89/Sheet1!U$3),2)</f>
        <v>0.78</v>
      </c>
    </row>
    <row r="90" spans="1:20" x14ac:dyDescent="0.25">
      <c r="A90" t="s">
        <v>92</v>
      </c>
      <c r="B90" s="9">
        <f>ROUND(1-(Sheet1!B90/Sheet1!B$3),2)</f>
        <v>0.1</v>
      </c>
      <c r="C90" s="9">
        <f>ROUND(1-(Sheet1!C90/Sheet1!C$3),2)</f>
        <v>0.08</v>
      </c>
      <c r="D90" s="9">
        <f>ROUND(1-(Sheet1!D90/Sheet1!D$3),2)</f>
        <v>0.09</v>
      </c>
      <c r="E90" s="9">
        <f>ROUND(1-(Sheet1!E90/Sheet1!E$3),2)</f>
        <v>0.08</v>
      </c>
      <c r="F90" s="9">
        <f>ROUND(1-(Sheet1!F90/Sheet1!F$3),2)</f>
        <v>0.3</v>
      </c>
      <c r="G90" s="9">
        <f>ROUND(1-(Sheet1!G90/Sheet1!G$3),2)</f>
        <v>0.3</v>
      </c>
      <c r="H90" s="9">
        <f>ROUND(1-(Sheet1!H90/Sheet1!H$3),4)</f>
        <v>2.3E-3</v>
      </c>
      <c r="I90" s="9">
        <f>-ROUND(1-(Sheet1!J90/Sheet1!J$3),2)</f>
        <v>0.46</v>
      </c>
      <c r="J90" s="9">
        <f>Sheet1!K90</f>
        <v>2618942.8715741402</v>
      </c>
      <c r="K90" s="9">
        <f>Sheet1!L90</f>
        <v>155627.78293987998</v>
      </c>
      <c r="L90" s="9">
        <f>Sheet1!M90</f>
        <v>65.472197080732798</v>
      </c>
      <c r="M90" s="9">
        <f>Sheet1!N90</f>
        <v>2034.8317036999997</v>
      </c>
      <c r="N90" s="9">
        <f>Sheet1!O90</f>
        <v>4014.5617911095997</v>
      </c>
      <c r="O90" s="9">
        <f>ROUND(1-(Sheet1!P90/Sheet1!P$3),2)</f>
        <v>0.4</v>
      </c>
      <c r="P90" s="3">
        <f>ROUND(1-(Sheet1!Q90/Sheet1!Q$3),2)</f>
        <v>0.39</v>
      </c>
      <c r="Q90" s="3">
        <f>ROUND(1-(Sheet1!R90/Sheet1!R$3),2)</f>
        <v>0.39</v>
      </c>
      <c r="R90" s="3">
        <f>ROUND(1-(Sheet1!S90/Sheet1!S$3),2)</f>
        <v>0.39</v>
      </c>
      <c r="S90" s="3">
        <f>ROUND(1-(Sheet1!T90/Sheet1!T$3),2)</f>
        <v>0.4</v>
      </c>
      <c r="T90" s="3">
        <f>ROUND(1-(Sheet1!U90/Sheet1!U$3),2)</f>
        <v>0.4</v>
      </c>
    </row>
    <row r="91" spans="1:20" x14ac:dyDescent="0.25">
      <c r="A91" t="s">
        <v>93</v>
      </c>
      <c r="B91" s="9">
        <f>ROUND(1-(Sheet1!B91/Sheet1!B$3),2)</f>
        <v>0.32</v>
      </c>
      <c r="C91" s="9">
        <f>ROUND(1-(Sheet1!C91/Sheet1!C$3),2)</f>
        <v>0.21</v>
      </c>
      <c r="D91" s="9">
        <f>ROUND(1-(Sheet1!D91/Sheet1!D$3),2)</f>
        <v>0.21</v>
      </c>
      <c r="E91" s="9">
        <f>ROUND(1-(Sheet1!E91/Sheet1!E$3),2)</f>
        <v>0.22</v>
      </c>
      <c r="F91" s="9">
        <f>ROUND(1-(Sheet1!F91/Sheet1!F$3),2)</f>
        <v>0.23</v>
      </c>
      <c r="G91" s="9">
        <f>ROUND(1-(Sheet1!G91/Sheet1!G$3),2)</f>
        <v>0.21</v>
      </c>
      <c r="H91" s="9">
        <f>ROUND(1-(Sheet1!H91/Sheet1!H$3),4)</f>
        <v>2E-3</v>
      </c>
      <c r="I91" s="9">
        <f>-ROUND(1-(Sheet1!J91/Sheet1!J$3),2)</f>
        <v>0.42</v>
      </c>
      <c r="J91" s="9">
        <f>Sheet1!K91</f>
        <v>2169337.1035980401</v>
      </c>
      <c r="K91" s="9">
        <f>Sheet1!L91</f>
        <v>120760.13279468</v>
      </c>
      <c r="L91" s="9">
        <f>Sheet1!M91</f>
        <v>67.656588499080399</v>
      </c>
      <c r="M91" s="9">
        <f>Sheet1!N91</f>
        <v>1537.0509965500003</v>
      </c>
      <c r="N91" s="9">
        <f>Sheet1!O91</f>
        <v>3101.0481994376</v>
      </c>
      <c r="O91" s="9">
        <f>ROUND(1-(Sheet1!P91/Sheet1!P$3),2)</f>
        <v>0.35</v>
      </c>
      <c r="P91" s="3">
        <f>ROUND(1-(Sheet1!Q91/Sheet1!Q$3),2)</f>
        <v>0.04</v>
      </c>
      <c r="Q91" s="3">
        <f>ROUND(1-(Sheet1!R91/Sheet1!R$3),2)</f>
        <v>0.17</v>
      </c>
      <c r="R91" s="3">
        <f>ROUND(1-(Sheet1!S91/Sheet1!S$3),2)</f>
        <v>0.2</v>
      </c>
      <c r="S91" s="3">
        <f>ROUND(1-(Sheet1!T91/Sheet1!T$3),2)</f>
        <v>0.34</v>
      </c>
      <c r="T91" s="3">
        <f>ROUND(1-(Sheet1!U91/Sheet1!U$3),2)</f>
        <v>0.35</v>
      </c>
    </row>
    <row r="92" spans="1:20" x14ac:dyDescent="0.25">
      <c r="A92" t="s">
        <v>94</v>
      </c>
      <c r="B92" s="9">
        <f>ROUND(1-(Sheet1!B92/Sheet1!B$3),2)</f>
        <v>0.46</v>
      </c>
      <c r="C92" s="9">
        <f>ROUND(1-(Sheet1!C92/Sheet1!C$3),2)</f>
        <v>0.46</v>
      </c>
      <c r="D92" s="9">
        <f>ROUND(1-(Sheet1!D92/Sheet1!D$3),2)</f>
        <v>0.48</v>
      </c>
      <c r="E92" s="9">
        <f>ROUND(1-(Sheet1!E92/Sheet1!E$3),2)</f>
        <v>0.45</v>
      </c>
      <c r="F92" s="9">
        <f>ROUND(1-(Sheet1!F92/Sheet1!F$3),2)</f>
        <v>0.45</v>
      </c>
      <c r="G92" s="9">
        <f>ROUND(1-(Sheet1!G92/Sheet1!G$3),2)</f>
        <v>0.43</v>
      </c>
      <c r="H92" s="9">
        <f>ROUND(1-(Sheet1!H92/Sheet1!H$3),4)</f>
        <v>1.1999999999999999E-3</v>
      </c>
      <c r="I92" s="9">
        <f>-ROUND(1-(Sheet1!J92/Sheet1!J$3),2)</f>
        <v>0.27</v>
      </c>
      <c r="J92" s="9">
        <f>Sheet1!K92</f>
        <v>1353275.85831947</v>
      </c>
      <c r="K92" s="9">
        <f>Sheet1!L92</f>
        <v>76259.308561139987</v>
      </c>
      <c r="L92" s="9">
        <f>Sheet1!M92</f>
        <v>58.806809408188897</v>
      </c>
      <c r="M92" s="9">
        <f>Sheet1!N92</f>
        <v>1027.36568769</v>
      </c>
      <c r="N92" s="9">
        <f>Sheet1!O92</f>
        <v>1968.4288739195999</v>
      </c>
      <c r="O92" s="9">
        <f>ROUND(1-(Sheet1!P92/Sheet1!P$3),2)</f>
        <v>0.61</v>
      </c>
      <c r="P92" s="3">
        <f>ROUND(1-(Sheet1!Q92/Sheet1!Q$3),2)</f>
        <v>0.6</v>
      </c>
      <c r="Q92" s="3">
        <f>ROUND(1-(Sheet1!R92/Sheet1!R$3),2)</f>
        <v>0.61</v>
      </c>
      <c r="R92" s="3">
        <f>ROUND(1-(Sheet1!S92/Sheet1!S$3),2)</f>
        <v>0.61</v>
      </c>
      <c r="S92" s="3">
        <f>ROUND(1-(Sheet1!T92/Sheet1!T$3),2)</f>
        <v>0.61</v>
      </c>
      <c r="T92" s="3">
        <f>ROUND(1-(Sheet1!U92/Sheet1!U$3),2)</f>
        <v>0.61</v>
      </c>
    </row>
    <row r="93" spans="1:20" x14ac:dyDescent="0.25">
      <c r="A93" t="s">
        <v>95</v>
      </c>
      <c r="B93" s="9">
        <f>ROUND(1-(Sheet1!B93/Sheet1!B$3),2)</f>
        <v>0.25</v>
      </c>
      <c r="C93" s="9">
        <f>ROUND(1-(Sheet1!C93/Sheet1!C$3),2)</f>
        <v>0.21</v>
      </c>
      <c r="D93" s="9">
        <f>ROUND(1-(Sheet1!D93/Sheet1!D$3),2)</f>
        <v>0.23</v>
      </c>
      <c r="E93" s="9">
        <f>ROUND(1-(Sheet1!E93/Sheet1!E$3),2)</f>
        <v>0.23</v>
      </c>
      <c r="F93" s="9">
        <f>ROUND(1-(Sheet1!F93/Sheet1!F$3),2)</f>
        <v>0.51</v>
      </c>
      <c r="G93" s="9">
        <f>ROUND(1-(Sheet1!G93/Sheet1!G$3),2)</f>
        <v>0.45</v>
      </c>
      <c r="H93" s="9">
        <f>ROUND(1-(Sheet1!H93/Sheet1!H$3),4)</f>
        <v>1.6000000000000001E-3</v>
      </c>
      <c r="I93" s="9">
        <f>-ROUND(1-(Sheet1!J93/Sheet1!J$3),2)</f>
        <v>0.25</v>
      </c>
      <c r="J93" s="9">
        <f>Sheet1!K93</f>
        <v>1993276.8793120601</v>
      </c>
      <c r="K93" s="9">
        <f>Sheet1!L93</f>
        <v>116977.04709772</v>
      </c>
      <c r="L93" s="9">
        <f>Sheet1!M93</f>
        <v>48.170747593145997</v>
      </c>
      <c r="M93" s="9">
        <f>Sheet1!N93</f>
        <v>1519.47423592</v>
      </c>
      <c r="N93" s="9">
        <f>Sheet1!O93</f>
        <v>1141.8919693968001</v>
      </c>
      <c r="O93" s="9">
        <f>ROUND(1-(Sheet1!P93/Sheet1!P$3),2)</f>
        <v>0.44</v>
      </c>
      <c r="P93" s="3">
        <f>ROUND(1-(Sheet1!Q93/Sheet1!Q$3),2)</f>
        <v>0.24</v>
      </c>
      <c r="Q93" s="3">
        <f>ROUND(1-(Sheet1!R93/Sheet1!R$3),2)</f>
        <v>0.32</v>
      </c>
      <c r="R93" s="3">
        <f>ROUND(1-(Sheet1!S93/Sheet1!S$3),2)</f>
        <v>0.33</v>
      </c>
      <c r="S93" s="3">
        <f>ROUND(1-(Sheet1!T93/Sheet1!T$3),2)</f>
        <v>0.43</v>
      </c>
      <c r="T93" s="3">
        <f>ROUND(1-(Sheet1!U93/Sheet1!U$3),2)</f>
        <v>0.44</v>
      </c>
    </row>
    <row r="94" spans="1:20" x14ac:dyDescent="0.25">
      <c r="A94" t="s">
        <v>96</v>
      </c>
      <c r="B94" s="9">
        <f>ROUND(1-(Sheet1!B94/Sheet1!B$3),2)</f>
        <v>0.13</v>
      </c>
      <c r="C94" s="9">
        <f>ROUND(1-(Sheet1!C94/Sheet1!C$3),2)</f>
        <v>0.01</v>
      </c>
      <c r="D94" s="9">
        <f>ROUND(1-(Sheet1!D94/Sheet1!D$3),2)</f>
        <v>0.03</v>
      </c>
      <c r="E94" s="9">
        <f>ROUND(1-(Sheet1!E94/Sheet1!E$3),2)</f>
        <v>0.06</v>
      </c>
      <c r="F94" s="9">
        <f>ROUND(1-(Sheet1!F94/Sheet1!F$3),2)</f>
        <v>0.6</v>
      </c>
      <c r="G94" s="9">
        <f>ROUND(1-(Sheet1!G94/Sheet1!G$3),2)</f>
        <v>0.59</v>
      </c>
      <c r="H94" s="9">
        <f>ROUND(1-(Sheet1!H94/Sheet1!H$3),4)</f>
        <v>8.0000000000000004E-4</v>
      </c>
      <c r="I94" s="9">
        <f>-ROUND(1-(Sheet1!J94/Sheet1!J$3),2)</f>
        <v>0.1</v>
      </c>
      <c r="J94" s="9">
        <f>Sheet1!K94</f>
        <v>755824.88924516004</v>
      </c>
      <c r="K94" s="9">
        <f>Sheet1!L94</f>
        <v>41121.496363119993</v>
      </c>
      <c r="L94" s="9">
        <f>Sheet1!M94</f>
        <v>49.694378029574999</v>
      </c>
      <c r="M94" s="9">
        <f>Sheet1!N94</f>
        <v>581.47071084000004</v>
      </c>
      <c r="N94" s="9">
        <f>Sheet1!O94</f>
        <v>365.53050327519998</v>
      </c>
      <c r="O94" s="9">
        <f>ROUND(1-(Sheet1!P94/Sheet1!P$3),2)</f>
        <v>0.33</v>
      </c>
      <c r="P94" s="3">
        <f>ROUND(1-(Sheet1!Q94/Sheet1!Q$3),2)</f>
        <v>0.33</v>
      </c>
      <c r="Q94" s="3">
        <f>ROUND(1-(Sheet1!R94/Sheet1!R$3),2)</f>
        <v>0.33</v>
      </c>
      <c r="R94" s="3">
        <f>ROUND(1-(Sheet1!S94/Sheet1!S$3),2)</f>
        <v>0.33</v>
      </c>
      <c r="S94" s="3">
        <f>ROUND(1-(Sheet1!T94/Sheet1!T$3),2)</f>
        <v>0.33</v>
      </c>
      <c r="T94" s="3">
        <f>ROUND(1-(Sheet1!U94/Sheet1!U$3),2)</f>
        <v>0.33</v>
      </c>
    </row>
    <row r="95" spans="1:20" x14ac:dyDescent="0.25">
      <c r="A95" t="s">
        <v>97</v>
      </c>
      <c r="B95" s="9">
        <f>ROUND(1-(Sheet1!B95/Sheet1!B$3),2)</f>
        <v>0.16</v>
      </c>
      <c r="C95" s="9">
        <f>ROUND(1-(Sheet1!C95/Sheet1!C$3),2)</f>
        <v>0.06</v>
      </c>
      <c r="D95" s="9">
        <f>ROUND(1-(Sheet1!D95/Sheet1!D$3),2)</f>
        <v>0.09</v>
      </c>
      <c r="E95" s="9">
        <f>ROUND(1-(Sheet1!E95/Sheet1!E$3),2)</f>
        <v>0.16</v>
      </c>
      <c r="F95" s="9">
        <f>ROUND(1-(Sheet1!F95/Sheet1!F$3),2)</f>
        <v>0.59</v>
      </c>
      <c r="G95" s="9">
        <f>ROUND(1-(Sheet1!G95/Sheet1!G$3),2)</f>
        <v>0.55000000000000004</v>
      </c>
      <c r="H95" s="9">
        <f>ROUND(1-(Sheet1!H95/Sheet1!H$3),4)</f>
        <v>1.1999999999999999E-3</v>
      </c>
      <c r="I95" s="9">
        <f>-ROUND(1-(Sheet1!J95/Sheet1!J$3),2)</f>
        <v>0.28000000000000003</v>
      </c>
      <c r="J95" s="9">
        <f>Sheet1!K95</f>
        <v>1427101.6399207399</v>
      </c>
      <c r="K95" s="9">
        <f>Sheet1!L95</f>
        <v>77855.098992279993</v>
      </c>
      <c r="L95" s="9">
        <f>Sheet1!M95</f>
        <v>63.940475090920799</v>
      </c>
      <c r="M95" s="9">
        <f>Sheet1!N95</f>
        <v>1027.9968616199999</v>
      </c>
      <c r="N95" s="9">
        <f>Sheet1!O95</f>
        <v>1981.0607400679999</v>
      </c>
      <c r="O95" s="9">
        <f>ROUND(1-(Sheet1!P95/Sheet1!P$3),2)</f>
        <v>0.81</v>
      </c>
      <c r="P95" s="3">
        <f>ROUND(1-(Sheet1!Q95/Sheet1!Q$3),2)</f>
        <v>0.72</v>
      </c>
      <c r="Q95" s="3">
        <f>ROUND(1-(Sheet1!R95/Sheet1!R$3),2)</f>
        <v>0.76</v>
      </c>
      <c r="R95" s="3">
        <f>ROUND(1-(Sheet1!S95/Sheet1!S$3),2)</f>
        <v>0.77</v>
      </c>
      <c r="S95" s="3">
        <f>ROUND(1-(Sheet1!T95/Sheet1!T$3),2)</f>
        <v>0.81</v>
      </c>
      <c r="T95" s="3">
        <f>ROUND(1-(Sheet1!U95/Sheet1!U$3),2)</f>
        <v>0.81</v>
      </c>
    </row>
    <row r="96" spans="1:20" x14ac:dyDescent="0.25">
      <c r="A96" t="s">
        <v>98</v>
      </c>
      <c r="B96" s="9">
        <f>ROUND(1-(Sheet1!B96/Sheet1!B$3),2)</f>
        <v>0.48</v>
      </c>
      <c r="C96" s="9">
        <f>ROUND(1-(Sheet1!C96/Sheet1!C$3),2)</f>
        <v>0.42</v>
      </c>
      <c r="D96" s="9">
        <f>ROUND(1-(Sheet1!D96/Sheet1!D$3),2)</f>
        <v>0.42</v>
      </c>
      <c r="E96" s="9">
        <f>ROUND(1-(Sheet1!E96/Sheet1!E$3),2)</f>
        <v>0.44</v>
      </c>
      <c r="F96" s="9">
        <f>ROUND(1-(Sheet1!F96/Sheet1!F$3),2)</f>
        <v>0.21</v>
      </c>
      <c r="G96" s="9">
        <f>ROUND(1-(Sheet1!G96/Sheet1!G$3),2)</f>
        <v>0.2</v>
      </c>
      <c r="H96" s="9">
        <f>ROUND(1-(Sheet1!H96/Sheet1!H$3),4)</f>
        <v>1.6000000000000001E-3</v>
      </c>
      <c r="I96" s="9">
        <f>-ROUND(1-(Sheet1!J96/Sheet1!J$3),2)</f>
        <v>0.28000000000000003</v>
      </c>
      <c r="J96" s="9">
        <f>Sheet1!K96</f>
        <v>2117535.5683403201</v>
      </c>
      <c r="K96" s="9">
        <f>Sheet1!L96</f>
        <v>119056.86073243998</v>
      </c>
      <c r="L96" s="9">
        <f>Sheet1!M96</f>
        <v>69.558720045686698</v>
      </c>
      <c r="M96" s="9">
        <f>Sheet1!N96</f>
        <v>1539.87473445</v>
      </c>
      <c r="N96" s="9">
        <f>Sheet1!O96</f>
        <v>1155.1635609367997</v>
      </c>
      <c r="O96" s="9">
        <f>ROUND(1-(Sheet1!P96/Sheet1!P$3),2)</f>
        <v>0.49</v>
      </c>
      <c r="P96" s="3">
        <f>ROUND(1-(Sheet1!Q96/Sheet1!Q$3),2)</f>
        <v>0.31</v>
      </c>
      <c r="Q96" s="3">
        <f>ROUND(1-(Sheet1!R96/Sheet1!R$3),2)</f>
        <v>0.38</v>
      </c>
      <c r="R96" s="3">
        <f>ROUND(1-(Sheet1!S96/Sheet1!S$3),2)</f>
        <v>0.4</v>
      </c>
      <c r="S96" s="3">
        <f>ROUND(1-(Sheet1!T96/Sheet1!T$3),2)</f>
        <v>0.48</v>
      </c>
      <c r="T96" s="3">
        <f>ROUND(1-(Sheet1!U96/Sheet1!U$3),2)</f>
        <v>0.49</v>
      </c>
    </row>
    <row r="97" spans="1:20" x14ac:dyDescent="0.25">
      <c r="A97" t="s">
        <v>99</v>
      </c>
      <c r="B97" s="9">
        <f>ROUND(1-(Sheet1!B97/Sheet1!B$3),2)</f>
        <v>0.51</v>
      </c>
      <c r="C97" s="9">
        <f>ROUND(1-(Sheet1!C97/Sheet1!C$3),2)</f>
        <v>0.46</v>
      </c>
      <c r="D97" s="9">
        <f>ROUND(1-(Sheet1!D97/Sheet1!D$3),2)</f>
        <v>0.44</v>
      </c>
      <c r="E97" s="9">
        <f>ROUND(1-(Sheet1!E97/Sheet1!E$3),2)</f>
        <v>0.51</v>
      </c>
      <c r="F97" s="9">
        <f>ROUND(1-(Sheet1!F97/Sheet1!F$3),2)</f>
        <v>0.37</v>
      </c>
      <c r="G97" s="9">
        <f>ROUND(1-(Sheet1!G97/Sheet1!G$3),2)</f>
        <v>0.36</v>
      </c>
      <c r="H97" s="9">
        <f>ROUND(1-(Sheet1!H97/Sheet1!H$3),4)</f>
        <v>8.0000000000000004E-4</v>
      </c>
      <c r="I97" s="9">
        <f>-ROUND(1-(Sheet1!J97/Sheet1!J$3),2)</f>
        <v>0.15</v>
      </c>
      <c r="J97" s="9">
        <f>Sheet1!K97</f>
        <v>765064.47877901001</v>
      </c>
      <c r="K97" s="9">
        <f>Sheet1!L97</f>
        <v>41656.486933419998</v>
      </c>
      <c r="L97" s="9">
        <f>Sheet1!M97</f>
        <v>38.026280313254198</v>
      </c>
      <c r="M97" s="9">
        <f>Sheet1!N97</f>
        <v>559.66802914999994</v>
      </c>
      <c r="N97" s="9">
        <f>Sheet1!O97</f>
        <v>1052.1837636483999</v>
      </c>
      <c r="O97" s="9">
        <f>ROUND(1-(Sheet1!P97/Sheet1!P$3),2)</f>
        <v>-0.64</v>
      </c>
      <c r="P97" s="3">
        <f>ROUND(1-(Sheet1!Q97/Sheet1!Q$3),2)</f>
        <v>-0.74</v>
      </c>
      <c r="Q97" s="3">
        <f>ROUND(1-(Sheet1!R97/Sheet1!R$3),2)</f>
        <v>-0.69</v>
      </c>
      <c r="R97" s="3">
        <f>ROUND(1-(Sheet1!S97/Sheet1!S$3),2)</f>
        <v>-0.69</v>
      </c>
      <c r="S97" s="3">
        <f>ROUND(1-(Sheet1!T97/Sheet1!T$3),2)</f>
        <v>-0.64</v>
      </c>
      <c r="T97" s="3">
        <f>ROUND(1-(Sheet1!U97/Sheet1!U$3),2)</f>
        <v>-0.64</v>
      </c>
    </row>
    <row r="98" spans="1:20" x14ac:dyDescent="0.25">
      <c r="A98" t="s">
        <v>100</v>
      </c>
      <c r="B98" s="9">
        <f>ROUND(1-(Sheet1!B98/Sheet1!B$3),2)</f>
        <v>0.03</v>
      </c>
      <c r="C98" s="9">
        <f>ROUND(1-(Sheet1!C98/Sheet1!C$3),2)</f>
        <v>0.01</v>
      </c>
      <c r="D98" s="9">
        <f>ROUND(1-(Sheet1!D98/Sheet1!D$3),2)</f>
        <v>0.01</v>
      </c>
      <c r="E98" s="9">
        <f>ROUND(1-(Sheet1!E98/Sheet1!E$3),2)</f>
        <v>0.04</v>
      </c>
      <c r="F98" s="9">
        <f>ROUND(1-(Sheet1!F98/Sheet1!F$3),2)</f>
        <v>0.3</v>
      </c>
      <c r="G98" s="9">
        <f>ROUND(1-(Sheet1!G98/Sheet1!G$3),2)</f>
        <v>0.27</v>
      </c>
      <c r="H98" s="9">
        <f>ROUND(1-(Sheet1!H98/Sheet1!H$3),4)</f>
        <v>1.6000000000000001E-3</v>
      </c>
      <c r="I98" s="9">
        <f>-ROUND(1-(Sheet1!J98/Sheet1!J$3),2)</f>
        <v>0.3</v>
      </c>
      <c r="J98" s="9">
        <f>Sheet1!K98</f>
        <v>2120467.8958656397</v>
      </c>
      <c r="K98" s="9">
        <f>Sheet1!L98</f>
        <v>119745.33954268</v>
      </c>
      <c r="L98" s="9">
        <f>Sheet1!M98</f>
        <v>62.277448936441402</v>
      </c>
      <c r="M98" s="9">
        <f>Sheet1!N98</f>
        <v>1538.9219070299998</v>
      </c>
      <c r="N98" s="9">
        <f>Sheet1!O98</f>
        <v>1237.5344150352</v>
      </c>
      <c r="O98" s="9">
        <f>ROUND(1-(Sheet1!P98/Sheet1!P$3),2)</f>
        <v>0.95</v>
      </c>
      <c r="P98" s="3">
        <f>ROUND(1-(Sheet1!Q98/Sheet1!Q$3),2)</f>
        <v>0.89</v>
      </c>
      <c r="Q98" s="3">
        <f>ROUND(1-(Sheet1!R98/Sheet1!R$3),2)</f>
        <v>0.9</v>
      </c>
      <c r="R98" s="3">
        <f>ROUND(1-(Sheet1!S98/Sheet1!S$3),2)</f>
        <v>0.91</v>
      </c>
      <c r="S98" s="3">
        <f>ROUND(1-(Sheet1!T98/Sheet1!T$3),2)</f>
        <v>0.95</v>
      </c>
      <c r="T98" s="3">
        <f>ROUND(1-(Sheet1!U98/Sheet1!U$3),2)</f>
        <v>0.95</v>
      </c>
    </row>
    <row r="99" spans="1:20" x14ac:dyDescent="0.25">
      <c r="A99" t="s">
        <v>101</v>
      </c>
      <c r="B99" s="9">
        <f>ROUND(1-(Sheet1!B99/Sheet1!B$3),2)</f>
        <v>0.48</v>
      </c>
      <c r="C99" s="9">
        <f>ROUND(1-(Sheet1!C99/Sheet1!C$3),2)</f>
        <v>0.38</v>
      </c>
      <c r="D99" s="9">
        <f>ROUND(1-(Sheet1!D99/Sheet1!D$3),2)</f>
        <v>0.39</v>
      </c>
      <c r="E99" s="9">
        <f>ROUND(1-(Sheet1!E99/Sheet1!E$3),2)</f>
        <v>0.44</v>
      </c>
      <c r="F99" s="9">
        <f>ROUND(1-(Sheet1!F99/Sheet1!F$3),2)</f>
        <v>0.46</v>
      </c>
      <c r="G99" s="9">
        <f>ROUND(1-(Sheet1!G99/Sheet1!G$3),2)</f>
        <v>0.45</v>
      </c>
      <c r="H99" s="9">
        <f>ROUND(1-(Sheet1!H99/Sheet1!H$3),4)</f>
        <v>3.0999999999999999E-3</v>
      </c>
      <c r="I99" s="9">
        <f>-ROUND(1-(Sheet1!J99/Sheet1!J$3),2)</f>
        <v>0.56000000000000005</v>
      </c>
      <c r="J99" s="9">
        <f>Sheet1!K99</f>
        <v>2804648.0757981599</v>
      </c>
      <c r="K99" s="9">
        <f>Sheet1!L99</f>
        <v>160598.11517812</v>
      </c>
      <c r="L99" s="9">
        <f>Sheet1!M99</f>
        <v>113.117785833985</v>
      </c>
      <c r="M99" s="9">
        <f>Sheet1!N99</f>
        <v>2122.1273039900002</v>
      </c>
      <c r="N99" s="9">
        <f>Sheet1!O99</f>
        <v>4327.4631337432002</v>
      </c>
      <c r="O99" s="9">
        <f>ROUND(1-(Sheet1!P99/Sheet1!P$3),2)</f>
        <v>0.9</v>
      </c>
      <c r="P99" s="3">
        <f>ROUND(1-(Sheet1!Q99/Sheet1!Q$3),2)</f>
        <v>0.89</v>
      </c>
      <c r="Q99" s="3">
        <f>ROUND(1-(Sheet1!R99/Sheet1!R$3),2)</f>
        <v>0.89</v>
      </c>
      <c r="R99" s="3">
        <f>ROUND(1-(Sheet1!S99/Sheet1!S$3),2)</f>
        <v>0.89</v>
      </c>
      <c r="S99" s="3">
        <f>ROUND(1-(Sheet1!T99/Sheet1!T$3),2)</f>
        <v>0.9</v>
      </c>
      <c r="T99" s="3">
        <f>ROUND(1-(Sheet1!U99/Sheet1!U$3),2)</f>
        <v>0.9</v>
      </c>
    </row>
    <row r="100" spans="1:20" x14ac:dyDescent="0.25">
      <c r="A100" t="s">
        <v>102</v>
      </c>
      <c r="B100" s="9">
        <f>ROUND(1-(Sheet1!B100/Sheet1!B$3),2)</f>
        <v>0</v>
      </c>
      <c r="C100" s="9">
        <f>ROUND(1-(Sheet1!C100/Sheet1!C$3),2)</f>
        <v>0</v>
      </c>
      <c r="D100" s="9">
        <f>ROUND(1-(Sheet1!D100/Sheet1!D$3),2)</f>
        <v>-0.01</v>
      </c>
      <c r="E100" s="9">
        <f>ROUND(1-(Sheet1!E100/Sheet1!E$3),2)</f>
        <v>-0.01</v>
      </c>
      <c r="F100" s="9">
        <f>ROUND(1-(Sheet1!F100/Sheet1!F$3),2)</f>
        <v>0.56999999999999995</v>
      </c>
      <c r="G100" s="9">
        <f>ROUND(1-(Sheet1!G100/Sheet1!G$3),2)</f>
        <v>0.5</v>
      </c>
      <c r="H100" s="9">
        <f>ROUND(1-(Sheet1!H100/Sheet1!H$3),4)</f>
        <v>1.6000000000000001E-3</v>
      </c>
      <c r="I100" s="9">
        <f>-ROUND(1-(Sheet1!J100/Sheet1!J$3),2)</f>
        <v>0.31</v>
      </c>
      <c r="J100" s="9">
        <f>Sheet1!K100</f>
        <v>1517240.4604408999</v>
      </c>
      <c r="K100" s="9">
        <f>Sheet1!L100</f>
        <v>79391.118192399983</v>
      </c>
      <c r="L100" s="9">
        <f>Sheet1!M100</f>
        <v>100.923821520373</v>
      </c>
      <c r="M100" s="9">
        <f>Sheet1!N100</f>
        <v>1083.9969369099997</v>
      </c>
      <c r="N100" s="9">
        <f>Sheet1!O100</f>
        <v>2049.6473421871997</v>
      </c>
      <c r="O100" s="9">
        <f>ROUND(1-(Sheet1!P100/Sheet1!P$3),2)</f>
        <v>0.81</v>
      </c>
      <c r="P100" s="3">
        <f>ROUND(1-(Sheet1!Q100/Sheet1!Q$3),2)</f>
        <v>0.8</v>
      </c>
      <c r="Q100" s="3">
        <f>ROUND(1-(Sheet1!R100/Sheet1!R$3),2)</f>
        <v>0.8</v>
      </c>
      <c r="R100" s="3">
        <f>ROUND(1-(Sheet1!S100/Sheet1!S$3),2)</f>
        <v>0.8</v>
      </c>
      <c r="S100" s="3">
        <f>ROUND(1-(Sheet1!T100/Sheet1!T$3),2)</f>
        <v>0.81</v>
      </c>
      <c r="T100" s="3">
        <f>ROUND(1-(Sheet1!U100/Sheet1!U$3),2)</f>
        <v>0.81</v>
      </c>
    </row>
    <row r="101" spans="1:20" x14ac:dyDescent="0.25">
      <c r="A101" t="s">
        <v>103</v>
      </c>
      <c r="B101" s="9">
        <f>ROUND(1-(Sheet1!B101/Sheet1!B$3),2)</f>
        <v>0.28999999999999998</v>
      </c>
      <c r="C101" s="9">
        <f>ROUND(1-(Sheet1!C101/Sheet1!C$3),2)</f>
        <v>0.28000000000000003</v>
      </c>
      <c r="D101" s="9">
        <f>ROUND(1-(Sheet1!D101/Sheet1!D$3),2)</f>
        <v>0.3</v>
      </c>
      <c r="E101" s="9">
        <f>ROUND(1-(Sheet1!E101/Sheet1!E$3),2)</f>
        <v>0.28999999999999998</v>
      </c>
      <c r="F101" s="9">
        <f>ROUND(1-(Sheet1!F101/Sheet1!F$3),2)</f>
        <v>0.28999999999999998</v>
      </c>
      <c r="G101" s="9">
        <f>ROUND(1-(Sheet1!G101/Sheet1!G$3),2)</f>
        <v>0.27</v>
      </c>
      <c r="H101" s="9">
        <f>ROUND(1-(Sheet1!H101/Sheet1!H$3),4)</f>
        <v>2.3E-3</v>
      </c>
      <c r="I101" s="9">
        <f>-ROUND(1-(Sheet1!J101/Sheet1!J$3),2)</f>
        <v>0.38</v>
      </c>
      <c r="J101" s="9">
        <f>Sheet1!K101</f>
        <v>1560155.8195026997</v>
      </c>
      <c r="K101" s="9">
        <f>Sheet1!L101</f>
        <v>84816.538896999991</v>
      </c>
      <c r="L101" s="9">
        <f>Sheet1!M101</f>
        <v>104.910532964342</v>
      </c>
      <c r="M101" s="9">
        <f>Sheet1!N101</f>
        <v>1193.4463550599999</v>
      </c>
      <c r="N101" s="9">
        <f>Sheet1!O101</f>
        <v>2471.2191637271999</v>
      </c>
      <c r="O101" s="9">
        <f>ROUND(1-(Sheet1!P101/Sheet1!P$3),2)</f>
        <v>0.96</v>
      </c>
      <c r="P101" s="3">
        <f>ROUND(1-(Sheet1!Q101/Sheet1!Q$3),2)</f>
        <v>0.95</v>
      </c>
      <c r="Q101" s="3">
        <f>ROUND(1-(Sheet1!R101/Sheet1!R$3),2)</f>
        <v>0.96</v>
      </c>
      <c r="R101" s="3">
        <f>ROUND(1-(Sheet1!S101/Sheet1!S$3),2)</f>
        <v>0.96</v>
      </c>
      <c r="S101" s="3">
        <f>ROUND(1-(Sheet1!T101/Sheet1!T$3),2)</f>
        <v>0.97</v>
      </c>
      <c r="T101" s="3">
        <f>ROUND(1-(Sheet1!U101/Sheet1!U$3),2)</f>
        <v>0.96</v>
      </c>
    </row>
    <row r="102" spans="1:20" x14ac:dyDescent="0.25">
      <c r="A102" t="s">
        <v>104</v>
      </c>
      <c r="B102" s="9">
        <f>ROUND(1-(Sheet1!B102/Sheet1!B$3),2)</f>
        <v>0.28999999999999998</v>
      </c>
      <c r="C102" s="9">
        <f>ROUND(1-(Sheet1!C102/Sheet1!C$3),2)</f>
        <v>0.22</v>
      </c>
      <c r="D102" s="9">
        <f>ROUND(1-(Sheet1!D102/Sheet1!D$3),2)</f>
        <v>0.24</v>
      </c>
      <c r="E102" s="9">
        <f>ROUND(1-(Sheet1!E102/Sheet1!E$3),2)</f>
        <v>0.28000000000000003</v>
      </c>
      <c r="F102" s="9">
        <f>ROUND(1-(Sheet1!F102/Sheet1!F$3),2)</f>
        <v>0.53</v>
      </c>
      <c r="G102" s="9">
        <f>ROUND(1-(Sheet1!G102/Sheet1!G$3),2)</f>
        <v>0.5</v>
      </c>
      <c r="H102" s="9">
        <f>ROUND(1-(Sheet1!H102/Sheet1!H$3),4)</f>
        <v>2.7000000000000001E-3</v>
      </c>
      <c r="I102" s="9">
        <f>-ROUND(1-(Sheet1!J102/Sheet1!J$3),2)</f>
        <v>0.43</v>
      </c>
      <c r="J102" s="9">
        <f>Sheet1!K102</f>
        <v>3285803.6786944796</v>
      </c>
      <c r="K102" s="9">
        <f>Sheet1!L102</f>
        <v>193145.90284056001</v>
      </c>
      <c r="L102" s="9">
        <f>Sheet1!M102</f>
        <v>83.9296319791911</v>
      </c>
      <c r="M102" s="9">
        <f>Sheet1!N102</f>
        <v>2520.0233817400003</v>
      </c>
      <c r="N102" s="9">
        <f>Sheet1!O102</f>
        <v>1976.9426497159998</v>
      </c>
      <c r="O102" s="9">
        <f>ROUND(1-(Sheet1!P102/Sheet1!P$3),2)</f>
        <v>0.91</v>
      </c>
      <c r="P102" s="3">
        <f>ROUND(1-(Sheet1!Q102/Sheet1!Q$3),2)</f>
        <v>0.89</v>
      </c>
      <c r="Q102" s="3">
        <f>ROUND(1-(Sheet1!R102/Sheet1!R$3),2)</f>
        <v>0.88</v>
      </c>
      <c r="R102" s="3">
        <f>ROUND(1-(Sheet1!S102/Sheet1!S$3),2)</f>
        <v>0.88</v>
      </c>
      <c r="S102" s="3">
        <f>ROUND(1-(Sheet1!T102/Sheet1!T$3),2)</f>
        <v>0.92</v>
      </c>
      <c r="T102" s="3">
        <f>ROUND(1-(Sheet1!U102/Sheet1!U$3),2)</f>
        <v>0.91</v>
      </c>
    </row>
    <row r="103" spans="1:20" x14ac:dyDescent="0.25">
      <c r="A103" t="s">
        <v>105</v>
      </c>
      <c r="B103" s="9">
        <f>ROUND(1-(Sheet1!B103/Sheet1!B$3),2)</f>
        <v>0.62</v>
      </c>
      <c r="C103" s="9">
        <f>ROUND(1-(Sheet1!C103/Sheet1!C$3),2)</f>
        <v>0.55000000000000004</v>
      </c>
      <c r="D103" s="9">
        <f>ROUND(1-(Sheet1!D103/Sheet1!D$3),2)</f>
        <v>0.55000000000000004</v>
      </c>
      <c r="E103" s="9">
        <f>ROUND(1-(Sheet1!E103/Sheet1!E$3),2)</f>
        <v>0.6</v>
      </c>
      <c r="F103" s="9">
        <f>ROUND(1-(Sheet1!F103/Sheet1!F$3),2)</f>
        <v>0.47</v>
      </c>
      <c r="G103" s="9">
        <f>ROUND(1-(Sheet1!G103/Sheet1!G$3),2)</f>
        <v>0.45</v>
      </c>
      <c r="H103" s="9">
        <f>ROUND(1-(Sheet1!H103/Sheet1!H$3),4)</f>
        <v>2E-3</v>
      </c>
      <c r="I103" s="9">
        <f>-ROUND(1-(Sheet1!J103/Sheet1!J$3),2)</f>
        <v>0.39</v>
      </c>
      <c r="J103" s="9">
        <f>Sheet1!K103</f>
        <v>2105039.9190229601</v>
      </c>
      <c r="K103" s="9">
        <f>Sheet1!L103</f>
        <v>118753.53046112</v>
      </c>
      <c r="L103" s="9">
        <f>Sheet1!M103</f>
        <v>67.761694769744494</v>
      </c>
      <c r="M103" s="9">
        <f>Sheet1!N103</f>
        <v>1539.5049566799999</v>
      </c>
      <c r="N103" s="9">
        <f>Sheet1!O103</f>
        <v>3010.1380247359998</v>
      </c>
      <c r="O103" s="9">
        <f>ROUND(1-(Sheet1!P103/Sheet1!P$3),2)</f>
        <v>0.77</v>
      </c>
      <c r="P103" s="3">
        <f>ROUND(1-(Sheet1!Q103/Sheet1!Q$3),2)</f>
        <v>0.73</v>
      </c>
      <c r="Q103" s="3">
        <f>ROUND(1-(Sheet1!R103/Sheet1!R$3),2)</f>
        <v>0.74</v>
      </c>
      <c r="R103" s="3">
        <f>ROUND(1-(Sheet1!S103/Sheet1!S$3),2)</f>
        <v>0.75</v>
      </c>
      <c r="S103" s="3">
        <f>ROUND(1-(Sheet1!T103/Sheet1!T$3),2)</f>
        <v>0.77</v>
      </c>
      <c r="T103" s="3">
        <f>ROUND(1-(Sheet1!U103/Sheet1!U$3),2)</f>
        <v>0.77</v>
      </c>
    </row>
    <row r="104" spans="1:20" x14ac:dyDescent="0.25">
      <c r="A104" t="s">
        <v>106</v>
      </c>
      <c r="B104" s="9">
        <f>ROUND(1-(Sheet1!B104/Sheet1!B$3),2)</f>
        <v>0.24</v>
      </c>
      <c r="C104" s="9">
        <f>ROUND(1-(Sheet1!C104/Sheet1!C$3),2)</f>
        <v>0.16</v>
      </c>
      <c r="D104" s="9">
        <f>ROUND(1-(Sheet1!D104/Sheet1!D$3),2)</f>
        <v>0.14000000000000001</v>
      </c>
      <c r="E104" s="9">
        <f>ROUND(1-(Sheet1!E104/Sheet1!E$3),2)</f>
        <v>0.27</v>
      </c>
      <c r="F104" s="9">
        <f>ROUND(1-(Sheet1!F104/Sheet1!F$3),2)</f>
        <v>0.27</v>
      </c>
      <c r="G104" s="9">
        <f>ROUND(1-(Sheet1!G104/Sheet1!G$3),2)</f>
        <v>0.25</v>
      </c>
      <c r="H104" s="9">
        <f>ROUND(1-(Sheet1!H104/Sheet1!H$3),4)</f>
        <v>2E-3</v>
      </c>
      <c r="I104" s="9">
        <f>-ROUND(1-(Sheet1!J104/Sheet1!J$3),2)</f>
        <v>0.36</v>
      </c>
      <c r="J104" s="9">
        <f>Sheet1!K104</f>
        <v>2597730.3257468799</v>
      </c>
      <c r="K104" s="9">
        <f>Sheet1!L104</f>
        <v>151952.00415536002</v>
      </c>
      <c r="L104" s="9">
        <f>Sheet1!M104</f>
        <v>80.019954784663597</v>
      </c>
      <c r="M104" s="9">
        <f>Sheet1!N104</f>
        <v>2011.7281786400001</v>
      </c>
      <c r="N104" s="9">
        <f>Sheet1!O104</f>
        <v>1594.4374856300001</v>
      </c>
      <c r="O104" s="9">
        <f>ROUND(1-(Sheet1!P104/Sheet1!P$3),2)</f>
        <v>0.43</v>
      </c>
      <c r="P104" s="3">
        <f>ROUND(1-(Sheet1!Q104/Sheet1!Q$3),2)</f>
        <v>0.43</v>
      </c>
      <c r="Q104" s="3">
        <f>ROUND(1-(Sheet1!R104/Sheet1!R$3),2)</f>
        <v>0.41</v>
      </c>
      <c r="R104" s="3">
        <f>ROUND(1-(Sheet1!S104/Sheet1!S$3),2)</f>
        <v>0.42</v>
      </c>
      <c r="S104" s="3">
        <f>ROUND(1-(Sheet1!T104/Sheet1!T$3),2)</f>
        <v>0.43</v>
      </c>
      <c r="T104" s="3">
        <f>ROUND(1-(Sheet1!U104/Sheet1!U$3),2)</f>
        <v>0.43</v>
      </c>
    </row>
    <row r="105" spans="1:20" x14ac:dyDescent="0.25">
      <c r="A105" t="s">
        <v>107</v>
      </c>
      <c r="B105" s="9">
        <f>ROUND(1-(Sheet1!B105/Sheet1!B$3),2)</f>
        <v>0.35</v>
      </c>
      <c r="C105" s="9">
        <f>ROUND(1-(Sheet1!C105/Sheet1!C$3),2)</f>
        <v>0.28999999999999998</v>
      </c>
      <c r="D105" s="9">
        <f>ROUND(1-(Sheet1!D105/Sheet1!D$3),2)</f>
        <v>0.28000000000000003</v>
      </c>
      <c r="E105" s="9">
        <f>ROUND(1-(Sheet1!E105/Sheet1!E$3),2)</f>
        <v>0.32</v>
      </c>
      <c r="F105" s="9">
        <f>ROUND(1-(Sheet1!F105/Sheet1!F$3),2)</f>
        <v>0.42</v>
      </c>
      <c r="G105" s="9">
        <f>ROUND(1-(Sheet1!G105/Sheet1!G$3),2)</f>
        <v>0.39</v>
      </c>
      <c r="H105" s="9">
        <f>ROUND(1-(Sheet1!H105/Sheet1!H$3),4)</f>
        <v>3.0999999999999999E-3</v>
      </c>
      <c r="I105" s="9">
        <f>-ROUND(1-(Sheet1!J105/Sheet1!J$3),2)</f>
        <v>0.53</v>
      </c>
      <c r="J105" s="9">
        <f>Sheet1!K105</f>
        <v>2759805.7813601997</v>
      </c>
      <c r="K105" s="9">
        <f>Sheet1!L105</f>
        <v>158684.01794079997</v>
      </c>
      <c r="L105" s="9">
        <f>Sheet1!M105</f>
        <v>88.767278413909096</v>
      </c>
      <c r="M105" s="9">
        <f>Sheet1!N105</f>
        <v>2068.4418655399995</v>
      </c>
      <c r="N105" s="9">
        <f>Sheet1!O105</f>
        <v>4213.3763092607996</v>
      </c>
      <c r="O105" s="9">
        <f>ROUND(1-(Sheet1!P105/Sheet1!P$3),2)</f>
        <v>0.96</v>
      </c>
      <c r="P105" s="3">
        <f>ROUND(1-(Sheet1!Q105/Sheet1!Q$3),2)</f>
        <v>0.94</v>
      </c>
      <c r="Q105" s="3">
        <f>ROUND(1-(Sheet1!R105/Sheet1!R$3),2)</f>
        <v>0.94</v>
      </c>
      <c r="R105" s="3">
        <f>ROUND(1-(Sheet1!S105/Sheet1!S$3),2)</f>
        <v>0.94</v>
      </c>
      <c r="S105" s="3">
        <f>ROUND(1-(Sheet1!T105/Sheet1!T$3),2)</f>
        <v>0.96</v>
      </c>
      <c r="T105" s="3">
        <f>ROUND(1-(Sheet1!U105/Sheet1!U$3),2)</f>
        <v>0.96</v>
      </c>
    </row>
    <row r="106" spans="1:20" x14ac:dyDescent="0.25">
      <c r="A106" t="s">
        <v>108</v>
      </c>
      <c r="B106" s="9">
        <f>ROUND(1-(Sheet1!B106/Sheet1!B$3),2)</f>
        <v>0.35</v>
      </c>
      <c r="C106" s="9">
        <f>ROUND(1-(Sheet1!C106/Sheet1!C$3),2)</f>
        <v>0.26</v>
      </c>
      <c r="D106" s="9">
        <f>ROUND(1-(Sheet1!D106/Sheet1!D$3),2)</f>
        <v>0.28000000000000003</v>
      </c>
      <c r="E106" s="9">
        <f>ROUND(1-(Sheet1!E106/Sheet1!E$3),2)</f>
        <v>0.28000000000000003</v>
      </c>
      <c r="F106" s="9">
        <f>ROUND(1-(Sheet1!F106/Sheet1!F$3),2)</f>
        <v>0.46</v>
      </c>
      <c r="G106" s="9">
        <f>ROUND(1-(Sheet1!G106/Sheet1!G$3),2)</f>
        <v>0.45</v>
      </c>
      <c r="H106" s="9">
        <f>ROUND(1-(Sheet1!H106/Sheet1!H$3),4)</f>
        <v>2.3E-3</v>
      </c>
      <c r="I106" s="9">
        <f>-ROUND(1-(Sheet1!J106/Sheet1!J$3),2)</f>
        <v>0.36</v>
      </c>
      <c r="J106" s="9">
        <f>Sheet1!K106</f>
        <v>1870094.8906</v>
      </c>
      <c r="K106" s="9">
        <f>Sheet1!L106</f>
        <v>114768.50096</v>
      </c>
      <c r="L106" s="9">
        <f>Sheet1!M106</f>
        <v>38.690268459246198</v>
      </c>
      <c r="M106" s="9">
        <f>Sheet1!N106</f>
        <v>1512.293762</v>
      </c>
      <c r="N106" s="9">
        <f>Sheet1!O106</f>
        <v>3127.2875239999998</v>
      </c>
      <c r="O106" s="9">
        <f>ROUND(1-(Sheet1!P106/Sheet1!P$3),2)</f>
        <v>1</v>
      </c>
      <c r="P106" s="3">
        <f>ROUND(1-(Sheet1!Q106/Sheet1!Q$3),2)</f>
        <v>1</v>
      </c>
      <c r="Q106" s="3">
        <f>ROUND(1-(Sheet1!R106/Sheet1!R$3),2)</f>
        <v>1</v>
      </c>
      <c r="R106" s="3">
        <f>ROUND(1-(Sheet1!S106/Sheet1!S$3),2)</f>
        <v>1</v>
      </c>
      <c r="S106" s="3">
        <f>ROUND(1-(Sheet1!T106/Sheet1!T$3),2)</f>
        <v>1</v>
      </c>
      <c r="T106" s="3">
        <f>ROUND(1-(Sheet1!U106/Sheet1!U$3),2)</f>
        <v>1</v>
      </c>
    </row>
    <row r="107" spans="1:20" x14ac:dyDescent="0.25">
      <c r="A107" t="s">
        <v>109</v>
      </c>
      <c r="B107" s="9">
        <f>ROUND(1-(Sheet1!B107/Sheet1!B$3),2)</f>
        <v>0.44</v>
      </c>
      <c r="C107" s="9">
        <f>ROUND(1-(Sheet1!C107/Sheet1!C$3),2)</f>
        <v>0.44</v>
      </c>
      <c r="D107" s="9">
        <f>ROUND(1-(Sheet1!D107/Sheet1!D$3),2)</f>
        <v>0.5</v>
      </c>
      <c r="E107" s="9">
        <f>ROUND(1-(Sheet1!E107/Sheet1!E$3),2)</f>
        <v>0.44</v>
      </c>
      <c r="F107" s="9">
        <f>ROUND(1-(Sheet1!F107/Sheet1!F$3),2)</f>
        <v>0.26</v>
      </c>
      <c r="G107" s="9">
        <f>ROUND(1-(Sheet1!G107/Sheet1!G$3),2)</f>
        <v>0.25</v>
      </c>
      <c r="H107" s="9">
        <f>ROUND(1-(Sheet1!H107/Sheet1!H$3),4)</f>
        <v>2.3E-3</v>
      </c>
      <c r="I107" s="9">
        <f>-ROUND(1-(Sheet1!J107/Sheet1!J$3),2)</f>
        <v>0.5</v>
      </c>
      <c r="J107" s="9">
        <f>Sheet1!K107</f>
        <v>2663114.8240893995</v>
      </c>
      <c r="K107" s="9">
        <f>Sheet1!L107</f>
        <v>153604.41637540003</v>
      </c>
      <c r="L107" s="9">
        <f>Sheet1!M107</f>
        <v>76.918265569596301</v>
      </c>
      <c r="M107" s="9">
        <f>Sheet1!N107</f>
        <v>1985.02432501</v>
      </c>
      <c r="N107" s="9">
        <f>Sheet1!O107</f>
        <v>4025.3804921592</v>
      </c>
      <c r="O107" s="9">
        <f>ROUND(1-(Sheet1!P107/Sheet1!P$3),2)</f>
        <v>0.25</v>
      </c>
      <c r="P107" s="3">
        <f>ROUND(1-(Sheet1!Q107/Sheet1!Q$3),2)</f>
        <v>0.08</v>
      </c>
      <c r="Q107" s="3">
        <f>ROUND(1-(Sheet1!R107/Sheet1!R$3),2)</f>
        <v>0.15</v>
      </c>
      <c r="R107" s="3">
        <f>ROUND(1-(Sheet1!S107/Sheet1!S$3),2)</f>
        <v>0.17</v>
      </c>
      <c r="S107" s="3">
        <f>ROUND(1-(Sheet1!T107/Sheet1!T$3),2)</f>
        <v>0.25</v>
      </c>
      <c r="T107" s="3">
        <f>ROUND(1-(Sheet1!U107/Sheet1!U$3),2)</f>
        <v>0.25</v>
      </c>
    </row>
    <row r="108" spans="1:20" x14ac:dyDescent="0.25">
      <c r="A108" t="s">
        <v>110</v>
      </c>
      <c r="B108" s="9">
        <f>ROUND(1-(Sheet1!B108/Sheet1!B$3),2)</f>
        <v>0.41</v>
      </c>
      <c r="C108" s="9">
        <f>ROUND(1-(Sheet1!C108/Sheet1!C$3),2)</f>
        <v>0.42</v>
      </c>
      <c r="D108" s="9">
        <f>ROUND(1-(Sheet1!D108/Sheet1!D$3),2)</f>
        <v>0.39</v>
      </c>
      <c r="E108" s="9">
        <f>ROUND(1-(Sheet1!E108/Sheet1!E$3),2)</f>
        <v>0.43</v>
      </c>
      <c r="F108" s="9">
        <f>ROUND(1-(Sheet1!F108/Sheet1!F$3),2)</f>
        <v>0.46</v>
      </c>
      <c r="G108" s="9">
        <f>ROUND(1-(Sheet1!G108/Sheet1!G$3),2)</f>
        <v>0.43</v>
      </c>
      <c r="H108" s="9">
        <f>ROUND(1-(Sheet1!H108/Sheet1!H$3),4)</f>
        <v>2.7000000000000001E-3</v>
      </c>
      <c r="I108" s="9">
        <f>-ROUND(1-(Sheet1!J108/Sheet1!J$3),2)</f>
        <v>0.48</v>
      </c>
      <c r="J108" s="9">
        <f>Sheet1!K108</f>
        <v>2595638.77975776</v>
      </c>
      <c r="K108" s="9">
        <f>Sheet1!L108</f>
        <v>156450.55232831999</v>
      </c>
      <c r="L108" s="9">
        <f>Sheet1!M108</f>
        <v>58.147743983238797</v>
      </c>
      <c r="M108" s="9">
        <f>Sheet1!N108</f>
        <v>2046.0643204400001</v>
      </c>
      <c r="N108" s="9">
        <f>Sheet1!O108</f>
        <v>4194.1760826911996</v>
      </c>
      <c r="O108" s="9">
        <f>ROUND(1-(Sheet1!P108/Sheet1!P$3),2)</f>
        <v>0.96</v>
      </c>
      <c r="P108" s="3">
        <f>ROUND(1-(Sheet1!Q108/Sheet1!Q$3),2)</f>
        <v>0.94</v>
      </c>
      <c r="Q108" s="3">
        <f>ROUND(1-(Sheet1!R108/Sheet1!R$3),2)</f>
        <v>0.94</v>
      </c>
      <c r="R108" s="3">
        <f>ROUND(1-(Sheet1!S108/Sheet1!S$3),2)</f>
        <v>0.94</v>
      </c>
      <c r="S108" s="3">
        <f>ROUND(1-(Sheet1!T108/Sheet1!T$3),2)</f>
        <v>0.96</v>
      </c>
      <c r="T108" s="3">
        <f>ROUND(1-(Sheet1!U108/Sheet1!U$3),2)</f>
        <v>0.96</v>
      </c>
    </row>
    <row r="109" spans="1:20" x14ac:dyDescent="0.25">
      <c r="A109" t="s">
        <v>111</v>
      </c>
      <c r="B109" s="9">
        <f>ROUND(1-(Sheet1!B109/Sheet1!B$3),2)</f>
        <v>0.48</v>
      </c>
      <c r="C109" s="9">
        <f>ROUND(1-(Sheet1!C109/Sheet1!C$3),2)</f>
        <v>0.46</v>
      </c>
      <c r="D109" s="9">
        <f>ROUND(1-(Sheet1!D109/Sheet1!D$3),2)</f>
        <v>0.47</v>
      </c>
      <c r="E109" s="9">
        <f>ROUND(1-(Sheet1!E109/Sheet1!E$3),2)</f>
        <v>0.48</v>
      </c>
      <c r="F109" s="9">
        <f>ROUND(1-(Sheet1!F109/Sheet1!F$3),2)</f>
        <v>0.32</v>
      </c>
      <c r="G109" s="9">
        <f>ROUND(1-(Sheet1!G109/Sheet1!G$3),2)</f>
        <v>0.3</v>
      </c>
      <c r="H109" s="9">
        <f>ROUND(1-(Sheet1!H109/Sheet1!H$3),4)</f>
        <v>1.1999999999999999E-3</v>
      </c>
      <c r="I109" s="9">
        <f>-ROUND(1-(Sheet1!J109/Sheet1!J$3),2)</f>
        <v>0.14000000000000001</v>
      </c>
      <c r="J109" s="9">
        <f>Sheet1!K109</f>
        <v>859262.09959063993</v>
      </c>
      <c r="K109" s="9">
        <f>Sheet1!L109</f>
        <v>44063.935712679995</v>
      </c>
      <c r="L109" s="9">
        <f>Sheet1!M109</f>
        <v>59.352103848253698</v>
      </c>
      <c r="M109" s="9">
        <f>Sheet1!N109</f>
        <v>604.70265402999985</v>
      </c>
      <c r="N109" s="9">
        <f>Sheet1!O109</f>
        <v>464.61339172519996</v>
      </c>
      <c r="O109" s="9">
        <f>ROUND(1-(Sheet1!P109/Sheet1!P$3),2)</f>
        <v>0.6</v>
      </c>
      <c r="P109" s="3">
        <f>ROUND(1-(Sheet1!Q109/Sheet1!Q$3),2)</f>
        <v>0.31</v>
      </c>
      <c r="Q109" s="3">
        <f>ROUND(1-(Sheet1!R109/Sheet1!R$3),2)</f>
        <v>0.43</v>
      </c>
      <c r="R109" s="3">
        <f>ROUND(1-(Sheet1!S109/Sheet1!S$3),2)</f>
        <v>0.46</v>
      </c>
      <c r="S109" s="3">
        <f>ROUND(1-(Sheet1!T109/Sheet1!T$3),2)</f>
        <v>0.59</v>
      </c>
      <c r="T109" s="3">
        <f>ROUND(1-(Sheet1!U109/Sheet1!U$3),2)</f>
        <v>0.6</v>
      </c>
    </row>
    <row r="110" spans="1:20" x14ac:dyDescent="0.25">
      <c r="A110" t="s">
        <v>112</v>
      </c>
      <c r="B110" s="9">
        <f>ROUND(1-(Sheet1!B110/Sheet1!B$3),2)</f>
        <v>0.19</v>
      </c>
      <c r="C110" s="9">
        <f>ROUND(1-(Sheet1!C110/Sheet1!C$3),2)</f>
        <v>0.13</v>
      </c>
      <c r="D110" s="9">
        <f>ROUND(1-(Sheet1!D110/Sheet1!D$3),2)</f>
        <v>0.15</v>
      </c>
      <c r="E110" s="9">
        <f>ROUND(1-(Sheet1!E110/Sheet1!E$3),2)</f>
        <v>0.19</v>
      </c>
      <c r="F110" s="9">
        <f>ROUND(1-(Sheet1!F110/Sheet1!F$3),2)</f>
        <v>0.54</v>
      </c>
      <c r="G110" s="9">
        <f>ROUND(1-(Sheet1!G110/Sheet1!G$3),2)</f>
        <v>0.5</v>
      </c>
      <c r="H110" s="9">
        <f>ROUND(1-(Sheet1!H110/Sheet1!H$3),4)</f>
        <v>2E-3</v>
      </c>
      <c r="I110" s="9">
        <f>-ROUND(1-(Sheet1!J110/Sheet1!J$3),2)</f>
        <v>0.5</v>
      </c>
      <c r="J110" s="9">
        <f>Sheet1!K110</f>
        <v>2563742.0334164198</v>
      </c>
      <c r="K110" s="9">
        <f>Sheet1!L110</f>
        <v>151180.61858444003</v>
      </c>
      <c r="L110" s="9">
        <f>Sheet1!M110</f>
        <v>82.763468854233096</v>
      </c>
      <c r="M110" s="9">
        <f>Sheet1!N110</f>
        <v>2013.9085703800001</v>
      </c>
      <c r="N110" s="9">
        <f>Sheet1!O110</f>
        <v>4019.4933907784002</v>
      </c>
      <c r="O110" s="9">
        <f>ROUND(1-(Sheet1!P110/Sheet1!P$3),2)</f>
        <v>0.72</v>
      </c>
      <c r="P110" s="3">
        <f>ROUND(1-(Sheet1!Q110/Sheet1!Q$3),2)</f>
        <v>0.71</v>
      </c>
      <c r="Q110" s="3">
        <f>ROUND(1-(Sheet1!R110/Sheet1!R$3),2)</f>
        <v>0.71</v>
      </c>
      <c r="R110" s="3">
        <f>ROUND(1-(Sheet1!S110/Sheet1!S$3),2)</f>
        <v>0.71</v>
      </c>
      <c r="S110" s="3">
        <f>ROUND(1-(Sheet1!T110/Sheet1!T$3),2)</f>
        <v>0.72</v>
      </c>
      <c r="T110" s="3">
        <f>ROUND(1-(Sheet1!U110/Sheet1!U$3),2)</f>
        <v>0.72</v>
      </c>
    </row>
    <row r="111" spans="1:20" x14ac:dyDescent="0.25">
      <c r="A111" t="s">
        <v>113</v>
      </c>
      <c r="B111" s="9">
        <f>ROUND(1-(Sheet1!B111/Sheet1!B$3),2)</f>
        <v>0.56000000000000005</v>
      </c>
      <c r="C111" s="9">
        <f>ROUND(1-(Sheet1!C111/Sheet1!C$3),2)</f>
        <v>0.38</v>
      </c>
      <c r="D111" s="9">
        <f>ROUND(1-(Sheet1!D111/Sheet1!D$3),2)</f>
        <v>0.31</v>
      </c>
      <c r="E111" s="9">
        <f>ROUND(1-(Sheet1!E111/Sheet1!E$3),2)</f>
        <v>0.44</v>
      </c>
      <c r="F111" s="9">
        <f>ROUND(1-(Sheet1!F111/Sheet1!F$3),2)</f>
        <v>0.44</v>
      </c>
      <c r="G111" s="9">
        <f>ROUND(1-(Sheet1!G111/Sheet1!G$3),2)</f>
        <v>0.43</v>
      </c>
      <c r="H111" s="9">
        <f>ROUND(1-(Sheet1!H111/Sheet1!H$3),4)</f>
        <v>1.6000000000000001E-3</v>
      </c>
      <c r="I111" s="9">
        <f>-ROUND(1-(Sheet1!J111/Sheet1!J$3),2)</f>
        <v>0.3</v>
      </c>
      <c r="J111" s="9">
        <f>Sheet1!K111</f>
        <v>1437246.03743672</v>
      </c>
      <c r="K111" s="9">
        <f>Sheet1!L111</f>
        <v>77771.170226040005</v>
      </c>
      <c r="L111" s="9">
        <f>Sheet1!M111</f>
        <v>88.695927700813996</v>
      </c>
      <c r="M111" s="9">
        <f>Sheet1!N111</f>
        <v>1074.2600415299999</v>
      </c>
      <c r="N111" s="9">
        <f>Sheet1!O111</f>
        <v>2041.2535102183999</v>
      </c>
      <c r="O111" s="9">
        <f>ROUND(1-(Sheet1!P111/Sheet1!P$3),2)</f>
        <v>0.68</v>
      </c>
      <c r="P111" s="3">
        <f>ROUND(1-(Sheet1!Q111/Sheet1!Q$3),2)</f>
        <v>0.68</v>
      </c>
      <c r="Q111" s="3">
        <f>ROUND(1-(Sheet1!R111/Sheet1!R$3),2)</f>
        <v>0.68</v>
      </c>
      <c r="R111" s="3">
        <f>ROUND(1-(Sheet1!S111/Sheet1!S$3),2)</f>
        <v>0.68</v>
      </c>
      <c r="S111" s="3">
        <f>ROUND(1-(Sheet1!T111/Sheet1!T$3),2)</f>
        <v>0.68</v>
      </c>
      <c r="T111" s="3">
        <f>ROUND(1-(Sheet1!U111/Sheet1!U$3),2)</f>
        <v>0.68</v>
      </c>
    </row>
    <row r="112" spans="1:20" x14ac:dyDescent="0.25">
      <c r="A112" t="s">
        <v>114</v>
      </c>
      <c r="B112" s="9">
        <f>ROUND(1-(Sheet1!B112/Sheet1!B$3),2)</f>
        <v>0.19</v>
      </c>
      <c r="C112" s="9">
        <f>ROUND(1-(Sheet1!C112/Sheet1!C$3),2)</f>
        <v>0.17</v>
      </c>
      <c r="D112" s="9">
        <f>ROUND(1-(Sheet1!D112/Sheet1!D$3),2)</f>
        <v>0.2</v>
      </c>
      <c r="E112" s="9">
        <f>ROUND(1-(Sheet1!E112/Sheet1!E$3),2)</f>
        <v>0.21</v>
      </c>
      <c r="F112" s="9">
        <f>ROUND(1-(Sheet1!F112/Sheet1!F$3),2)</f>
        <v>0.56999999999999995</v>
      </c>
      <c r="G112" s="9">
        <f>ROUND(1-(Sheet1!G112/Sheet1!G$3),2)</f>
        <v>0.55000000000000004</v>
      </c>
      <c r="H112" s="9">
        <f>ROUND(1-(Sheet1!H112/Sheet1!H$3),4)</f>
        <v>1.6000000000000001E-3</v>
      </c>
      <c r="I112" s="9">
        <f>-ROUND(1-(Sheet1!J112/Sheet1!J$3),2)</f>
        <v>0.15</v>
      </c>
      <c r="J112" s="9">
        <f>Sheet1!K112</f>
        <v>864095.68640552007</v>
      </c>
      <c r="K112" s="9">
        <f>Sheet1!L112</f>
        <v>44144.980393439997</v>
      </c>
      <c r="L112" s="9">
        <f>Sheet1!M112</f>
        <v>70.283945500357902</v>
      </c>
      <c r="M112" s="9">
        <f>Sheet1!N112</f>
        <v>618.77103516</v>
      </c>
      <c r="N112" s="9">
        <f>Sheet1!O112</f>
        <v>577.91206686199996</v>
      </c>
      <c r="O112" s="9">
        <f>ROUND(1-(Sheet1!P112/Sheet1!P$3),2)</f>
        <v>0.87</v>
      </c>
      <c r="P112" s="3">
        <f>ROUND(1-(Sheet1!Q112/Sheet1!Q$3),2)</f>
        <v>0.81</v>
      </c>
      <c r="Q112" s="3">
        <f>ROUND(1-(Sheet1!R112/Sheet1!R$3),2)</f>
        <v>0.84</v>
      </c>
      <c r="R112" s="3">
        <f>ROUND(1-(Sheet1!S112/Sheet1!S$3),2)</f>
        <v>0.84</v>
      </c>
      <c r="S112" s="3">
        <f>ROUND(1-(Sheet1!T112/Sheet1!T$3),2)</f>
        <v>0.87</v>
      </c>
      <c r="T112" s="3">
        <f>ROUND(1-(Sheet1!U112/Sheet1!U$3),2)</f>
        <v>0.87</v>
      </c>
    </row>
    <row r="113" spans="1:20" x14ac:dyDescent="0.25">
      <c r="A113" t="s">
        <v>115</v>
      </c>
      <c r="B113" s="9">
        <f>ROUND(1-(Sheet1!B113/Sheet1!B$3),2)</f>
        <v>0.22</v>
      </c>
      <c r="C113" s="9">
        <f>ROUND(1-(Sheet1!C113/Sheet1!C$3),2)</f>
        <v>0.2</v>
      </c>
      <c r="D113" s="9">
        <f>ROUND(1-(Sheet1!D113/Sheet1!D$3),2)</f>
        <v>0.22</v>
      </c>
      <c r="E113" s="9">
        <f>ROUND(1-(Sheet1!E113/Sheet1!E$3),2)</f>
        <v>0.22</v>
      </c>
      <c r="F113" s="9">
        <f>ROUND(1-(Sheet1!F113/Sheet1!F$3),2)</f>
        <v>0.38</v>
      </c>
      <c r="G113" s="9">
        <f>ROUND(1-(Sheet1!G113/Sheet1!G$3),2)</f>
        <v>0.34</v>
      </c>
      <c r="H113" s="9">
        <f>ROUND(1-(Sheet1!H113/Sheet1!H$3),4)</f>
        <v>2.7000000000000001E-3</v>
      </c>
      <c r="I113" s="9">
        <f>-ROUND(1-(Sheet1!J113/Sheet1!J$3),2)</f>
        <v>0.55000000000000004</v>
      </c>
      <c r="J113" s="9">
        <f>Sheet1!K113</f>
        <v>2901951.6306006</v>
      </c>
      <c r="K113" s="9">
        <f>Sheet1!L113</f>
        <v>162210.92131080001</v>
      </c>
      <c r="L113" s="9">
        <f>Sheet1!M113</f>
        <v>101.14631244130899</v>
      </c>
      <c r="M113" s="9">
        <f>Sheet1!N113</f>
        <v>2105.2359117599999</v>
      </c>
      <c r="N113" s="9">
        <f>Sheet1!O113</f>
        <v>4123.2720304271998</v>
      </c>
      <c r="O113" s="9">
        <f>ROUND(1-(Sheet1!P113/Sheet1!P$3),2)</f>
        <v>0.87</v>
      </c>
      <c r="P113" s="3">
        <f>ROUND(1-(Sheet1!Q113/Sheet1!Q$3),2)</f>
        <v>0.74</v>
      </c>
      <c r="Q113" s="3">
        <f>ROUND(1-(Sheet1!R113/Sheet1!R$3),2)</f>
        <v>0.79</v>
      </c>
      <c r="R113" s="3">
        <f>ROUND(1-(Sheet1!S113/Sheet1!S$3),2)</f>
        <v>0.8</v>
      </c>
      <c r="S113" s="3">
        <f>ROUND(1-(Sheet1!T113/Sheet1!T$3),2)</f>
        <v>0.87</v>
      </c>
      <c r="T113" s="3">
        <f>ROUND(1-(Sheet1!U113/Sheet1!U$3),2)</f>
        <v>0.87</v>
      </c>
    </row>
    <row r="114" spans="1:20" x14ac:dyDescent="0.25">
      <c r="A114" t="s">
        <v>116</v>
      </c>
      <c r="B114" s="9">
        <f>ROUND(1-(Sheet1!B114/Sheet1!B$3),2)</f>
        <v>0.38</v>
      </c>
      <c r="C114" s="9">
        <f>ROUND(1-(Sheet1!C114/Sheet1!C$3),2)</f>
        <v>0.27</v>
      </c>
      <c r="D114" s="9">
        <f>ROUND(1-(Sheet1!D114/Sheet1!D$3),2)</f>
        <v>0.28000000000000003</v>
      </c>
      <c r="E114" s="9">
        <f>ROUND(1-(Sheet1!E114/Sheet1!E$3),2)</f>
        <v>0.35</v>
      </c>
      <c r="F114" s="9">
        <f>ROUND(1-(Sheet1!F114/Sheet1!F$3),2)</f>
        <v>0.24</v>
      </c>
      <c r="G114" s="9">
        <f>ROUND(1-(Sheet1!G114/Sheet1!G$3),2)</f>
        <v>0.21</v>
      </c>
      <c r="H114" s="9">
        <f>ROUND(1-(Sheet1!H114/Sheet1!H$3),4)</f>
        <v>1.6000000000000001E-3</v>
      </c>
      <c r="I114" s="9">
        <f>-ROUND(1-(Sheet1!J114/Sheet1!J$3),2)</f>
        <v>0.33</v>
      </c>
      <c r="J114" s="9">
        <f>Sheet1!K114</f>
        <v>2226850.5520134401</v>
      </c>
      <c r="K114" s="9">
        <f>Sheet1!L114</f>
        <v>120770.93809447999</v>
      </c>
      <c r="L114" s="9">
        <f>Sheet1!M114</f>
        <v>89.608589079969093</v>
      </c>
      <c r="M114" s="9">
        <f>Sheet1!N114</f>
        <v>1559.0344880999999</v>
      </c>
      <c r="N114" s="9">
        <f>Sheet1!O114</f>
        <v>1257.0615614996</v>
      </c>
      <c r="O114" s="9">
        <f>ROUND(1-(Sheet1!P114/Sheet1!P$3),2)</f>
        <v>0.93</v>
      </c>
      <c r="P114" s="3">
        <f>ROUND(1-(Sheet1!Q114/Sheet1!Q$3),2)</f>
        <v>0.81</v>
      </c>
      <c r="Q114" s="3">
        <f>ROUND(1-(Sheet1!R114/Sheet1!R$3),2)</f>
        <v>0.85</v>
      </c>
      <c r="R114" s="3">
        <f>ROUND(1-(Sheet1!S114/Sheet1!S$3),2)</f>
        <v>0.86</v>
      </c>
      <c r="S114" s="3">
        <f>ROUND(1-(Sheet1!T114/Sheet1!T$3),2)</f>
        <v>0.92</v>
      </c>
      <c r="T114" s="3">
        <f>ROUND(1-(Sheet1!U114/Sheet1!U$3),2)</f>
        <v>0.93</v>
      </c>
    </row>
    <row r="115" spans="1:20" x14ac:dyDescent="0.25">
      <c r="A115" t="s">
        <v>117</v>
      </c>
      <c r="B115" s="9">
        <f>ROUND(1-(Sheet1!B115/Sheet1!B$3),2)</f>
        <v>0.28999999999999998</v>
      </c>
      <c r="C115" s="9">
        <f>ROUND(1-(Sheet1!C115/Sheet1!C$3),2)</f>
        <v>0.2</v>
      </c>
      <c r="D115" s="9">
        <f>ROUND(1-(Sheet1!D115/Sheet1!D$3),2)</f>
        <v>0.2</v>
      </c>
      <c r="E115" s="9">
        <f>ROUND(1-(Sheet1!E115/Sheet1!E$3),2)</f>
        <v>0.28000000000000003</v>
      </c>
      <c r="F115" s="9">
        <f>ROUND(1-(Sheet1!F115/Sheet1!F$3),2)</f>
        <v>0.33</v>
      </c>
      <c r="G115" s="9">
        <f>ROUND(1-(Sheet1!G115/Sheet1!G$3),2)</f>
        <v>0.32</v>
      </c>
      <c r="H115" s="9">
        <f>ROUND(1-(Sheet1!H115/Sheet1!H$3),4)</f>
        <v>8.0000000000000004E-4</v>
      </c>
      <c r="I115" s="9">
        <f>-ROUND(1-(Sheet1!J115/Sheet1!J$3),2)</f>
        <v>0.08</v>
      </c>
      <c r="J115" s="9">
        <f>Sheet1!K115</f>
        <v>89593.965528239991</v>
      </c>
      <c r="K115" s="9">
        <f>Sheet1!L115</f>
        <v>1624.2047588800001</v>
      </c>
      <c r="L115" s="9">
        <f>Sheet1!M115</f>
        <v>51.671677416252798</v>
      </c>
      <c r="M115" s="9">
        <f>Sheet1!N115</f>
        <v>93.783636479999998</v>
      </c>
      <c r="N115" s="9">
        <f>Sheet1!O115</f>
        <v>233.94138432319997</v>
      </c>
      <c r="O115" s="9">
        <f>ROUND(1-(Sheet1!P115/Sheet1!P$3),2)</f>
        <v>0.9</v>
      </c>
      <c r="P115" s="3">
        <f>ROUND(1-(Sheet1!Q115/Sheet1!Q$3),2)</f>
        <v>0.85</v>
      </c>
      <c r="Q115" s="3">
        <f>ROUND(1-(Sheet1!R115/Sheet1!R$3),2)</f>
        <v>0.88</v>
      </c>
      <c r="R115" s="3">
        <f>ROUND(1-(Sheet1!S115/Sheet1!S$3),2)</f>
        <v>0.88</v>
      </c>
      <c r="S115" s="3">
        <f>ROUND(1-(Sheet1!T115/Sheet1!T$3),2)</f>
        <v>0.9</v>
      </c>
      <c r="T115" s="3">
        <f>ROUND(1-(Sheet1!U115/Sheet1!U$3),2)</f>
        <v>0.9</v>
      </c>
    </row>
    <row r="116" spans="1:20" x14ac:dyDescent="0.25">
      <c r="A116" t="s">
        <v>118</v>
      </c>
      <c r="B116" s="9">
        <f>ROUND(1-(Sheet1!B116/Sheet1!B$3),2)</f>
        <v>0.33</v>
      </c>
      <c r="C116" s="9">
        <f>ROUND(1-(Sheet1!C116/Sheet1!C$3),2)</f>
        <v>0.25</v>
      </c>
      <c r="D116" s="9">
        <f>ROUND(1-(Sheet1!D116/Sheet1!D$3),2)</f>
        <v>0.26</v>
      </c>
      <c r="E116" s="9">
        <f>ROUND(1-(Sheet1!E116/Sheet1!E$3),2)</f>
        <v>0.27</v>
      </c>
      <c r="F116" s="9">
        <f>ROUND(1-(Sheet1!F116/Sheet1!F$3),2)</f>
        <v>0.56999999999999995</v>
      </c>
      <c r="G116" s="9">
        <f>ROUND(1-(Sheet1!G116/Sheet1!G$3),2)</f>
        <v>0.55000000000000004</v>
      </c>
      <c r="H116" s="9">
        <f>ROUND(1-(Sheet1!H116/Sheet1!H$3),4)</f>
        <v>2.3E-3</v>
      </c>
      <c r="I116" s="9">
        <f>-ROUND(1-(Sheet1!J116/Sheet1!J$3),2)</f>
        <v>0.38</v>
      </c>
      <c r="J116" s="9">
        <f>Sheet1!K116</f>
        <v>3274923.3025106401</v>
      </c>
      <c r="K116" s="9">
        <f>Sheet1!L116</f>
        <v>191955.89109247999</v>
      </c>
      <c r="L116" s="9">
        <f>Sheet1!M116</f>
        <v>75.634499840726505</v>
      </c>
      <c r="M116" s="9">
        <f>Sheet1!N116</f>
        <v>2484.7851513599999</v>
      </c>
      <c r="N116" s="9">
        <f>Sheet1!O116</f>
        <v>1819.6871240107998</v>
      </c>
      <c r="O116" s="9">
        <f>ROUND(1-(Sheet1!P116/Sheet1!P$3),2)</f>
        <v>0.4</v>
      </c>
      <c r="P116" s="3">
        <f>ROUND(1-(Sheet1!Q116/Sheet1!Q$3),2)</f>
        <v>0.39</v>
      </c>
      <c r="Q116" s="3">
        <f>ROUND(1-(Sheet1!R116/Sheet1!R$3),2)</f>
        <v>0.38</v>
      </c>
      <c r="R116" s="3">
        <f>ROUND(1-(Sheet1!S116/Sheet1!S$3),2)</f>
        <v>0.38</v>
      </c>
      <c r="S116" s="3">
        <f>ROUND(1-(Sheet1!T116/Sheet1!T$3),2)</f>
        <v>0.4</v>
      </c>
      <c r="T116" s="3">
        <f>ROUND(1-(Sheet1!U116/Sheet1!U$3),2)</f>
        <v>0.4</v>
      </c>
    </row>
    <row r="117" spans="1:20" x14ac:dyDescent="0.25">
      <c r="A117" t="s">
        <v>119</v>
      </c>
      <c r="B117" s="9">
        <f>ROUND(1-(Sheet1!B117/Sheet1!B$3),2)</f>
        <v>0.24</v>
      </c>
      <c r="C117" s="9">
        <f>ROUND(1-(Sheet1!C117/Sheet1!C$3),2)</f>
        <v>0.21</v>
      </c>
      <c r="D117" s="9">
        <f>ROUND(1-(Sheet1!D117/Sheet1!D$3),2)</f>
        <v>0.2</v>
      </c>
      <c r="E117" s="9">
        <f>ROUND(1-(Sheet1!E117/Sheet1!E$3),2)</f>
        <v>0.22</v>
      </c>
      <c r="F117" s="9">
        <f>ROUND(1-(Sheet1!F117/Sheet1!F$3),2)</f>
        <v>0.5</v>
      </c>
      <c r="G117" s="9">
        <f>ROUND(1-(Sheet1!G117/Sheet1!G$3),2)</f>
        <v>0.46</v>
      </c>
      <c r="H117" s="9">
        <f>ROUND(1-(Sheet1!H117/Sheet1!H$3),4)</f>
        <v>2.7000000000000001E-3</v>
      </c>
      <c r="I117" s="9">
        <f>-ROUND(1-(Sheet1!J117/Sheet1!J$3),2)</f>
        <v>0.5</v>
      </c>
      <c r="J117" s="9">
        <f>Sheet1!K117</f>
        <v>2745267.5932169701</v>
      </c>
      <c r="K117" s="9">
        <f>Sheet1!L117</f>
        <v>158879.42348894</v>
      </c>
      <c r="L117" s="9">
        <f>Sheet1!M117</f>
        <v>85.733753002115094</v>
      </c>
      <c r="M117" s="9">
        <f>Sheet1!N117</f>
        <v>2089.56595457</v>
      </c>
      <c r="N117" s="9">
        <f>Sheet1!O117</f>
        <v>4062.5317107812002</v>
      </c>
      <c r="O117" s="9">
        <f>ROUND(1-(Sheet1!P117/Sheet1!P$3),2)</f>
        <v>0.92</v>
      </c>
      <c r="P117" s="3">
        <f>ROUND(1-(Sheet1!Q117/Sheet1!Q$3),2)</f>
        <v>0.89</v>
      </c>
      <c r="Q117" s="3">
        <f>ROUND(1-(Sheet1!R117/Sheet1!R$3),2)</f>
        <v>0.89</v>
      </c>
      <c r="R117" s="3">
        <f>ROUND(1-(Sheet1!S117/Sheet1!S$3),2)</f>
        <v>0.9</v>
      </c>
      <c r="S117" s="3">
        <f>ROUND(1-(Sheet1!T117/Sheet1!T$3),2)</f>
        <v>0.92</v>
      </c>
      <c r="T117" s="3">
        <f>ROUND(1-(Sheet1!U117/Sheet1!U$3),2)</f>
        <v>0.92</v>
      </c>
    </row>
    <row r="118" spans="1:20" x14ac:dyDescent="0.25">
      <c r="A118" t="s">
        <v>120</v>
      </c>
      <c r="B118" s="9">
        <f>ROUND(1-(Sheet1!B118/Sheet1!B$3),2)</f>
        <v>0.24</v>
      </c>
      <c r="C118" s="9">
        <f>ROUND(1-(Sheet1!C118/Sheet1!C$3),2)</f>
        <v>0.19</v>
      </c>
      <c r="D118" s="9">
        <f>ROUND(1-(Sheet1!D118/Sheet1!D$3),2)</f>
        <v>0.21</v>
      </c>
      <c r="E118" s="9">
        <f>ROUND(1-(Sheet1!E118/Sheet1!E$3),2)</f>
        <v>0.23</v>
      </c>
      <c r="F118" s="9">
        <f>ROUND(1-(Sheet1!F118/Sheet1!F$3),2)</f>
        <v>0.55000000000000004</v>
      </c>
      <c r="G118" s="9">
        <f>ROUND(1-(Sheet1!G118/Sheet1!G$3),2)</f>
        <v>0.48</v>
      </c>
      <c r="H118" s="9">
        <f>ROUND(1-(Sheet1!H118/Sheet1!H$3),4)</f>
        <v>1.6000000000000001E-3</v>
      </c>
      <c r="I118" s="9">
        <f>-ROUND(1-(Sheet1!J118/Sheet1!J$3),2)</f>
        <v>0.3</v>
      </c>
      <c r="J118" s="9">
        <f>Sheet1!K118</f>
        <v>2170195.7806430198</v>
      </c>
      <c r="K118" s="9">
        <f>Sheet1!L118</f>
        <v>120468.23007464</v>
      </c>
      <c r="L118" s="9">
        <f>Sheet1!M118</f>
        <v>79.761640634071597</v>
      </c>
      <c r="M118" s="9">
        <f>Sheet1!N118</f>
        <v>1559.2979039299998</v>
      </c>
      <c r="N118" s="9">
        <f>Sheet1!O118</f>
        <v>1196.0342198583999</v>
      </c>
      <c r="O118" s="9">
        <f>ROUND(1-(Sheet1!P118/Sheet1!P$3),2)</f>
        <v>0.53</v>
      </c>
      <c r="P118" s="3">
        <f>ROUND(1-(Sheet1!Q118/Sheet1!Q$3),2)</f>
        <v>0.45</v>
      </c>
      <c r="Q118" s="3">
        <f>ROUND(1-(Sheet1!R118/Sheet1!R$3),2)</f>
        <v>0.48</v>
      </c>
      <c r="R118" s="3">
        <f>ROUND(1-(Sheet1!S118/Sheet1!S$3),2)</f>
        <v>0.48</v>
      </c>
      <c r="S118" s="3">
        <f>ROUND(1-(Sheet1!T118/Sheet1!T$3),2)</f>
        <v>0.53</v>
      </c>
      <c r="T118" s="3">
        <f>ROUND(1-(Sheet1!U118/Sheet1!U$3),2)</f>
        <v>0.53</v>
      </c>
    </row>
    <row r="119" spans="1:20" x14ac:dyDescent="0.25">
      <c r="A119" t="s">
        <v>121</v>
      </c>
      <c r="B119" s="9">
        <f>ROUND(1-(Sheet1!B119/Sheet1!B$3),2)</f>
        <v>0.41</v>
      </c>
      <c r="C119" s="9">
        <f>ROUND(1-(Sheet1!C119/Sheet1!C$3),2)</f>
        <v>0.35</v>
      </c>
      <c r="D119" s="9">
        <f>ROUND(1-(Sheet1!D119/Sheet1!D$3),2)</f>
        <v>0.37</v>
      </c>
      <c r="E119" s="9">
        <f>ROUND(1-(Sheet1!E119/Sheet1!E$3),2)</f>
        <v>0.39</v>
      </c>
      <c r="F119" s="9">
        <f>ROUND(1-(Sheet1!F119/Sheet1!F$3),2)</f>
        <v>0.45</v>
      </c>
      <c r="G119" s="9">
        <f>ROUND(1-(Sheet1!G119/Sheet1!G$3),2)</f>
        <v>0.43</v>
      </c>
      <c r="H119" s="9">
        <f>ROUND(1-(Sheet1!H119/Sheet1!H$3),4)</f>
        <v>2.3E-3</v>
      </c>
      <c r="I119" s="9">
        <f>-ROUND(1-(Sheet1!J119/Sheet1!J$3),2)</f>
        <v>0.6</v>
      </c>
      <c r="J119" s="9">
        <f>Sheet1!K119</f>
        <v>3378850.9522136701</v>
      </c>
      <c r="K119" s="9">
        <f>Sheet1!L119</f>
        <v>194600.71083474002</v>
      </c>
      <c r="L119" s="9">
        <f>Sheet1!M119</f>
        <v>92.594145397425095</v>
      </c>
      <c r="M119" s="9">
        <f>Sheet1!N119</f>
        <v>2519.3883813099997</v>
      </c>
      <c r="N119" s="9">
        <f>Sheet1!O119</f>
        <v>4899.3452936859994</v>
      </c>
      <c r="O119" s="9">
        <f>ROUND(1-(Sheet1!P119/Sheet1!P$3),2)</f>
        <v>0.77</v>
      </c>
      <c r="P119" s="3">
        <f>ROUND(1-(Sheet1!Q119/Sheet1!Q$3),2)</f>
        <v>0.74</v>
      </c>
      <c r="Q119" s="3">
        <f>ROUND(1-(Sheet1!R119/Sheet1!R$3),2)</f>
        <v>0.75</v>
      </c>
      <c r="R119" s="3">
        <f>ROUND(1-(Sheet1!S119/Sheet1!S$3),2)</f>
        <v>0.75</v>
      </c>
      <c r="S119" s="3">
        <f>ROUND(1-(Sheet1!T119/Sheet1!T$3),2)</f>
        <v>0.77</v>
      </c>
      <c r="T119" s="3">
        <f>ROUND(1-(Sheet1!U119/Sheet1!U$3),2)</f>
        <v>0.77</v>
      </c>
    </row>
    <row r="120" spans="1:20" x14ac:dyDescent="0.25">
      <c r="A120" t="s">
        <v>122</v>
      </c>
      <c r="B120" s="9">
        <f>ROUND(1-(Sheet1!B120/Sheet1!B$3),2)</f>
        <v>0.52</v>
      </c>
      <c r="C120" s="9">
        <f>ROUND(1-(Sheet1!C120/Sheet1!C$3),2)</f>
        <v>0.42</v>
      </c>
      <c r="D120" s="9">
        <f>ROUND(1-(Sheet1!D120/Sheet1!D$3),2)</f>
        <v>0.42</v>
      </c>
      <c r="E120" s="9">
        <f>ROUND(1-(Sheet1!E120/Sheet1!E$3),2)</f>
        <v>0.47</v>
      </c>
      <c r="F120" s="9">
        <f>ROUND(1-(Sheet1!F120/Sheet1!F$3),2)</f>
        <v>0.59</v>
      </c>
      <c r="G120" s="9">
        <f>ROUND(1-(Sheet1!G120/Sheet1!G$3),2)</f>
        <v>0.54</v>
      </c>
      <c r="H120" s="9">
        <f>ROUND(1-(Sheet1!H120/Sheet1!H$3),4)</f>
        <v>2.3E-3</v>
      </c>
      <c r="I120" s="9">
        <f>-ROUND(1-(Sheet1!J120/Sheet1!J$3),2)</f>
        <v>0.55000000000000004</v>
      </c>
      <c r="J120" s="9">
        <f>Sheet1!K120</f>
        <v>3238276.9850275195</v>
      </c>
      <c r="K120" s="9">
        <f>Sheet1!L120</f>
        <v>192458.11061304001</v>
      </c>
      <c r="L120" s="9">
        <f>Sheet1!M120</f>
        <v>43.934556155027003</v>
      </c>
      <c r="M120" s="9">
        <f>Sheet1!N120</f>
        <v>2432.0047704200001</v>
      </c>
      <c r="N120" s="9">
        <f>Sheet1!O120</f>
        <v>4874.4669716751996</v>
      </c>
      <c r="O120" s="9">
        <f>ROUND(1-(Sheet1!P120/Sheet1!P$3),2)</f>
        <v>0.97</v>
      </c>
      <c r="P120" s="3">
        <f>ROUND(1-(Sheet1!Q120/Sheet1!Q$3),2)</f>
        <v>0.95</v>
      </c>
      <c r="Q120" s="3">
        <f>ROUND(1-(Sheet1!R120/Sheet1!R$3),2)</f>
        <v>0.95</v>
      </c>
      <c r="R120" s="3">
        <f>ROUND(1-(Sheet1!S120/Sheet1!S$3),2)</f>
        <v>0.95</v>
      </c>
      <c r="S120" s="3">
        <f>ROUND(1-(Sheet1!T120/Sheet1!T$3),2)</f>
        <v>0.97</v>
      </c>
      <c r="T120" s="3">
        <f>ROUND(1-(Sheet1!U120/Sheet1!U$3),2)</f>
        <v>0.97</v>
      </c>
    </row>
    <row r="121" spans="1:20" x14ac:dyDescent="0.25">
      <c r="A121" t="s">
        <v>123</v>
      </c>
      <c r="B121" s="9">
        <f>ROUND(1-(Sheet1!B121/Sheet1!B$3),2)</f>
        <v>0.43</v>
      </c>
      <c r="C121" s="9">
        <f>ROUND(1-(Sheet1!C121/Sheet1!C$3),2)</f>
        <v>0.34</v>
      </c>
      <c r="D121" s="9">
        <f>ROUND(1-(Sheet1!D121/Sheet1!D$3),2)</f>
        <v>0.36</v>
      </c>
      <c r="E121" s="9">
        <f>ROUND(1-(Sheet1!E121/Sheet1!E$3),2)</f>
        <v>0.41</v>
      </c>
      <c r="F121" s="9">
        <f>ROUND(1-(Sheet1!F121/Sheet1!F$3),2)</f>
        <v>0.42</v>
      </c>
      <c r="G121" s="9">
        <f>ROUND(1-(Sheet1!G121/Sheet1!G$3),2)</f>
        <v>0.39</v>
      </c>
      <c r="H121" s="9">
        <f>ROUND(1-(Sheet1!H121/Sheet1!H$3),4)</f>
        <v>1.6000000000000001E-3</v>
      </c>
      <c r="I121" s="9">
        <f>-ROUND(1-(Sheet1!J121/Sheet1!J$3),2)</f>
        <v>0.23</v>
      </c>
      <c r="J121" s="9">
        <f>Sheet1!K121</f>
        <v>1946245.2513753399</v>
      </c>
      <c r="K121" s="9">
        <f>Sheet1!L121</f>
        <v>114867.74193087999</v>
      </c>
      <c r="L121" s="9">
        <f>Sheet1!M121</f>
        <v>62.925797195024202</v>
      </c>
      <c r="M121" s="9">
        <f>Sheet1!N121</f>
        <v>1522.6847407099997</v>
      </c>
      <c r="N121" s="9">
        <f>Sheet1!O121</f>
        <v>1138.2198834307999</v>
      </c>
      <c r="O121" s="9">
        <f>ROUND(1-(Sheet1!P121/Sheet1!P$3),2)</f>
        <v>-0.34</v>
      </c>
      <c r="P121" s="3">
        <f>ROUND(1-(Sheet1!Q121/Sheet1!Q$3),2)</f>
        <v>-0.36</v>
      </c>
      <c r="Q121" s="3">
        <f>ROUND(1-(Sheet1!R121/Sheet1!R$3),2)</f>
        <v>-0.36</v>
      </c>
      <c r="R121" s="3">
        <f>ROUND(1-(Sheet1!S121/Sheet1!S$3),2)</f>
        <v>-0.36</v>
      </c>
      <c r="S121" s="3">
        <f>ROUND(1-(Sheet1!T121/Sheet1!T$3),2)</f>
        <v>-0.34</v>
      </c>
      <c r="T121" s="3">
        <f>ROUND(1-(Sheet1!U121/Sheet1!U$3),2)</f>
        <v>-0.34</v>
      </c>
    </row>
    <row r="122" spans="1:20" x14ac:dyDescent="0.25">
      <c r="A122" t="s">
        <v>124</v>
      </c>
      <c r="B122" s="9">
        <f>ROUND(1-(Sheet1!B122/Sheet1!B$3),2)</f>
        <v>0.48</v>
      </c>
      <c r="C122" s="9">
        <f>ROUND(1-(Sheet1!C122/Sheet1!C$3),2)</f>
        <v>0.34</v>
      </c>
      <c r="D122" s="9">
        <f>ROUND(1-(Sheet1!D122/Sheet1!D$3),2)</f>
        <v>0.32</v>
      </c>
      <c r="E122" s="9">
        <f>ROUND(1-(Sheet1!E122/Sheet1!E$3),2)</f>
        <v>0.37</v>
      </c>
      <c r="F122" s="9">
        <f>ROUND(1-(Sheet1!F122/Sheet1!F$3),2)</f>
        <v>0.38</v>
      </c>
      <c r="G122" s="9">
        <f>ROUND(1-(Sheet1!G122/Sheet1!G$3),2)</f>
        <v>0.36</v>
      </c>
      <c r="H122" s="9">
        <f>ROUND(1-(Sheet1!H122/Sheet1!H$3),4)</f>
        <v>1.6000000000000001E-3</v>
      </c>
      <c r="I122" s="9">
        <f>-ROUND(1-(Sheet1!J122/Sheet1!J$3),2)</f>
        <v>0.25</v>
      </c>
      <c r="J122" s="9">
        <f>Sheet1!K122</f>
        <v>1460361.6960923602</v>
      </c>
      <c r="K122" s="9">
        <f>Sheet1!L122</f>
        <v>79280.268134720012</v>
      </c>
      <c r="L122" s="9">
        <f>Sheet1!M122</f>
        <v>90.148527350707596</v>
      </c>
      <c r="M122" s="9">
        <f>Sheet1!N122</f>
        <v>1101.2406326600001</v>
      </c>
      <c r="N122" s="9">
        <f>Sheet1!O122</f>
        <v>910.19825876559992</v>
      </c>
      <c r="O122" s="9">
        <f>ROUND(1-(Sheet1!P122/Sheet1!P$3),2)</f>
        <v>0.7</v>
      </c>
      <c r="P122" s="3">
        <f>ROUND(1-(Sheet1!Q122/Sheet1!Q$3),2)</f>
        <v>0.53</v>
      </c>
      <c r="Q122" s="3">
        <f>ROUND(1-(Sheet1!R122/Sheet1!R$3),2)</f>
        <v>0.6</v>
      </c>
      <c r="R122" s="3">
        <f>ROUND(1-(Sheet1!S122/Sheet1!S$3),2)</f>
        <v>0.62</v>
      </c>
      <c r="S122" s="3">
        <f>ROUND(1-(Sheet1!T122/Sheet1!T$3),2)</f>
        <v>0.7</v>
      </c>
      <c r="T122" s="3">
        <f>ROUND(1-(Sheet1!U122/Sheet1!U$3),2)</f>
        <v>0.7</v>
      </c>
    </row>
    <row r="123" spans="1:20" x14ac:dyDescent="0.25">
      <c r="A123" t="s">
        <v>125</v>
      </c>
      <c r="B123" s="9">
        <f>ROUND(1-(Sheet1!B123/Sheet1!B$3),2)</f>
        <v>0.46</v>
      </c>
      <c r="C123" s="9">
        <f>ROUND(1-(Sheet1!C123/Sheet1!C$3),2)</f>
        <v>0.36</v>
      </c>
      <c r="D123" s="9">
        <f>ROUND(1-(Sheet1!D123/Sheet1!D$3),2)</f>
        <v>0.39</v>
      </c>
      <c r="E123" s="9">
        <f>ROUND(1-(Sheet1!E123/Sheet1!E$3),2)</f>
        <v>0.39</v>
      </c>
      <c r="F123" s="9">
        <f>ROUND(1-(Sheet1!F123/Sheet1!F$3),2)</f>
        <v>0.61</v>
      </c>
      <c r="G123" s="9">
        <f>ROUND(1-(Sheet1!G123/Sheet1!G$3),2)</f>
        <v>0.55000000000000004</v>
      </c>
      <c r="H123" s="9">
        <f>ROUND(1-(Sheet1!H123/Sheet1!H$3),4)</f>
        <v>2.3E-3</v>
      </c>
      <c r="I123" s="9">
        <f>-ROUND(1-(Sheet1!J123/Sheet1!J$3),2)</f>
        <v>0.38</v>
      </c>
      <c r="J123" s="9">
        <f>Sheet1!K123</f>
        <v>3321510.6503598602</v>
      </c>
      <c r="K123" s="9">
        <f>Sheet1!L123</f>
        <v>192621.10909152002</v>
      </c>
      <c r="L123" s="9">
        <f>Sheet1!M123</f>
        <v>91.134633026772207</v>
      </c>
      <c r="M123" s="9">
        <f>Sheet1!N123</f>
        <v>2508.6160616899997</v>
      </c>
      <c r="N123" s="9">
        <f>Sheet1!O123</f>
        <v>1740.2324858252</v>
      </c>
      <c r="O123" s="9">
        <f>ROUND(1-(Sheet1!P123/Sheet1!P$3),2)</f>
        <v>0.1</v>
      </c>
      <c r="P123" s="3">
        <f>ROUND(1-(Sheet1!Q123/Sheet1!Q$3),2)</f>
        <v>0.1</v>
      </c>
      <c r="Q123" s="3">
        <f>ROUND(1-(Sheet1!R123/Sheet1!R$3),2)</f>
        <v>0.08</v>
      </c>
      <c r="R123" s="3">
        <f>ROUND(1-(Sheet1!S123/Sheet1!S$3),2)</f>
        <v>0.09</v>
      </c>
      <c r="S123" s="3">
        <f>ROUND(1-(Sheet1!T123/Sheet1!T$3),2)</f>
        <v>0.11</v>
      </c>
      <c r="T123" s="3">
        <f>ROUND(1-(Sheet1!U123/Sheet1!U$3),2)</f>
        <v>0.11</v>
      </c>
    </row>
    <row r="124" spans="1:20" x14ac:dyDescent="0.25">
      <c r="A124" t="s">
        <v>126</v>
      </c>
      <c r="B124" s="9">
        <f>ROUND(1-(Sheet1!B124/Sheet1!B$3),2)</f>
        <v>0.28999999999999998</v>
      </c>
      <c r="C124" s="9">
        <f>ROUND(1-(Sheet1!C124/Sheet1!C$3),2)</f>
        <v>0.25</v>
      </c>
      <c r="D124" s="9">
        <f>ROUND(1-(Sheet1!D124/Sheet1!D$3),2)</f>
        <v>0.25</v>
      </c>
      <c r="E124" s="9">
        <f>ROUND(1-(Sheet1!E124/Sheet1!E$3),2)</f>
        <v>0.27</v>
      </c>
      <c r="F124" s="9">
        <f>ROUND(1-(Sheet1!F124/Sheet1!F$3),2)</f>
        <v>0.12</v>
      </c>
      <c r="G124" s="9">
        <f>ROUND(1-(Sheet1!G124/Sheet1!G$3),2)</f>
        <v>0.13</v>
      </c>
      <c r="H124" s="9">
        <f>ROUND(1-(Sheet1!H124/Sheet1!H$3),4)</f>
        <v>1.6000000000000001E-3</v>
      </c>
      <c r="I124" s="9">
        <f>-ROUND(1-(Sheet1!J124/Sheet1!J$3),2)</f>
        <v>0.26</v>
      </c>
      <c r="J124" s="9">
        <f>Sheet1!K124</f>
        <v>1230885.5466437</v>
      </c>
      <c r="K124" s="9">
        <f>Sheet1!L124</f>
        <v>74162.849553399996</v>
      </c>
      <c r="L124" s="9">
        <f>Sheet1!M124</f>
        <v>46.071614099495598</v>
      </c>
      <c r="M124" s="9">
        <f>Sheet1!N124</f>
        <v>1013.6100352999999</v>
      </c>
      <c r="N124" s="9">
        <f>Sheet1!O124</f>
        <v>2085.5613669639997</v>
      </c>
      <c r="O124" s="9">
        <f>ROUND(1-(Sheet1!P124/Sheet1!P$3),2)</f>
        <v>0.6</v>
      </c>
      <c r="P124" s="3">
        <f>ROUND(1-(Sheet1!Q124/Sheet1!Q$3),2)</f>
        <v>0.6</v>
      </c>
      <c r="Q124" s="3">
        <f>ROUND(1-(Sheet1!R124/Sheet1!R$3),2)</f>
        <v>0.6</v>
      </c>
      <c r="R124" s="3">
        <f>ROUND(1-(Sheet1!S124/Sheet1!S$3),2)</f>
        <v>0.6</v>
      </c>
      <c r="S124" s="3">
        <f>ROUND(1-(Sheet1!T124/Sheet1!T$3),2)</f>
        <v>0.6</v>
      </c>
      <c r="T124" s="3">
        <f>ROUND(1-(Sheet1!U124/Sheet1!U$3),2)</f>
        <v>0.6</v>
      </c>
    </row>
    <row r="125" spans="1:20" x14ac:dyDescent="0.25">
      <c r="A125" t="s">
        <v>127</v>
      </c>
      <c r="B125" s="9">
        <f>ROUND(1-(Sheet1!B125/Sheet1!B$3),2)</f>
        <v>0.37</v>
      </c>
      <c r="C125" s="9">
        <f>ROUND(1-(Sheet1!C125/Sheet1!C$3),2)</f>
        <v>0.35</v>
      </c>
      <c r="D125" s="9">
        <f>ROUND(1-(Sheet1!D125/Sheet1!D$3),2)</f>
        <v>0.35</v>
      </c>
      <c r="E125" s="9">
        <f>ROUND(1-(Sheet1!E125/Sheet1!E$3),2)</f>
        <v>0.36</v>
      </c>
      <c r="F125" s="9">
        <f>ROUND(1-(Sheet1!F125/Sheet1!F$3),2)</f>
        <v>0.27</v>
      </c>
      <c r="G125" s="9">
        <f>ROUND(1-(Sheet1!G125/Sheet1!G$3),2)</f>
        <v>0.27</v>
      </c>
      <c r="H125" s="9">
        <f>ROUND(1-(Sheet1!H125/Sheet1!H$3),4)</f>
        <v>2.7000000000000001E-3</v>
      </c>
      <c r="I125" s="9">
        <f>-ROUND(1-(Sheet1!J125/Sheet1!J$3),2)</f>
        <v>0.5</v>
      </c>
      <c r="J125" s="9">
        <f>Sheet1!K125</f>
        <v>2665744.3837877996</v>
      </c>
      <c r="K125" s="9">
        <f>Sheet1!L125</f>
        <v>156915.17144499999</v>
      </c>
      <c r="L125" s="9">
        <f>Sheet1!M125</f>
        <v>51.878726372702502</v>
      </c>
      <c r="M125" s="9">
        <f>Sheet1!N125</f>
        <v>2019.9699102899997</v>
      </c>
      <c r="N125" s="9">
        <f>Sheet1!O125</f>
        <v>4068.6470985847996</v>
      </c>
      <c r="O125" s="9">
        <f>ROUND(1-(Sheet1!P125/Sheet1!P$3),2)</f>
        <v>0.86</v>
      </c>
      <c r="P125" s="3">
        <f>ROUND(1-(Sheet1!Q125/Sheet1!Q$3),2)</f>
        <v>0.84</v>
      </c>
      <c r="Q125" s="3">
        <f>ROUND(1-(Sheet1!R125/Sheet1!R$3),2)</f>
        <v>0.84</v>
      </c>
      <c r="R125" s="3">
        <f>ROUND(1-(Sheet1!S125/Sheet1!S$3),2)</f>
        <v>0.84</v>
      </c>
      <c r="S125" s="3">
        <f>ROUND(1-(Sheet1!T125/Sheet1!T$3),2)</f>
        <v>0.86</v>
      </c>
      <c r="T125" s="3">
        <f>ROUND(1-(Sheet1!U125/Sheet1!U$3),2)</f>
        <v>0.86</v>
      </c>
    </row>
    <row r="126" spans="1:20" x14ac:dyDescent="0.25">
      <c r="A126" t="s">
        <v>128</v>
      </c>
      <c r="B126" s="9">
        <f>ROUND(1-(Sheet1!B126/Sheet1!B$3),2)</f>
        <v>0.41</v>
      </c>
      <c r="C126" s="9">
        <f>ROUND(1-(Sheet1!C126/Sheet1!C$3),2)</f>
        <v>0.31</v>
      </c>
      <c r="D126" s="9">
        <f>ROUND(1-(Sheet1!D126/Sheet1!D$3),2)</f>
        <v>0.32</v>
      </c>
      <c r="E126" s="9">
        <f>ROUND(1-(Sheet1!E126/Sheet1!E$3),2)</f>
        <v>0.33</v>
      </c>
      <c r="F126" s="9">
        <f>ROUND(1-(Sheet1!F126/Sheet1!F$3),2)</f>
        <v>0.63</v>
      </c>
      <c r="G126" s="9">
        <f>ROUND(1-(Sheet1!G126/Sheet1!G$3),2)</f>
        <v>0.54</v>
      </c>
      <c r="H126" s="9">
        <f>ROUND(1-(Sheet1!H126/Sheet1!H$3),4)</f>
        <v>2E-3</v>
      </c>
      <c r="I126" s="9">
        <f>-ROUND(1-(Sheet1!J126/Sheet1!J$3),2)</f>
        <v>0.4</v>
      </c>
      <c r="J126" s="9">
        <f>Sheet1!K126</f>
        <v>2122849.9383362797</v>
      </c>
      <c r="K126" s="9">
        <f>Sheet1!L126</f>
        <v>118246.76105455997</v>
      </c>
      <c r="L126" s="9">
        <f>Sheet1!M126</f>
        <v>83.503079237383602</v>
      </c>
      <c r="M126" s="9">
        <f>Sheet1!N126</f>
        <v>1555.9266923799998</v>
      </c>
      <c r="N126" s="9">
        <f>Sheet1!O126</f>
        <v>2990.6717107327995</v>
      </c>
      <c r="O126" s="9">
        <f>ROUND(1-(Sheet1!P126/Sheet1!P$3),2)</f>
        <v>0.72</v>
      </c>
      <c r="P126" s="3">
        <f>ROUND(1-(Sheet1!Q126/Sheet1!Q$3),2)</f>
        <v>0.55000000000000004</v>
      </c>
      <c r="Q126" s="3">
        <f>ROUND(1-(Sheet1!R126/Sheet1!R$3),2)</f>
        <v>0.62</v>
      </c>
      <c r="R126" s="3">
        <f>ROUND(1-(Sheet1!S126/Sheet1!S$3),2)</f>
        <v>0.64</v>
      </c>
      <c r="S126" s="3">
        <f>ROUND(1-(Sheet1!T126/Sheet1!T$3),2)</f>
        <v>0.72</v>
      </c>
      <c r="T126" s="3">
        <f>ROUND(1-(Sheet1!U126/Sheet1!U$3),2)</f>
        <v>0.72</v>
      </c>
    </row>
    <row r="127" spans="1:20" x14ac:dyDescent="0.25">
      <c r="A127" t="s">
        <v>129</v>
      </c>
      <c r="B127" s="9">
        <f>ROUND(1-(Sheet1!B127/Sheet1!B$3),2)</f>
        <v>0.32</v>
      </c>
      <c r="C127" s="9">
        <f>ROUND(1-(Sheet1!C127/Sheet1!C$3),2)</f>
        <v>0.18</v>
      </c>
      <c r="D127" s="9">
        <f>ROUND(1-(Sheet1!D127/Sheet1!D$3),2)</f>
        <v>0.17</v>
      </c>
      <c r="E127" s="9">
        <f>ROUND(1-(Sheet1!E127/Sheet1!E$3),2)</f>
        <v>0.25</v>
      </c>
      <c r="F127" s="9">
        <f>ROUND(1-(Sheet1!F127/Sheet1!F$3),2)</f>
        <v>0.44</v>
      </c>
      <c r="G127" s="9">
        <f>ROUND(1-(Sheet1!G127/Sheet1!G$3),2)</f>
        <v>0.41</v>
      </c>
      <c r="H127" s="9">
        <f>ROUND(1-(Sheet1!H127/Sheet1!H$3),4)</f>
        <v>8.0000000000000004E-4</v>
      </c>
      <c r="I127" s="9">
        <f>-ROUND(1-(Sheet1!J127/Sheet1!J$3),2)</f>
        <v>0.17</v>
      </c>
      <c r="J127" s="9">
        <f>Sheet1!K127</f>
        <v>928812.11811547994</v>
      </c>
      <c r="K127" s="9">
        <f>Sheet1!L127</f>
        <v>45779.752302159999</v>
      </c>
      <c r="L127" s="9">
        <f>Sheet1!M127</f>
        <v>61.999735577593903</v>
      </c>
      <c r="M127" s="9">
        <f>Sheet1!N127</f>
        <v>604.8069463999999</v>
      </c>
      <c r="N127" s="9">
        <f>Sheet1!O127</f>
        <v>547.89107517719992</v>
      </c>
      <c r="O127" s="9">
        <f>ROUND(1-(Sheet1!P127/Sheet1!P$3),2)</f>
        <v>0.62</v>
      </c>
      <c r="P127" s="3">
        <f>ROUND(1-(Sheet1!Q127/Sheet1!Q$3),2)</f>
        <v>0.53</v>
      </c>
      <c r="Q127" s="3">
        <f>ROUND(1-(Sheet1!R127/Sheet1!R$3),2)</f>
        <v>0.56999999999999995</v>
      </c>
      <c r="R127" s="3">
        <f>ROUND(1-(Sheet1!S127/Sheet1!S$3),2)</f>
        <v>0.56999999999999995</v>
      </c>
      <c r="S127" s="3">
        <f>ROUND(1-(Sheet1!T127/Sheet1!T$3),2)</f>
        <v>0.62</v>
      </c>
      <c r="T127" s="3">
        <f>ROUND(1-(Sheet1!U127/Sheet1!U$3),2)</f>
        <v>0.62</v>
      </c>
    </row>
    <row r="128" spans="1:20" x14ac:dyDescent="0.25">
      <c r="A128" t="s">
        <v>130</v>
      </c>
      <c r="B128" s="9">
        <f>ROUND(1-(Sheet1!B128/Sheet1!B$3),2)</f>
        <v>0.24</v>
      </c>
      <c r="C128" s="9">
        <f>ROUND(1-(Sheet1!C128/Sheet1!C$3),2)</f>
        <v>0.18</v>
      </c>
      <c r="D128" s="9">
        <f>ROUND(1-(Sheet1!D128/Sheet1!D$3),2)</f>
        <v>0.2</v>
      </c>
      <c r="E128" s="9">
        <f>ROUND(1-(Sheet1!E128/Sheet1!E$3),2)</f>
        <v>0.2</v>
      </c>
      <c r="F128" s="9">
        <f>ROUND(1-(Sheet1!F128/Sheet1!F$3),2)</f>
        <v>0.6</v>
      </c>
      <c r="G128" s="9">
        <f>ROUND(1-(Sheet1!G128/Sheet1!G$3),2)</f>
        <v>0.52</v>
      </c>
      <c r="H128" s="9">
        <f>ROUND(1-(Sheet1!H128/Sheet1!H$3),4)</f>
        <v>1.6000000000000001E-3</v>
      </c>
      <c r="I128" s="9">
        <f>-ROUND(1-(Sheet1!J128/Sheet1!J$3),2)</f>
        <v>0.34</v>
      </c>
      <c r="J128" s="9">
        <f>Sheet1!K128</f>
        <v>2003747.42248264</v>
      </c>
      <c r="K128" s="9">
        <f>Sheet1!L128</f>
        <v>117381.95117408002</v>
      </c>
      <c r="L128" s="9">
        <f>Sheet1!M128</f>
        <v>53.040242832547797</v>
      </c>
      <c r="M128" s="9">
        <f>Sheet1!N128</f>
        <v>1537.4026903200001</v>
      </c>
      <c r="N128" s="9">
        <f>Sheet1!O128</f>
        <v>2921.8486826080002</v>
      </c>
      <c r="O128" s="9">
        <f>ROUND(1-(Sheet1!P128/Sheet1!P$3),2)</f>
        <v>7.0000000000000007E-2</v>
      </c>
      <c r="P128" s="3">
        <f>ROUND(1-(Sheet1!Q128/Sheet1!Q$3),2)</f>
        <v>0.02</v>
      </c>
      <c r="Q128" s="3">
        <f>ROUND(1-(Sheet1!R128/Sheet1!R$3),2)</f>
        <v>0.04</v>
      </c>
      <c r="R128" s="3">
        <f>ROUND(1-(Sheet1!S128/Sheet1!S$3),2)</f>
        <v>0.04</v>
      </c>
      <c r="S128" s="3">
        <f>ROUND(1-(Sheet1!T128/Sheet1!T$3),2)</f>
        <v>7.0000000000000007E-2</v>
      </c>
      <c r="T128" s="3">
        <f>ROUND(1-(Sheet1!U128/Sheet1!U$3),2)</f>
        <v>7.0000000000000007E-2</v>
      </c>
    </row>
    <row r="129" spans="1:20" x14ac:dyDescent="0.25">
      <c r="A129" t="s">
        <v>131</v>
      </c>
      <c r="B129" s="9">
        <f>ROUND(1-(Sheet1!B129/Sheet1!B$3),2)</f>
        <v>0.33</v>
      </c>
      <c r="C129" s="9">
        <f>ROUND(1-(Sheet1!C129/Sheet1!C$3),2)</f>
        <v>0.27</v>
      </c>
      <c r="D129" s="9">
        <f>ROUND(1-(Sheet1!D129/Sheet1!D$3),2)</f>
        <v>0.28000000000000003</v>
      </c>
      <c r="E129" s="9">
        <f>ROUND(1-(Sheet1!E129/Sheet1!E$3),2)</f>
        <v>0.3</v>
      </c>
      <c r="F129" s="9">
        <f>ROUND(1-(Sheet1!F129/Sheet1!F$3),2)</f>
        <v>0.12</v>
      </c>
      <c r="G129" s="9">
        <f>ROUND(1-(Sheet1!G129/Sheet1!G$3),2)</f>
        <v>0.11</v>
      </c>
      <c r="H129" s="9">
        <f>ROUND(1-(Sheet1!H129/Sheet1!H$3),4)</f>
        <v>1.1999999999999999E-3</v>
      </c>
      <c r="I129" s="9">
        <f>-ROUND(1-(Sheet1!J129/Sheet1!J$3),2)</f>
        <v>0.16</v>
      </c>
      <c r="J129" s="9">
        <f>Sheet1!K129</f>
        <v>845596.54230254004</v>
      </c>
      <c r="K129" s="9">
        <f>Sheet1!L129</f>
        <v>43080.972678279999</v>
      </c>
      <c r="L129" s="9">
        <f>Sheet1!M129</f>
        <v>82.231087742787594</v>
      </c>
      <c r="M129" s="9">
        <f>Sheet1!N129</f>
        <v>650.57010245999993</v>
      </c>
      <c r="N129" s="9">
        <f>Sheet1!O129</f>
        <v>1052.4438647288</v>
      </c>
      <c r="O129" s="9">
        <f>ROUND(1-(Sheet1!P129/Sheet1!P$3),2)</f>
        <v>-0.01</v>
      </c>
      <c r="P129" s="3">
        <f>ROUND(1-(Sheet1!Q129/Sheet1!Q$3),2)</f>
        <v>-0.01</v>
      </c>
      <c r="Q129" s="3">
        <f>ROUND(1-(Sheet1!R129/Sheet1!R$3),2)</f>
        <v>-0.01</v>
      </c>
      <c r="R129" s="3">
        <f>ROUND(1-(Sheet1!S129/Sheet1!S$3),2)</f>
        <v>-0.01</v>
      </c>
      <c r="S129" s="3">
        <f>ROUND(1-(Sheet1!T129/Sheet1!T$3),2)</f>
        <v>-0.01</v>
      </c>
      <c r="T129" s="3">
        <f>ROUND(1-(Sheet1!U129/Sheet1!U$3),2)</f>
        <v>-0.01</v>
      </c>
    </row>
    <row r="130" spans="1:20" x14ac:dyDescent="0.25">
      <c r="A130" t="s">
        <v>132</v>
      </c>
      <c r="B130" s="9">
        <f>ROUND(1-(Sheet1!B130/Sheet1!B$3),2)</f>
        <v>0.27</v>
      </c>
      <c r="C130" s="9">
        <f>ROUND(1-(Sheet1!C130/Sheet1!C$3),2)</f>
        <v>0.21</v>
      </c>
      <c r="D130" s="9">
        <f>ROUND(1-(Sheet1!D130/Sheet1!D$3),2)</f>
        <v>0.2</v>
      </c>
      <c r="E130" s="9">
        <f>ROUND(1-(Sheet1!E130/Sheet1!E$3),2)</f>
        <v>0.24</v>
      </c>
      <c r="F130" s="9">
        <f>ROUND(1-(Sheet1!F130/Sheet1!F$3),2)</f>
        <v>0.38</v>
      </c>
      <c r="G130" s="9">
        <f>ROUND(1-(Sheet1!G130/Sheet1!G$3),2)</f>
        <v>0.32</v>
      </c>
      <c r="H130" s="9">
        <f>ROUND(1-(Sheet1!H130/Sheet1!H$3),4)</f>
        <v>2.3E-3</v>
      </c>
      <c r="I130" s="9">
        <f>-ROUND(1-(Sheet1!J130/Sheet1!J$3),2)</f>
        <v>0.44</v>
      </c>
      <c r="J130" s="9">
        <f>Sheet1!K130</f>
        <v>3957573.8561954</v>
      </c>
      <c r="K130" s="9">
        <f>Sheet1!L130</f>
        <v>233058.62757879999</v>
      </c>
      <c r="L130" s="9">
        <f>Sheet1!M130</f>
        <v>72.410536993776006</v>
      </c>
      <c r="M130" s="9">
        <f>Sheet1!N130</f>
        <v>2979.4081962</v>
      </c>
      <c r="N130" s="9">
        <f>Sheet1!O130</f>
        <v>2108.2867210599998</v>
      </c>
      <c r="O130" s="9">
        <f>ROUND(1-(Sheet1!P130/Sheet1!P$3),2)</f>
        <v>0.6</v>
      </c>
      <c r="P130" s="3">
        <f>ROUND(1-(Sheet1!Q130/Sheet1!Q$3),2)</f>
        <v>0.56000000000000005</v>
      </c>
      <c r="Q130" s="3">
        <f>ROUND(1-(Sheet1!R130/Sheet1!R$3),2)</f>
        <v>0.54</v>
      </c>
      <c r="R130" s="3">
        <f>ROUND(1-(Sheet1!S130/Sheet1!S$3),2)</f>
        <v>0.55000000000000004</v>
      </c>
      <c r="S130" s="3">
        <f>ROUND(1-(Sheet1!T130/Sheet1!T$3),2)</f>
        <v>0.6</v>
      </c>
      <c r="T130" s="3">
        <f>ROUND(1-(Sheet1!U130/Sheet1!U$3),2)</f>
        <v>0.6</v>
      </c>
    </row>
    <row r="131" spans="1:20" x14ac:dyDescent="0.25">
      <c r="A131" t="s">
        <v>133</v>
      </c>
      <c r="B131" s="9">
        <f>ROUND(1-(Sheet1!B131/Sheet1!B$3),2)</f>
        <v>0.3</v>
      </c>
      <c r="C131" s="9">
        <f>ROUND(1-(Sheet1!C131/Sheet1!C$3),2)</f>
        <v>0.21</v>
      </c>
      <c r="D131" s="9">
        <f>ROUND(1-(Sheet1!D131/Sheet1!D$3),2)</f>
        <v>0.25</v>
      </c>
      <c r="E131" s="9">
        <f>ROUND(1-(Sheet1!E131/Sheet1!E$3),2)</f>
        <v>0.27</v>
      </c>
      <c r="F131" s="9">
        <f>ROUND(1-(Sheet1!F131/Sheet1!F$3),2)</f>
        <v>0.53</v>
      </c>
      <c r="G131" s="9">
        <f>ROUND(1-(Sheet1!G131/Sheet1!G$3),2)</f>
        <v>0.52</v>
      </c>
      <c r="H131" s="9">
        <f>ROUND(1-(Sheet1!H131/Sheet1!H$3),4)</f>
        <v>1.1999999999999999E-3</v>
      </c>
      <c r="I131" s="9">
        <f>-ROUND(1-(Sheet1!J131/Sheet1!J$3),2)</f>
        <v>0.14000000000000001</v>
      </c>
      <c r="J131" s="9">
        <f>Sheet1!K131</f>
        <v>790628.58900799986</v>
      </c>
      <c r="K131" s="9">
        <f>Sheet1!L131</f>
        <v>42716.625102799997</v>
      </c>
      <c r="L131" s="9">
        <f>Sheet1!M131</f>
        <v>65.576877761698796</v>
      </c>
      <c r="M131" s="9">
        <f>Sheet1!N131</f>
        <v>620.16137177999997</v>
      </c>
      <c r="N131" s="9">
        <f>Sheet1!O131</f>
        <v>606.6114098395999</v>
      </c>
      <c r="O131" s="9">
        <f>ROUND(1-(Sheet1!P131/Sheet1!P$3),2)</f>
        <v>0.66</v>
      </c>
      <c r="P131" s="3">
        <f>ROUND(1-(Sheet1!Q131/Sheet1!Q$3),2)</f>
        <v>0.51</v>
      </c>
      <c r="Q131" s="3">
        <f>ROUND(1-(Sheet1!R131/Sheet1!R$3),2)</f>
        <v>0.57999999999999996</v>
      </c>
      <c r="R131" s="3">
        <f>ROUND(1-(Sheet1!S131/Sheet1!S$3),2)</f>
        <v>0.59</v>
      </c>
      <c r="S131" s="3">
        <f>ROUND(1-(Sheet1!T131/Sheet1!T$3),2)</f>
        <v>0.66</v>
      </c>
      <c r="T131" s="3">
        <f>ROUND(1-(Sheet1!U131/Sheet1!U$3),2)</f>
        <v>0.66</v>
      </c>
    </row>
    <row r="132" spans="1:20" x14ac:dyDescent="0.25">
      <c r="A132" t="s">
        <v>134</v>
      </c>
      <c r="B132" s="9">
        <f>ROUND(1-(Sheet1!B132/Sheet1!B$3),2)</f>
        <v>0.24</v>
      </c>
      <c r="C132" s="9">
        <f>ROUND(1-(Sheet1!C132/Sheet1!C$3),2)</f>
        <v>0.15</v>
      </c>
      <c r="D132" s="9">
        <f>ROUND(1-(Sheet1!D132/Sheet1!D$3),2)</f>
        <v>0.15</v>
      </c>
      <c r="E132" s="9">
        <f>ROUND(1-(Sheet1!E132/Sheet1!E$3),2)</f>
        <v>0.19</v>
      </c>
      <c r="F132" s="9">
        <f>ROUND(1-(Sheet1!F132/Sheet1!F$3),2)</f>
        <v>0.49</v>
      </c>
      <c r="G132" s="9">
        <f>ROUND(1-(Sheet1!G132/Sheet1!G$3),2)</f>
        <v>0.41</v>
      </c>
      <c r="H132" s="9">
        <f>ROUND(1-(Sheet1!H132/Sheet1!H$3),4)</f>
        <v>3.0999999999999999E-3</v>
      </c>
      <c r="I132" s="9">
        <f>-ROUND(1-(Sheet1!J132/Sheet1!J$3),2)</f>
        <v>0.39</v>
      </c>
      <c r="J132" s="9">
        <f>Sheet1!K132</f>
        <v>3122596.4305753503</v>
      </c>
      <c r="K132" s="9">
        <f>Sheet1!L132</f>
        <v>189223.8169337</v>
      </c>
      <c r="L132" s="9">
        <f>Sheet1!M132</f>
        <v>85.257814229979402</v>
      </c>
      <c r="M132" s="9">
        <f>Sheet1!N132</f>
        <v>2512.0408206500001</v>
      </c>
      <c r="N132" s="9">
        <f>Sheet1!O132</f>
        <v>2022.0172956919998</v>
      </c>
      <c r="O132" s="9">
        <f>ROUND(1-(Sheet1!P132/Sheet1!P$3),2)</f>
        <v>0.94</v>
      </c>
      <c r="P132" s="3">
        <f>ROUND(1-(Sheet1!Q132/Sheet1!Q$3),2)</f>
        <v>0.95</v>
      </c>
      <c r="Q132" s="3">
        <f>ROUND(1-(Sheet1!R132/Sheet1!R$3),2)</f>
        <v>0.93</v>
      </c>
      <c r="R132" s="3">
        <f>ROUND(1-(Sheet1!S132/Sheet1!S$3),2)</f>
        <v>0.93</v>
      </c>
      <c r="S132" s="3">
        <f>ROUND(1-(Sheet1!T132/Sheet1!T$3),2)</f>
        <v>0.95</v>
      </c>
      <c r="T132" s="3">
        <f>ROUND(1-(Sheet1!U132/Sheet1!U$3),2)</f>
        <v>0.95</v>
      </c>
    </row>
    <row r="133" spans="1:20" x14ac:dyDescent="0.25">
      <c r="A133" t="s">
        <v>135</v>
      </c>
      <c r="B133" s="9">
        <f>ROUND(1-(Sheet1!B133/Sheet1!B$3),2)</f>
        <v>0.1</v>
      </c>
      <c r="C133" s="9">
        <f>ROUND(1-(Sheet1!C133/Sheet1!C$3),2)</f>
        <v>7.0000000000000007E-2</v>
      </c>
      <c r="D133" s="9">
        <f>ROUND(1-(Sheet1!D133/Sheet1!D$3),2)</f>
        <v>0.09</v>
      </c>
      <c r="E133" s="9">
        <f>ROUND(1-(Sheet1!E133/Sheet1!E$3),2)</f>
        <v>0.08</v>
      </c>
      <c r="F133" s="9">
        <f>ROUND(1-(Sheet1!F133/Sheet1!F$3),2)</f>
        <v>0.47</v>
      </c>
      <c r="G133" s="9">
        <f>ROUND(1-(Sheet1!G133/Sheet1!G$3),2)</f>
        <v>0.43</v>
      </c>
      <c r="H133" s="9">
        <f>ROUND(1-(Sheet1!H133/Sheet1!H$3),4)</f>
        <v>1.6000000000000001E-3</v>
      </c>
      <c r="I133" s="9">
        <f>-ROUND(1-(Sheet1!J133/Sheet1!J$3),2)</f>
        <v>0.22</v>
      </c>
      <c r="J133" s="9">
        <f>Sheet1!K133</f>
        <v>1277323.07760536</v>
      </c>
      <c r="K133" s="9">
        <f>Sheet1!L133</f>
        <v>74795.732199519989</v>
      </c>
      <c r="L133" s="9">
        <f>Sheet1!M133</f>
        <v>46.279119997524901</v>
      </c>
      <c r="M133" s="9">
        <f>Sheet1!N133</f>
        <v>996.60351563999996</v>
      </c>
      <c r="N133" s="9">
        <f>Sheet1!O133</f>
        <v>1905.6395414592</v>
      </c>
      <c r="O133" s="9">
        <f>ROUND(1-(Sheet1!P133/Sheet1!P$3),2)</f>
        <v>0.21</v>
      </c>
      <c r="P133" s="3">
        <f>ROUND(1-(Sheet1!Q133/Sheet1!Q$3),2)</f>
        <v>0.21</v>
      </c>
      <c r="Q133" s="3">
        <f>ROUND(1-(Sheet1!R133/Sheet1!R$3),2)</f>
        <v>0.21</v>
      </c>
      <c r="R133" s="3">
        <f>ROUND(1-(Sheet1!S133/Sheet1!S$3),2)</f>
        <v>0.21</v>
      </c>
      <c r="S133" s="3">
        <f>ROUND(1-(Sheet1!T133/Sheet1!T$3),2)</f>
        <v>0.21</v>
      </c>
      <c r="T133" s="3">
        <f>ROUND(1-(Sheet1!U133/Sheet1!U$3),2)</f>
        <v>0.21</v>
      </c>
    </row>
    <row r="134" spans="1:20" x14ac:dyDescent="0.25">
      <c r="A134" t="s">
        <v>136</v>
      </c>
      <c r="B134" s="9">
        <f>ROUND(1-(Sheet1!B134/Sheet1!B$3),2)</f>
        <v>0.4</v>
      </c>
      <c r="C134" s="9">
        <f>ROUND(1-(Sheet1!C134/Sheet1!C$3),2)</f>
        <v>0.36</v>
      </c>
      <c r="D134" s="9">
        <f>ROUND(1-(Sheet1!D134/Sheet1!D$3),2)</f>
        <v>0.36</v>
      </c>
      <c r="E134" s="9">
        <f>ROUND(1-(Sheet1!E134/Sheet1!E$3),2)</f>
        <v>0.4</v>
      </c>
      <c r="F134" s="9">
        <f>ROUND(1-(Sheet1!F134/Sheet1!F$3),2)</f>
        <v>0.39</v>
      </c>
      <c r="G134" s="9">
        <f>ROUND(1-(Sheet1!G134/Sheet1!G$3),2)</f>
        <v>0.38</v>
      </c>
      <c r="H134" s="9">
        <f>ROUND(1-(Sheet1!H134/Sheet1!H$3),4)</f>
        <v>1.1999999999999999E-3</v>
      </c>
      <c r="I134" s="9">
        <f>-ROUND(1-(Sheet1!J134/Sheet1!J$3),2)</f>
        <v>0.17</v>
      </c>
      <c r="J134" s="9">
        <f>Sheet1!K134</f>
        <v>1287567.16484498</v>
      </c>
      <c r="K134" s="9">
        <f>Sheet1!L134</f>
        <v>75060.062559959988</v>
      </c>
      <c r="L134" s="9">
        <f>Sheet1!M134</f>
        <v>51.598182874232101</v>
      </c>
      <c r="M134" s="9">
        <f>Sheet1!N134</f>
        <v>1011.29686238</v>
      </c>
      <c r="N134" s="9">
        <f>Sheet1!O134</f>
        <v>767.59412217079989</v>
      </c>
      <c r="O134" s="9">
        <f>ROUND(1-(Sheet1!P134/Sheet1!P$3),2)</f>
        <v>0.81</v>
      </c>
      <c r="P134" s="3">
        <f>ROUND(1-(Sheet1!Q134/Sheet1!Q$3),2)</f>
        <v>0.8</v>
      </c>
      <c r="Q134" s="3">
        <f>ROUND(1-(Sheet1!R134/Sheet1!R$3),2)</f>
        <v>0.8</v>
      </c>
      <c r="R134" s="3">
        <f>ROUND(1-(Sheet1!S134/Sheet1!S$3),2)</f>
        <v>0.8</v>
      </c>
      <c r="S134" s="3">
        <f>ROUND(1-(Sheet1!T134/Sheet1!T$3),2)</f>
        <v>0.81</v>
      </c>
      <c r="T134" s="3">
        <f>ROUND(1-(Sheet1!U134/Sheet1!U$3),2)</f>
        <v>0.81</v>
      </c>
    </row>
    <row r="135" spans="1:20" x14ac:dyDescent="0.25">
      <c r="A135" t="s">
        <v>137</v>
      </c>
      <c r="B135" s="9">
        <f>ROUND(1-(Sheet1!B135/Sheet1!B$3),2)</f>
        <v>-0.02</v>
      </c>
      <c r="C135" s="9">
        <f>ROUND(1-(Sheet1!C135/Sheet1!C$3),2)</f>
        <v>-0.02</v>
      </c>
      <c r="D135" s="9">
        <f>ROUND(1-(Sheet1!D135/Sheet1!D$3),2)</f>
        <v>-0.01</v>
      </c>
      <c r="E135" s="9">
        <f>ROUND(1-(Sheet1!E135/Sheet1!E$3),2)</f>
        <v>-0.02</v>
      </c>
      <c r="F135" s="9">
        <f>ROUND(1-(Sheet1!F135/Sheet1!F$3),2)</f>
        <v>0.23</v>
      </c>
      <c r="G135" s="9">
        <f>ROUND(1-(Sheet1!G135/Sheet1!G$3),2)</f>
        <v>0.21</v>
      </c>
      <c r="H135" s="9">
        <f>ROUND(1-(Sheet1!H135/Sheet1!H$3),4)</f>
        <v>1.1999999999999999E-3</v>
      </c>
      <c r="I135" s="9">
        <f>-ROUND(1-(Sheet1!J135/Sheet1!J$3),2)</f>
        <v>0.14000000000000001</v>
      </c>
      <c r="J135" s="9">
        <f>Sheet1!K135</f>
        <v>826641.79212596</v>
      </c>
      <c r="K135" s="9">
        <f>Sheet1!L135</f>
        <v>42821.851428719994</v>
      </c>
      <c r="L135" s="9">
        <f>Sheet1!M135</f>
        <v>83.845153184165795</v>
      </c>
      <c r="M135" s="9">
        <f>Sheet1!N135</f>
        <v>658.23003303999997</v>
      </c>
      <c r="N135" s="9">
        <f>Sheet1!O135</f>
        <v>464.2358841212</v>
      </c>
      <c r="O135" s="9">
        <f>ROUND(1-(Sheet1!P135/Sheet1!P$3),2)</f>
        <v>0.32</v>
      </c>
      <c r="P135" s="3">
        <f>ROUND(1-(Sheet1!Q135/Sheet1!Q$3),2)</f>
        <v>0.32</v>
      </c>
      <c r="Q135" s="3">
        <f>ROUND(1-(Sheet1!R135/Sheet1!R$3),2)</f>
        <v>0.32</v>
      </c>
      <c r="R135" s="3">
        <f>ROUND(1-(Sheet1!S135/Sheet1!S$3),2)</f>
        <v>0.32</v>
      </c>
      <c r="S135" s="3">
        <f>ROUND(1-(Sheet1!T135/Sheet1!T$3),2)</f>
        <v>0.32</v>
      </c>
      <c r="T135" s="3">
        <f>ROUND(1-(Sheet1!U135/Sheet1!U$3),2)</f>
        <v>0.32</v>
      </c>
    </row>
    <row r="136" spans="1:20" x14ac:dyDescent="0.25">
      <c r="A136" t="s">
        <v>138</v>
      </c>
      <c r="B136" s="9">
        <f>ROUND(1-(Sheet1!B136/Sheet1!B$3),2)</f>
        <v>0.44</v>
      </c>
      <c r="C136" s="9">
        <f>ROUND(1-(Sheet1!C136/Sheet1!C$3),2)</f>
        <v>0.38</v>
      </c>
      <c r="D136" s="9">
        <f>ROUND(1-(Sheet1!D136/Sheet1!D$3),2)</f>
        <v>0.34</v>
      </c>
      <c r="E136" s="9">
        <f>ROUND(1-(Sheet1!E136/Sheet1!E$3),2)</f>
        <v>0.41</v>
      </c>
      <c r="F136" s="9">
        <f>ROUND(1-(Sheet1!F136/Sheet1!F$3),2)</f>
        <v>0.19</v>
      </c>
      <c r="G136" s="9">
        <f>ROUND(1-(Sheet1!G136/Sheet1!G$3),2)</f>
        <v>0.16</v>
      </c>
      <c r="H136" s="9">
        <f>ROUND(1-(Sheet1!H136/Sheet1!H$3),4)</f>
        <v>1.6000000000000001E-3</v>
      </c>
      <c r="I136" s="9">
        <f>-ROUND(1-(Sheet1!J136/Sheet1!J$3),2)</f>
        <v>0.34</v>
      </c>
      <c r="J136" s="9">
        <f>Sheet1!K136</f>
        <v>2271971.2122846399</v>
      </c>
      <c r="K136" s="9">
        <f>Sheet1!L136</f>
        <v>122190.20241368</v>
      </c>
      <c r="L136" s="9">
        <f>Sheet1!M136</f>
        <v>111.194993895397</v>
      </c>
      <c r="M136" s="9">
        <f>Sheet1!N136</f>
        <v>1615.5006265799998</v>
      </c>
      <c r="N136" s="9">
        <f>Sheet1!O136</f>
        <v>1246.2724011512</v>
      </c>
      <c r="O136" s="9">
        <f>ROUND(1-(Sheet1!P136/Sheet1!P$3),2)</f>
        <v>0.84</v>
      </c>
      <c r="P136" s="3">
        <f>ROUND(1-(Sheet1!Q136/Sheet1!Q$3),2)</f>
        <v>0.79</v>
      </c>
      <c r="Q136" s="3">
        <f>ROUND(1-(Sheet1!R136/Sheet1!R$3),2)</f>
        <v>0.8</v>
      </c>
      <c r="R136" s="3">
        <f>ROUND(1-(Sheet1!S136/Sheet1!S$3),2)</f>
        <v>0.81</v>
      </c>
      <c r="S136" s="3">
        <f>ROUND(1-(Sheet1!T136/Sheet1!T$3),2)</f>
        <v>0.84</v>
      </c>
      <c r="T136" s="3">
        <f>ROUND(1-(Sheet1!U136/Sheet1!U$3),2)</f>
        <v>0.85</v>
      </c>
    </row>
    <row r="137" spans="1:20" x14ac:dyDescent="0.25">
      <c r="A137" t="s">
        <v>139</v>
      </c>
      <c r="B137" s="9">
        <f>ROUND(1-(Sheet1!B137/Sheet1!B$3),2)</f>
        <v>0.81</v>
      </c>
      <c r="C137" s="9">
        <f>ROUND(1-(Sheet1!C137/Sheet1!C$3),2)</f>
        <v>0.72</v>
      </c>
      <c r="D137" s="9">
        <f>ROUND(1-(Sheet1!D137/Sheet1!D$3),2)</f>
        <v>0.71</v>
      </c>
      <c r="E137" s="9">
        <f>ROUND(1-(Sheet1!E137/Sheet1!E$3),2)</f>
        <v>0.69</v>
      </c>
      <c r="F137" s="9">
        <f>ROUND(1-(Sheet1!F137/Sheet1!F$3),2)</f>
        <v>0.5</v>
      </c>
      <c r="G137" s="9">
        <f>ROUND(1-(Sheet1!G137/Sheet1!G$3),2)</f>
        <v>0.48</v>
      </c>
      <c r="H137" s="9">
        <f>ROUND(1-(Sheet1!H137/Sheet1!H$3),4)</f>
        <v>1.6000000000000001E-3</v>
      </c>
      <c r="I137" s="9">
        <f>-ROUND(1-(Sheet1!J137/Sheet1!J$3),2)</f>
        <v>0.44</v>
      </c>
      <c r="J137" s="9">
        <f>Sheet1!K137</f>
        <v>2522703.2536927597</v>
      </c>
      <c r="K137" s="9">
        <f>Sheet1!L137</f>
        <v>150635.81969632002</v>
      </c>
      <c r="L137" s="9">
        <f>Sheet1!M137</f>
        <v>42.573165674677497</v>
      </c>
      <c r="M137" s="9">
        <f>Sheet1!N137</f>
        <v>1935.6148427400001</v>
      </c>
      <c r="N137" s="9">
        <f>Sheet1!O137</f>
        <v>3856.0348600672</v>
      </c>
      <c r="O137" s="9">
        <f>ROUND(1-(Sheet1!P137/Sheet1!P$3),2)</f>
        <v>0.68</v>
      </c>
      <c r="P137" s="3">
        <f>ROUND(1-(Sheet1!Q137/Sheet1!Q$3),2)</f>
        <v>0.59</v>
      </c>
      <c r="Q137" s="3">
        <f>ROUND(1-(Sheet1!R137/Sheet1!R$3),2)</f>
        <v>0.63</v>
      </c>
      <c r="R137" s="3">
        <f>ROUND(1-(Sheet1!S137/Sheet1!S$3),2)</f>
        <v>0.63</v>
      </c>
      <c r="S137" s="3">
        <f>ROUND(1-(Sheet1!T137/Sheet1!T$3),2)</f>
        <v>0.68</v>
      </c>
      <c r="T137" s="3">
        <f>ROUND(1-(Sheet1!U137/Sheet1!U$3),2)</f>
        <v>0.68</v>
      </c>
    </row>
    <row r="138" spans="1:20" x14ac:dyDescent="0.25">
      <c r="A138" t="s">
        <v>140</v>
      </c>
      <c r="B138" s="9">
        <f>ROUND(1-(Sheet1!B138/Sheet1!B$3),2)</f>
        <v>0.24</v>
      </c>
      <c r="C138" s="9">
        <f>ROUND(1-(Sheet1!C138/Sheet1!C$3),2)</f>
        <v>0.22</v>
      </c>
      <c r="D138" s="9">
        <f>ROUND(1-(Sheet1!D138/Sheet1!D$3),2)</f>
        <v>0.25</v>
      </c>
      <c r="E138" s="9">
        <f>ROUND(1-(Sheet1!E138/Sheet1!E$3),2)</f>
        <v>0.23</v>
      </c>
      <c r="F138" s="9">
        <f>ROUND(1-(Sheet1!F138/Sheet1!F$3),2)</f>
        <v>0.37</v>
      </c>
      <c r="G138" s="9">
        <f>ROUND(1-(Sheet1!G138/Sheet1!G$3),2)</f>
        <v>0.36</v>
      </c>
      <c r="H138" s="9">
        <f>ROUND(1-(Sheet1!H138/Sheet1!H$3),4)</f>
        <v>2E-3</v>
      </c>
      <c r="I138" s="9">
        <f>-ROUND(1-(Sheet1!J138/Sheet1!J$3),2)</f>
        <v>0.27</v>
      </c>
      <c r="J138" s="9">
        <f>Sheet1!K138</f>
        <v>2008816.0234026401</v>
      </c>
      <c r="K138" s="9">
        <f>Sheet1!L138</f>
        <v>116634.41607407999</v>
      </c>
      <c r="L138" s="9">
        <f>Sheet1!M138</f>
        <v>71.365754217337397</v>
      </c>
      <c r="M138" s="9">
        <f>Sheet1!N138</f>
        <v>1559.9760743199997</v>
      </c>
      <c r="N138" s="9">
        <f>Sheet1!O138</f>
        <v>1201.9417384079998</v>
      </c>
      <c r="O138" s="9">
        <f>ROUND(1-(Sheet1!P138/Sheet1!P$3),2)</f>
        <v>0.77</v>
      </c>
      <c r="P138" s="3">
        <f>ROUND(1-(Sheet1!Q138/Sheet1!Q$3),2)</f>
        <v>0.76</v>
      </c>
      <c r="Q138" s="3">
        <f>ROUND(1-(Sheet1!R138/Sheet1!R$3),2)</f>
        <v>0.76</v>
      </c>
      <c r="R138" s="3">
        <f>ROUND(1-(Sheet1!S138/Sheet1!S$3),2)</f>
        <v>0.76</v>
      </c>
      <c r="S138" s="3">
        <f>ROUND(1-(Sheet1!T138/Sheet1!T$3),2)</f>
        <v>0.77</v>
      </c>
      <c r="T138" s="3">
        <f>ROUND(1-(Sheet1!U138/Sheet1!U$3),2)</f>
        <v>0.77</v>
      </c>
    </row>
    <row r="139" spans="1:20" x14ac:dyDescent="0.25">
      <c r="A139" t="s">
        <v>141</v>
      </c>
      <c r="B139" s="9">
        <f>ROUND(1-(Sheet1!B139/Sheet1!B$3),2)</f>
        <v>0.46</v>
      </c>
      <c r="C139" s="9">
        <f>ROUND(1-(Sheet1!C139/Sheet1!C$3),2)</f>
        <v>0.45</v>
      </c>
      <c r="D139" s="9">
        <f>ROUND(1-(Sheet1!D139/Sheet1!D$3),2)</f>
        <v>0.42</v>
      </c>
      <c r="E139" s="9">
        <f>ROUND(1-(Sheet1!E139/Sheet1!E$3),2)</f>
        <v>0.44</v>
      </c>
      <c r="F139" s="9">
        <f>ROUND(1-(Sheet1!F139/Sheet1!F$3),2)</f>
        <v>0.47</v>
      </c>
      <c r="G139" s="9">
        <f>ROUND(1-(Sheet1!G139/Sheet1!G$3),2)</f>
        <v>0.43</v>
      </c>
      <c r="H139" s="9">
        <f>ROUND(1-(Sheet1!H139/Sheet1!H$3),4)</f>
        <v>1.6000000000000001E-3</v>
      </c>
      <c r="I139" s="9">
        <f>-ROUND(1-(Sheet1!J139/Sheet1!J$3),2)</f>
        <v>0.24</v>
      </c>
      <c r="J139" s="9">
        <f>Sheet1!K139</f>
        <v>2031220.5393397599</v>
      </c>
      <c r="K139" s="9">
        <f>Sheet1!L139</f>
        <v>116068.57385791998</v>
      </c>
      <c r="L139" s="9">
        <f>Sheet1!M139</f>
        <v>77.853229322459001</v>
      </c>
      <c r="M139" s="9">
        <f>Sheet1!N139</f>
        <v>1549.9392931999996</v>
      </c>
      <c r="N139" s="9">
        <f>Sheet1!O139</f>
        <v>1034.0661572643999</v>
      </c>
      <c r="O139" s="9">
        <f>ROUND(1-(Sheet1!P139/Sheet1!P$3),2)</f>
        <v>0.8</v>
      </c>
      <c r="P139" s="3">
        <f>ROUND(1-(Sheet1!Q139/Sheet1!Q$3),2)</f>
        <v>0.78</v>
      </c>
      <c r="Q139" s="3">
        <f>ROUND(1-(Sheet1!R139/Sheet1!R$3),2)</f>
        <v>0.78</v>
      </c>
      <c r="R139" s="3">
        <f>ROUND(1-(Sheet1!S139/Sheet1!S$3),2)</f>
        <v>0.78</v>
      </c>
      <c r="S139" s="3">
        <f>ROUND(1-(Sheet1!T139/Sheet1!T$3),2)</f>
        <v>0.8</v>
      </c>
      <c r="T139" s="3">
        <f>ROUND(1-(Sheet1!U139/Sheet1!U$3),2)</f>
        <v>0.8</v>
      </c>
    </row>
    <row r="140" spans="1:20" x14ac:dyDescent="0.25">
      <c r="A140" t="s">
        <v>142</v>
      </c>
      <c r="B140" s="9">
        <f>ROUND(1-(Sheet1!B140/Sheet1!B$3),2)</f>
        <v>0.51</v>
      </c>
      <c r="C140" s="9">
        <f>ROUND(1-(Sheet1!C140/Sheet1!C$3),2)</f>
        <v>0.44</v>
      </c>
      <c r="D140" s="9">
        <f>ROUND(1-(Sheet1!D140/Sheet1!D$3),2)</f>
        <v>0.44</v>
      </c>
      <c r="E140" s="9">
        <f>ROUND(1-(Sheet1!E140/Sheet1!E$3),2)</f>
        <v>0.46</v>
      </c>
      <c r="F140" s="9">
        <f>ROUND(1-(Sheet1!F140/Sheet1!F$3),2)</f>
        <v>0.51</v>
      </c>
      <c r="G140" s="9">
        <f>ROUND(1-(Sheet1!G140/Sheet1!G$3),2)</f>
        <v>0.46</v>
      </c>
      <c r="H140" s="9">
        <f>ROUND(1-(Sheet1!H140/Sheet1!H$3),4)</f>
        <v>1.6000000000000001E-3</v>
      </c>
      <c r="I140" s="9">
        <f>-ROUND(1-(Sheet1!J140/Sheet1!J$3),2)</f>
        <v>0.42</v>
      </c>
      <c r="J140" s="9">
        <f>Sheet1!K140</f>
        <v>2173723.67069746</v>
      </c>
      <c r="K140" s="9">
        <f>Sheet1!L140</f>
        <v>120075.97353151998</v>
      </c>
      <c r="L140" s="9">
        <f>Sheet1!M140</f>
        <v>83.302718380518499</v>
      </c>
      <c r="M140" s="9">
        <f>Sheet1!N140</f>
        <v>1566.0397063699997</v>
      </c>
      <c r="N140" s="9">
        <f>Sheet1!O140</f>
        <v>3058.6017511967998</v>
      </c>
      <c r="O140" s="9">
        <f>ROUND(1-(Sheet1!P140/Sheet1!P$3),2)</f>
        <v>-0.37</v>
      </c>
      <c r="P140" s="3">
        <f>ROUND(1-(Sheet1!Q140/Sheet1!Q$3),2)</f>
        <v>-0.51</v>
      </c>
      <c r="Q140" s="3">
        <f>ROUND(1-(Sheet1!R140/Sheet1!R$3),2)</f>
        <v>-0.45</v>
      </c>
      <c r="R140" s="3">
        <f>ROUND(1-(Sheet1!S140/Sheet1!S$3),2)</f>
        <v>-0.44</v>
      </c>
      <c r="S140" s="3">
        <f>ROUND(1-(Sheet1!T140/Sheet1!T$3),2)</f>
        <v>-0.37</v>
      </c>
      <c r="T140" s="3">
        <f>ROUND(1-(Sheet1!U140/Sheet1!U$3),2)</f>
        <v>-0.37</v>
      </c>
    </row>
    <row r="141" spans="1:20" x14ac:dyDescent="0.25">
      <c r="A141" t="s">
        <v>143</v>
      </c>
      <c r="B141" s="9">
        <f>ROUND(1-(Sheet1!B141/Sheet1!B$3),2)</f>
        <v>0.37</v>
      </c>
      <c r="C141" s="9">
        <f>ROUND(1-(Sheet1!C141/Sheet1!C$3),2)</f>
        <v>0.34</v>
      </c>
      <c r="D141" s="9">
        <f>ROUND(1-(Sheet1!D141/Sheet1!D$3),2)</f>
        <v>0.35</v>
      </c>
      <c r="E141" s="9">
        <f>ROUND(1-(Sheet1!E141/Sheet1!E$3),2)</f>
        <v>0.37</v>
      </c>
      <c r="F141" s="9">
        <f>ROUND(1-(Sheet1!F141/Sheet1!F$3),2)</f>
        <v>0.33</v>
      </c>
      <c r="G141" s="9">
        <f>ROUND(1-(Sheet1!G141/Sheet1!G$3),2)</f>
        <v>0.3</v>
      </c>
      <c r="H141" s="9">
        <f>ROUND(1-(Sheet1!H141/Sheet1!H$3),4)</f>
        <v>2.7000000000000001E-3</v>
      </c>
      <c r="I141" s="9">
        <f>-ROUND(1-(Sheet1!J141/Sheet1!J$3),2)</f>
        <v>0.47</v>
      </c>
      <c r="J141" s="9">
        <f>Sheet1!K141</f>
        <v>3970862.5649843002</v>
      </c>
      <c r="K141" s="9">
        <f>Sheet1!L141</f>
        <v>233380.53015779998</v>
      </c>
      <c r="L141" s="9">
        <f>Sheet1!M141</f>
        <v>89.619202549999301</v>
      </c>
      <c r="M141" s="9">
        <f>Sheet1!N141</f>
        <v>3009.35232662</v>
      </c>
      <c r="N141" s="9">
        <f>Sheet1!O141</f>
        <v>2225.1494773903996</v>
      </c>
      <c r="O141" s="9">
        <f>ROUND(1-(Sheet1!P141/Sheet1!P$3),2)</f>
        <v>0.73</v>
      </c>
      <c r="P141" s="3">
        <f>ROUND(1-(Sheet1!Q141/Sheet1!Q$3),2)</f>
        <v>0.72</v>
      </c>
      <c r="Q141" s="3">
        <f>ROUND(1-(Sheet1!R141/Sheet1!R$3),2)</f>
        <v>0.69</v>
      </c>
      <c r="R141" s="3">
        <f>ROUND(1-(Sheet1!S141/Sheet1!S$3),2)</f>
        <v>0.69</v>
      </c>
      <c r="S141" s="3">
        <f>ROUND(1-(Sheet1!T141/Sheet1!T$3),2)</f>
        <v>0.74</v>
      </c>
      <c r="T141" s="3">
        <f>ROUND(1-(Sheet1!U141/Sheet1!U$3),2)</f>
        <v>0.73</v>
      </c>
    </row>
    <row r="142" spans="1:20" x14ac:dyDescent="0.25">
      <c r="A142" t="s">
        <v>144</v>
      </c>
      <c r="B142" s="9">
        <f>ROUND(1-(Sheet1!B142/Sheet1!B$3),2)</f>
        <v>0.81</v>
      </c>
      <c r="C142" s="9">
        <f>ROUND(1-(Sheet1!C142/Sheet1!C$3),2)</f>
        <v>0.7</v>
      </c>
      <c r="D142" s="9">
        <f>ROUND(1-(Sheet1!D142/Sheet1!D$3),2)</f>
        <v>0.68</v>
      </c>
      <c r="E142" s="9">
        <f>ROUND(1-(Sheet1!E142/Sheet1!E$3),2)</f>
        <v>0.67</v>
      </c>
      <c r="F142" s="9">
        <f>ROUND(1-(Sheet1!F142/Sheet1!F$3),2)</f>
        <v>0.45</v>
      </c>
      <c r="G142" s="9">
        <f>ROUND(1-(Sheet1!G142/Sheet1!G$3),2)</f>
        <v>0.41</v>
      </c>
      <c r="H142" s="9">
        <f>ROUND(1-(Sheet1!H142/Sheet1!H$3),4)</f>
        <v>2.3E-3</v>
      </c>
      <c r="I142" s="9">
        <f>-ROUND(1-(Sheet1!J142/Sheet1!J$3),2)</f>
        <v>0.32</v>
      </c>
      <c r="J142" s="9">
        <f>Sheet1!K142</f>
        <v>2674869.4630457098</v>
      </c>
      <c r="K142" s="9">
        <f>Sheet1!L142</f>
        <v>156584.25575282</v>
      </c>
      <c r="L142" s="9">
        <f>Sheet1!M142</f>
        <v>91.039441119065302</v>
      </c>
      <c r="M142" s="9">
        <f>Sheet1!N142</f>
        <v>2071.9886204499999</v>
      </c>
      <c r="N142" s="9">
        <f>Sheet1!O142</f>
        <v>1548.9983406123997</v>
      </c>
      <c r="O142" s="9">
        <f>ROUND(1-(Sheet1!P142/Sheet1!P$3),2)</f>
        <v>0.87</v>
      </c>
      <c r="P142" s="3">
        <f>ROUND(1-(Sheet1!Q142/Sheet1!Q$3),2)</f>
        <v>0.87</v>
      </c>
      <c r="Q142" s="3">
        <f>ROUND(1-(Sheet1!R142/Sheet1!R$3),2)</f>
        <v>0.85</v>
      </c>
      <c r="R142" s="3">
        <f>ROUND(1-(Sheet1!S142/Sheet1!S$3),2)</f>
        <v>0.85</v>
      </c>
      <c r="S142" s="3">
        <f>ROUND(1-(Sheet1!T142/Sheet1!T$3),2)</f>
        <v>0.87</v>
      </c>
      <c r="T142" s="3">
        <f>ROUND(1-(Sheet1!U142/Sheet1!U$3),2)</f>
        <v>0.87</v>
      </c>
    </row>
    <row r="143" spans="1:20" x14ac:dyDescent="0.25">
      <c r="A143" t="s">
        <v>145</v>
      </c>
      <c r="B143" s="9">
        <f>ROUND(1-(Sheet1!B143/Sheet1!B$3),2)</f>
        <v>0.1</v>
      </c>
      <c r="C143" s="9">
        <f>ROUND(1-(Sheet1!C143/Sheet1!C$3),2)</f>
        <v>0.08</v>
      </c>
      <c r="D143" s="9">
        <f>ROUND(1-(Sheet1!D143/Sheet1!D$3),2)</f>
        <v>0.09</v>
      </c>
      <c r="E143" s="9">
        <f>ROUND(1-(Sheet1!E143/Sheet1!E$3),2)</f>
        <v>0.1</v>
      </c>
      <c r="F143" s="9">
        <f>ROUND(1-(Sheet1!F143/Sheet1!F$3),2)</f>
        <v>0.35</v>
      </c>
      <c r="G143" s="9">
        <f>ROUND(1-(Sheet1!G143/Sheet1!G$3),2)</f>
        <v>0.34</v>
      </c>
      <c r="H143" s="9">
        <f>ROUND(1-(Sheet1!H143/Sheet1!H$3),4)</f>
        <v>2E-3</v>
      </c>
      <c r="I143" s="9">
        <f>-ROUND(1-(Sheet1!J143/Sheet1!J$3),2)</f>
        <v>0.26</v>
      </c>
      <c r="J143" s="9">
        <f>Sheet1!K143</f>
        <v>2038916.6644004197</v>
      </c>
      <c r="K143" s="9">
        <f>Sheet1!L143</f>
        <v>116549.09775483998</v>
      </c>
      <c r="L143" s="9">
        <f>Sheet1!M143</f>
        <v>82.016316366505507</v>
      </c>
      <c r="M143" s="9">
        <f>Sheet1!N143</f>
        <v>1553.2235164199999</v>
      </c>
      <c r="N143" s="9">
        <f>Sheet1!O143</f>
        <v>1187.4569796011999</v>
      </c>
      <c r="O143" s="9">
        <f>ROUND(1-(Sheet1!P143/Sheet1!P$3),2)</f>
        <v>0.95</v>
      </c>
      <c r="P143" s="3">
        <f>ROUND(1-(Sheet1!Q143/Sheet1!Q$3),2)</f>
        <v>0.94</v>
      </c>
      <c r="Q143" s="3">
        <f>ROUND(1-(Sheet1!R143/Sheet1!R$3),2)</f>
        <v>0.94</v>
      </c>
      <c r="R143" s="3">
        <f>ROUND(1-(Sheet1!S143/Sheet1!S$3),2)</f>
        <v>0.94</v>
      </c>
      <c r="S143" s="3">
        <f>ROUND(1-(Sheet1!T143/Sheet1!T$3),2)</f>
        <v>0.95</v>
      </c>
      <c r="T143" s="3">
        <f>ROUND(1-(Sheet1!U143/Sheet1!U$3),2)</f>
        <v>0.95</v>
      </c>
    </row>
    <row r="144" spans="1:20" x14ac:dyDescent="0.25">
      <c r="A144" t="s">
        <v>146</v>
      </c>
      <c r="B144" s="9">
        <f>ROUND(1-(Sheet1!B144/Sheet1!B$3),2)</f>
        <v>0.33</v>
      </c>
      <c r="C144" s="9">
        <f>ROUND(1-(Sheet1!C144/Sheet1!C$3),2)</f>
        <v>0.24</v>
      </c>
      <c r="D144" s="9">
        <f>ROUND(1-(Sheet1!D144/Sheet1!D$3),2)</f>
        <v>0.24</v>
      </c>
      <c r="E144" s="9">
        <f>ROUND(1-(Sheet1!E144/Sheet1!E$3),2)</f>
        <v>0.35</v>
      </c>
      <c r="F144" s="9">
        <f>ROUND(1-(Sheet1!F144/Sheet1!F$3),2)</f>
        <v>0.21</v>
      </c>
      <c r="G144" s="9">
        <f>ROUND(1-(Sheet1!G144/Sheet1!G$3),2)</f>
        <v>0.2</v>
      </c>
      <c r="H144" s="9">
        <f>ROUND(1-(Sheet1!H144/Sheet1!H$3),4)</f>
        <v>2.3E-3</v>
      </c>
      <c r="I144" s="9">
        <f>-ROUND(1-(Sheet1!J144/Sheet1!J$3),2)</f>
        <v>0.43</v>
      </c>
      <c r="J144" s="9">
        <f>Sheet1!K144</f>
        <v>3309831.4115686202</v>
      </c>
      <c r="K144" s="9">
        <f>Sheet1!L144</f>
        <v>192879.80475364</v>
      </c>
      <c r="L144" s="9">
        <f>Sheet1!M144</f>
        <v>102.62928097359899</v>
      </c>
      <c r="M144" s="9">
        <f>Sheet1!N144</f>
        <v>2528.7504246600001</v>
      </c>
      <c r="N144" s="9">
        <f>Sheet1!O144</f>
        <v>1978.8778537059998</v>
      </c>
      <c r="O144" s="9">
        <f>ROUND(1-(Sheet1!P144/Sheet1!P$3),2)</f>
        <v>0.92</v>
      </c>
      <c r="P144" s="3">
        <f>ROUND(1-(Sheet1!Q144/Sheet1!Q$3),2)</f>
        <v>0.9</v>
      </c>
      <c r="Q144" s="3">
        <f>ROUND(1-(Sheet1!R144/Sheet1!R$3),2)</f>
        <v>0.89</v>
      </c>
      <c r="R144" s="3">
        <f>ROUND(1-(Sheet1!S144/Sheet1!S$3),2)</f>
        <v>0.89</v>
      </c>
      <c r="S144" s="3">
        <f>ROUND(1-(Sheet1!T144/Sheet1!T$3),2)</f>
        <v>0.92</v>
      </c>
      <c r="T144" s="3">
        <f>ROUND(1-(Sheet1!U144/Sheet1!U$3),2)</f>
        <v>0.92</v>
      </c>
    </row>
    <row r="145" spans="1:20" x14ac:dyDescent="0.25">
      <c r="A145" t="s">
        <v>147</v>
      </c>
      <c r="B145" s="9">
        <f>ROUND(1-(Sheet1!B145/Sheet1!B$3),2)</f>
        <v>0.46</v>
      </c>
      <c r="C145" s="9">
        <f>ROUND(1-(Sheet1!C145/Sheet1!C$3),2)</f>
        <v>0.44</v>
      </c>
      <c r="D145" s="9">
        <f>ROUND(1-(Sheet1!D145/Sheet1!D$3),2)</f>
        <v>0.42</v>
      </c>
      <c r="E145" s="9">
        <f>ROUND(1-(Sheet1!E145/Sheet1!E$3),2)</f>
        <v>0.45</v>
      </c>
      <c r="F145" s="9">
        <f>ROUND(1-(Sheet1!F145/Sheet1!F$3),2)</f>
        <v>0.43</v>
      </c>
      <c r="G145" s="9">
        <f>ROUND(1-(Sheet1!G145/Sheet1!G$3),2)</f>
        <v>0.36</v>
      </c>
      <c r="H145" s="9">
        <f>ROUND(1-(Sheet1!H145/Sheet1!H$3),4)</f>
        <v>2.3E-3</v>
      </c>
      <c r="I145" s="9">
        <f>-ROUND(1-(Sheet1!J145/Sheet1!J$3),2)</f>
        <v>0.4</v>
      </c>
      <c r="J145" s="9">
        <f>Sheet1!K145</f>
        <v>2106955.7422030303</v>
      </c>
      <c r="K145" s="9">
        <f>Sheet1!L145</f>
        <v>119630.07382906001</v>
      </c>
      <c r="L145" s="9">
        <f>Sheet1!M145</f>
        <v>96.732457299975394</v>
      </c>
      <c r="M145" s="9">
        <f>Sheet1!N145</f>
        <v>1602.2375187299999</v>
      </c>
      <c r="N145" s="9">
        <f>Sheet1!O145</f>
        <v>3166.0556563948003</v>
      </c>
      <c r="O145" s="9">
        <f>ROUND(1-(Sheet1!P145/Sheet1!P$3),2)</f>
        <v>0.96</v>
      </c>
      <c r="P145" s="3">
        <f>ROUND(1-(Sheet1!Q145/Sheet1!Q$3),2)</f>
        <v>0.95</v>
      </c>
      <c r="Q145" s="3">
        <f>ROUND(1-(Sheet1!R145/Sheet1!R$3),2)</f>
        <v>0.95</v>
      </c>
      <c r="R145" s="3">
        <f>ROUND(1-(Sheet1!S145/Sheet1!S$3),2)</f>
        <v>0.95</v>
      </c>
      <c r="S145" s="3">
        <f>ROUND(1-(Sheet1!T145/Sheet1!T$3),2)</f>
        <v>0.96</v>
      </c>
      <c r="T145" s="3">
        <f>ROUND(1-(Sheet1!U145/Sheet1!U$3),2)</f>
        <v>0.96</v>
      </c>
    </row>
    <row r="146" spans="1:20" x14ac:dyDescent="0.25">
      <c r="A146" t="s">
        <v>148</v>
      </c>
      <c r="B146" s="9">
        <f>ROUND(1-(Sheet1!B146/Sheet1!B$3),2)</f>
        <v>0.43</v>
      </c>
      <c r="C146" s="9">
        <f>ROUND(1-(Sheet1!C146/Sheet1!C$3),2)</f>
        <v>0.44</v>
      </c>
      <c r="D146" s="9">
        <f>ROUND(1-(Sheet1!D146/Sheet1!D$3),2)</f>
        <v>0.46</v>
      </c>
      <c r="E146" s="9">
        <f>ROUND(1-(Sheet1!E146/Sheet1!E$3),2)</f>
        <v>0.42</v>
      </c>
      <c r="F146" s="9">
        <f>ROUND(1-(Sheet1!F146/Sheet1!F$3),2)</f>
        <v>0.47</v>
      </c>
      <c r="G146" s="9">
        <f>ROUND(1-(Sheet1!G146/Sheet1!G$3),2)</f>
        <v>0.45</v>
      </c>
      <c r="H146" s="9">
        <f>ROUND(1-(Sheet1!H146/Sheet1!H$3),4)</f>
        <v>2.7000000000000001E-3</v>
      </c>
      <c r="I146" s="9">
        <f>-ROUND(1-(Sheet1!J146/Sheet1!J$3),2)</f>
        <v>0.56000000000000005</v>
      </c>
      <c r="J146" s="9">
        <f>Sheet1!K146</f>
        <v>2935046.4623033702</v>
      </c>
      <c r="K146" s="9">
        <f>Sheet1!L146</f>
        <v>162865.50446454002</v>
      </c>
      <c r="L146" s="9">
        <f>Sheet1!M146</f>
        <v>109.16919794492</v>
      </c>
      <c r="M146" s="9">
        <f>Sheet1!N146</f>
        <v>2116.7871643499998</v>
      </c>
      <c r="N146" s="9">
        <f>Sheet1!O146</f>
        <v>4148.2013249268002</v>
      </c>
      <c r="O146" s="9">
        <f>ROUND(1-(Sheet1!P146/Sheet1!P$3),2)</f>
        <v>0.93</v>
      </c>
      <c r="P146" s="3">
        <f>ROUND(1-(Sheet1!Q146/Sheet1!Q$3),2)</f>
        <v>0.84</v>
      </c>
      <c r="Q146" s="3">
        <f>ROUND(1-(Sheet1!R146/Sheet1!R$3),2)</f>
        <v>0.87</v>
      </c>
      <c r="R146" s="3">
        <f>ROUND(1-(Sheet1!S146/Sheet1!S$3),2)</f>
        <v>0.88</v>
      </c>
      <c r="S146" s="3">
        <f>ROUND(1-(Sheet1!T146/Sheet1!T$3),2)</f>
        <v>0.93</v>
      </c>
      <c r="T146" s="3">
        <f>ROUND(1-(Sheet1!U146/Sheet1!U$3),2)</f>
        <v>0.93</v>
      </c>
    </row>
    <row r="147" spans="1:20" x14ac:dyDescent="0.25">
      <c r="A147" t="s">
        <v>149</v>
      </c>
      <c r="B147" s="9">
        <f>ROUND(1-(Sheet1!B147/Sheet1!B$3),2)</f>
        <v>0.33</v>
      </c>
      <c r="C147" s="9">
        <f>ROUND(1-(Sheet1!C147/Sheet1!C$3),2)</f>
        <v>0.22</v>
      </c>
      <c r="D147" s="9">
        <f>ROUND(1-(Sheet1!D147/Sheet1!D$3),2)</f>
        <v>0.21</v>
      </c>
      <c r="E147" s="9">
        <f>ROUND(1-(Sheet1!E147/Sheet1!E$3),2)</f>
        <v>0.28000000000000003</v>
      </c>
      <c r="F147" s="9">
        <f>ROUND(1-(Sheet1!F147/Sheet1!F$3),2)</f>
        <v>0.26</v>
      </c>
      <c r="G147" s="9">
        <f>ROUND(1-(Sheet1!G147/Sheet1!G$3),2)</f>
        <v>0.25</v>
      </c>
      <c r="H147" s="9">
        <f>ROUND(1-(Sheet1!H147/Sheet1!H$3),4)</f>
        <v>2E-3</v>
      </c>
      <c r="I147" s="9">
        <f>-ROUND(1-(Sheet1!J147/Sheet1!J$3),2)</f>
        <v>0.28000000000000003</v>
      </c>
      <c r="J147" s="9">
        <f>Sheet1!K147</f>
        <v>1462858.6800331599</v>
      </c>
      <c r="K147" s="9">
        <f>Sheet1!L147</f>
        <v>82694.926324719985</v>
      </c>
      <c r="L147" s="9">
        <f>Sheet1!M147</f>
        <v>71.777228261100902</v>
      </c>
      <c r="M147" s="9">
        <f>Sheet1!N147</f>
        <v>1125.5657755999998</v>
      </c>
      <c r="N147" s="9">
        <f>Sheet1!O147</f>
        <v>2174.7612974383997</v>
      </c>
      <c r="O147" s="9">
        <f>ROUND(1-(Sheet1!P147/Sheet1!P$3),2)</f>
        <v>0.28999999999999998</v>
      </c>
      <c r="P147" s="3">
        <f>ROUND(1-(Sheet1!Q147/Sheet1!Q$3),2)</f>
        <v>0.13</v>
      </c>
      <c r="Q147" s="3">
        <f>ROUND(1-(Sheet1!R147/Sheet1!R$3),2)</f>
        <v>0.2</v>
      </c>
      <c r="R147" s="3">
        <f>ROUND(1-(Sheet1!S147/Sheet1!S$3),2)</f>
        <v>0.21</v>
      </c>
      <c r="S147" s="3">
        <f>ROUND(1-(Sheet1!T147/Sheet1!T$3),2)</f>
        <v>0.28000000000000003</v>
      </c>
      <c r="T147" s="3">
        <f>ROUND(1-(Sheet1!U147/Sheet1!U$3),2)</f>
        <v>0.28999999999999998</v>
      </c>
    </row>
    <row r="148" spans="1:20" x14ac:dyDescent="0.25">
      <c r="A148" t="s">
        <v>150</v>
      </c>
      <c r="B148" s="9">
        <f>ROUND(1-(Sheet1!B148/Sheet1!B$3),2)</f>
        <v>0.22</v>
      </c>
      <c r="C148" s="9">
        <f>ROUND(1-(Sheet1!C148/Sheet1!C$3),2)</f>
        <v>0.19</v>
      </c>
      <c r="D148" s="9">
        <f>ROUND(1-(Sheet1!D148/Sheet1!D$3),2)</f>
        <v>0.2</v>
      </c>
      <c r="E148" s="9">
        <f>ROUND(1-(Sheet1!E148/Sheet1!E$3),2)</f>
        <v>0.22</v>
      </c>
      <c r="F148" s="9">
        <f>ROUND(1-(Sheet1!F148/Sheet1!F$3),2)</f>
        <v>0.39</v>
      </c>
      <c r="G148" s="9">
        <f>ROUND(1-(Sheet1!G148/Sheet1!G$3),2)</f>
        <v>0.38</v>
      </c>
      <c r="H148" s="9">
        <f>ROUND(1-(Sheet1!H148/Sheet1!H$3),4)</f>
        <v>2E-3</v>
      </c>
      <c r="I148" s="9">
        <f>-ROUND(1-(Sheet1!J148/Sheet1!J$3),2)</f>
        <v>0.17</v>
      </c>
      <c r="J148" s="9">
        <f>Sheet1!K148</f>
        <v>799259.33834293997</v>
      </c>
      <c r="K148" s="9">
        <f>Sheet1!L148</f>
        <v>42215.761251879994</v>
      </c>
      <c r="L148" s="9">
        <f>Sheet1!M148</f>
        <v>91.4104310227806</v>
      </c>
      <c r="M148" s="9">
        <f>Sheet1!N148</f>
        <v>655.85109874</v>
      </c>
      <c r="N148" s="9">
        <f>Sheet1!O148</f>
        <v>717.26588163439999</v>
      </c>
      <c r="O148" s="9">
        <f>ROUND(1-(Sheet1!P148/Sheet1!P$3),2)</f>
        <v>0.85</v>
      </c>
      <c r="P148" s="3">
        <f>ROUND(1-(Sheet1!Q148/Sheet1!Q$3),2)</f>
        <v>0.83</v>
      </c>
      <c r="Q148" s="3">
        <f>ROUND(1-(Sheet1!R148/Sheet1!R$3),2)</f>
        <v>0.84</v>
      </c>
      <c r="R148" s="3">
        <f>ROUND(1-(Sheet1!S148/Sheet1!S$3),2)</f>
        <v>0.84</v>
      </c>
      <c r="S148" s="3">
        <f>ROUND(1-(Sheet1!T148/Sheet1!T$3),2)</f>
        <v>0.85</v>
      </c>
      <c r="T148" s="3">
        <f>ROUND(1-(Sheet1!U148/Sheet1!U$3),2)</f>
        <v>0.85</v>
      </c>
    </row>
    <row r="149" spans="1:20" x14ac:dyDescent="0.25">
      <c r="A149" t="s">
        <v>151</v>
      </c>
      <c r="B149" s="9">
        <f>ROUND(1-(Sheet1!B149/Sheet1!B$3),2)</f>
        <v>0.38</v>
      </c>
      <c r="C149" s="9">
        <f>ROUND(1-(Sheet1!C149/Sheet1!C$3),2)</f>
        <v>0.28000000000000003</v>
      </c>
      <c r="D149" s="9">
        <f>ROUND(1-(Sheet1!D149/Sheet1!D$3),2)</f>
        <v>0.27</v>
      </c>
      <c r="E149" s="9">
        <f>ROUND(1-(Sheet1!E149/Sheet1!E$3),2)</f>
        <v>0.35</v>
      </c>
      <c r="F149" s="9">
        <f>ROUND(1-(Sheet1!F149/Sheet1!F$3),2)</f>
        <v>0.53</v>
      </c>
      <c r="G149" s="9">
        <f>ROUND(1-(Sheet1!G149/Sheet1!G$3),2)</f>
        <v>0.48</v>
      </c>
      <c r="H149" s="9">
        <f>ROUND(1-(Sheet1!H149/Sheet1!H$3),4)</f>
        <v>2.3E-3</v>
      </c>
      <c r="I149" s="9">
        <f>-ROUND(1-(Sheet1!J149/Sheet1!J$3),2)</f>
        <v>0.3</v>
      </c>
      <c r="J149" s="9">
        <f>Sheet1!K149</f>
        <v>2163822.5591333196</v>
      </c>
      <c r="K149" s="9">
        <f>Sheet1!L149</f>
        <v>119860.49209624001</v>
      </c>
      <c r="L149" s="9">
        <f>Sheet1!M149</f>
        <v>102.629255298432</v>
      </c>
      <c r="M149" s="9">
        <f>Sheet1!N149</f>
        <v>1608.2229330799998</v>
      </c>
      <c r="N149" s="9">
        <f>Sheet1!O149</f>
        <v>1242.1829292984</v>
      </c>
      <c r="O149" s="9">
        <f>ROUND(1-(Sheet1!P149/Sheet1!P$3),2)</f>
        <v>0.96</v>
      </c>
      <c r="P149" s="3">
        <f>ROUND(1-(Sheet1!Q149/Sheet1!Q$3),2)</f>
        <v>0.95</v>
      </c>
      <c r="Q149" s="3">
        <f>ROUND(1-(Sheet1!R149/Sheet1!R$3),2)</f>
        <v>0.95</v>
      </c>
      <c r="R149" s="3">
        <f>ROUND(1-(Sheet1!S149/Sheet1!S$3),2)</f>
        <v>0.95</v>
      </c>
      <c r="S149" s="3">
        <f>ROUND(1-(Sheet1!T149/Sheet1!T$3),2)</f>
        <v>0.96</v>
      </c>
      <c r="T149" s="3">
        <f>ROUND(1-(Sheet1!U149/Sheet1!U$3),2)</f>
        <v>0.96</v>
      </c>
    </row>
    <row r="150" spans="1:20" x14ac:dyDescent="0.25">
      <c r="A150" t="s">
        <v>152</v>
      </c>
      <c r="B150" s="9">
        <f>ROUND(1-(Sheet1!B150/Sheet1!B$3),2)</f>
        <v>0.16</v>
      </c>
      <c r="C150" s="9">
        <f>ROUND(1-(Sheet1!C150/Sheet1!C$3),2)</f>
        <v>0.12</v>
      </c>
      <c r="D150" s="9">
        <f>ROUND(1-(Sheet1!D150/Sheet1!D$3),2)</f>
        <v>0.13</v>
      </c>
      <c r="E150" s="9">
        <f>ROUND(1-(Sheet1!E150/Sheet1!E$3),2)</f>
        <v>0.15</v>
      </c>
      <c r="F150" s="9">
        <f>ROUND(1-(Sheet1!F150/Sheet1!F$3),2)</f>
        <v>0.45</v>
      </c>
      <c r="G150" s="9">
        <f>ROUND(1-(Sheet1!G150/Sheet1!G$3),2)</f>
        <v>0.43</v>
      </c>
      <c r="H150" s="9">
        <f>ROUND(1-(Sheet1!H150/Sheet1!H$3),4)</f>
        <v>1.6000000000000001E-3</v>
      </c>
      <c r="I150" s="9">
        <f>-ROUND(1-(Sheet1!J150/Sheet1!J$3),2)</f>
        <v>0.36</v>
      </c>
      <c r="J150" s="9">
        <f>Sheet1!K150</f>
        <v>2655939.4136998001</v>
      </c>
      <c r="K150" s="9">
        <f>Sheet1!L150</f>
        <v>153180.1695012</v>
      </c>
      <c r="L150" s="9">
        <f>Sheet1!M150</f>
        <v>80.233221308732197</v>
      </c>
      <c r="M150" s="9">
        <f>Sheet1!N150</f>
        <v>2004.08237416</v>
      </c>
      <c r="N150" s="9">
        <f>Sheet1!O150</f>
        <v>1566.8721662332</v>
      </c>
      <c r="O150" s="9">
        <f>ROUND(1-(Sheet1!P150/Sheet1!P$3),2)</f>
        <v>0.93</v>
      </c>
      <c r="P150" s="3">
        <f>ROUND(1-(Sheet1!Q150/Sheet1!Q$3),2)</f>
        <v>0.84</v>
      </c>
      <c r="Q150" s="3">
        <f>ROUND(1-(Sheet1!R150/Sheet1!R$3),2)</f>
        <v>0.87</v>
      </c>
      <c r="R150" s="3">
        <f>ROUND(1-(Sheet1!S150/Sheet1!S$3),2)</f>
        <v>0.88</v>
      </c>
      <c r="S150" s="3">
        <f>ROUND(1-(Sheet1!T150/Sheet1!T$3),2)</f>
        <v>0.93</v>
      </c>
      <c r="T150" s="3">
        <f>ROUND(1-(Sheet1!U150/Sheet1!U$3),2)</f>
        <v>0.93</v>
      </c>
    </row>
    <row r="151" spans="1:20" x14ac:dyDescent="0.25">
      <c r="A151" t="s">
        <v>153</v>
      </c>
      <c r="B151" s="9">
        <f>ROUND(1-(Sheet1!B151/Sheet1!B$3),2)</f>
        <v>0.35</v>
      </c>
      <c r="C151" s="9">
        <f>ROUND(1-(Sheet1!C151/Sheet1!C$3),2)</f>
        <v>0.27</v>
      </c>
      <c r="D151" s="9">
        <f>ROUND(1-(Sheet1!D151/Sheet1!D$3),2)</f>
        <v>0.28000000000000003</v>
      </c>
      <c r="E151" s="9">
        <f>ROUND(1-(Sheet1!E151/Sheet1!E$3),2)</f>
        <v>0.32</v>
      </c>
      <c r="F151" s="9">
        <f>ROUND(1-(Sheet1!F151/Sheet1!F$3),2)</f>
        <v>0.4</v>
      </c>
      <c r="G151" s="9">
        <f>ROUND(1-(Sheet1!G151/Sheet1!G$3),2)</f>
        <v>0.36</v>
      </c>
      <c r="H151" s="9">
        <f>ROUND(1-(Sheet1!H151/Sheet1!H$3),4)</f>
        <v>2.3E-3</v>
      </c>
      <c r="I151" s="9">
        <f>-ROUND(1-(Sheet1!J151/Sheet1!J$3),2)</f>
        <v>0.28000000000000003</v>
      </c>
      <c r="J151" s="9">
        <f>Sheet1!K151</f>
        <v>1955054.8361018798</v>
      </c>
      <c r="K151" s="9">
        <f>Sheet1!L151</f>
        <v>116115.54266515998</v>
      </c>
      <c r="L151" s="9">
        <f>Sheet1!M151</f>
        <v>67.154932382361594</v>
      </c>
      <c r="M151" s="9">
        <f>Sheet1!N151</f>
        <v>1545.3171019700001</v>
      </c>
      <c r="N151" s="9">
        <f>Sheet1!O151</f>
        <v>1338.8737906855999</v>
      </c>
      <c r="O151" s="9">
        <f>ROUND(1-(Sheet1!P151/Sheet1!P$3),2)</f>
        <v>0.9</v>
      </c>
      <c r="P151" s="3">
        <f>ROUND(1-(Sheet1!Q151/Sheet1!Q$3),2)</f>
        <v>0.9</v>
      </c>
      <c r="Q151" s="3">
        <f>ROUND(1-(Sheet1!R151/Sheet1!R$3),2)</f>
        <v>0.89</v>
      </c>
      <c r="R151" s="3">
        <f>ROUND(1-(Sheet1!S151/Sheet1!S$3),2)</f>
        <v>0.89</v>
      </c>
      <c r="S151" s="3">
        <f>ROUND(1-(Sheet1!T151/Sheet1!T$3),2)</f>
        <v>0.9</v>
      </c>
      <c r="T151" s="3">
        <f>ROUND(1-(Sheet1!U151/Sheet1!U$3),2)</f>
        <v>0.9</v>
      </c>
    </row>
    <row r="152" spans="1:20" x14ac:dyDescent="0.25">
      <c r="A152" t="s">
        <v>154</v>
      </c>
      <c r="B152" s="9">
        <f>ROUND(1-(Sheet1!B152/Sheet1!B$3),2)</f>
        <v>0.24</v>
      </c>
      <c r="C152" s="9">
        <f>ROUND(1-(Sheet1!C152/Sheet1!C$3),2)</f>
        <v>0.22</v>
      </c>
      <c r="D152" s="9">
        <f>ROUND(1-(Sheet1!D152/Sheet1!D$3),2)</f>
        <v>0.25</v>
      </c>
      <c r="E152" s="9">
        <f>ROUND(1-(Sheet1!E152/Sheet1!E$3),2)</f>
        <v>0.24</v>
      </c>
      <c r="F152" s="9">
        <f>ROUND(1-(Sheet1!F152/Sheet1!F$3),2)</f>
        <v>0.45</v>
      </c>
      <c r="G152" s="9">
        <f>ROUND(1-(Sheet1!G152/Sheet1!G$3),2)</f>
        <v>0.43</v>
      </c>
      <c r="H152" s="9">
        <f>ROUND(1-(Sheet1!H152/Sheet1!H$3),4)</f>
        <v>1.1999999999999999E-3</v>
      </c>
      <c r="I152" s="9">
        <f>-ROUND(1-(Sheet1!J152/Sheet1!J$3),2)</f>
        <v>0.21</v>
      </c>
      <c r="J152" s="9">
        <f>Sheet1!K152</f>
        <v>1446306.546563</v>
      </c>
      <c r="K152" s="9">
        <f>Sheet1!L152</f>
        <v>78252.599297799999</v>
      </c>
      <c r="L152" s="9">
        <f>Sheet1!M152</f>
        <v>68.216648701718597</v>
      </c>
      <c r="M152" s="9">
        <f>Sheet1!N152</f>
        <v>1033.4462375299997</v>
      </c>
      <c r="N152" s="9">
        <f>Sheet1!O152</f>
        <v>790.4742779195999</v>
      </c>
      <c r="O152" s="9">
        <f>ROUND(1-(Sheet1!P152/Sheet1!P$3),2)</f>
        <v>0.66</v>
      </c>
      <c r="P152" s="3">
        <f>ROUND(1-(Sheet1!Q152/Sheet1!Q$3),2)</f>
        <v>0.5</v>
      </c>
      <c r="Q152" s="3">
        <f>ROUND(1-(Sheet1!R152/Sheet1!R$3),2)</f>
        <v>0.56999999999999995</v>
      </c>
      <c r="R152" s="3">
        <f>ROUND(1-(Sheet1!S152/Sheet1!S$3),2)</f>
        <v>0.57999999999999996</v>
      </c>
      <c r="S152" s="3">
        <f>ROUND(1-(Sheet1!T152/Sheet1!T$3),2)</f>
        <v>0.66</v>
      </c>
      <c r="T152" s="3">
        <f>ROUND(1-(Sheet1!U152/Sheet1!U$3),2)</f>
        <v>0.66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24E-3FCA-4F62-999A-D684347E1C6B}">
  <dimension ref="A1:B151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162</v>
      </c>
      <c r="B1" t="s">
        <v>163</v>
      </c>
    </row>
    <row r="2" spans="1:2" x14ac:dyDescent="0.25">
      <c r="A2">
        <v>76901.58</v>
      </c>
      <c r="B2">
        <v>30.9</v>
      </c>
    </row>
    <row r="3" spans="1:2" x14ac:dyDescent="0.25">
      <c r="A3">
        <v>60098.46</v>
      </c>
      <c r="B3">
        <v>24.16</v>
      </c>
    </row>
    <row r="4" spans="1:2" x14ac:dyDescent="0.25">
      <c r="A4">
        <v>23753.29</v>
      </c>
      <c r="B4">
        <v>11.19</v>
      </c>
    </row>
    <row r="5" spans="1:2" x14ac:dyDescent="0.25">
      <c r="A5">
        <v>39219.06</v>
      </c>
      <c r="B5">
        <v>15.73</v>
      </c>
    </row>
    <row r="6" spans="1:2" x14ac:dyDescent="0.25">
      <c r="A6">
        <v>50507.6</v>
      </c>
      <c r="B6">
        <v>20.32</v>
      </c>
    </row>
    <row r="7" spans="1:2" x14ac:dyDescent="0.25">
      <c r="A7">
        <v>41575.26</v>
      </c>
      <c r="B7">
        <v>16.62</v>
      </c>
    </row>
    <row r="8" spans="1:2" x14ac:dyDescent="0.25">
      <c r="A8">
        <v>66050.61</v>
      </c>
      <c r="B8">
        <v>26.53</v>
      </c>
    </row>
    <row r="9" spans="1:2" x14ac:dyDescent="0.25">
      <c r="A9">
        <v>43487.17</v>
      </c>
      <c r="B9">
        <v>17.329999999999998</v>
      </c>
    </row>
    <row r="10" spans="1:2" x14ac:dyDescent="0.25">
      <c r="A10">
        <v>30568.1</v>
      </c>
      <c r="B10">
        <v>13.84</v>
      </c>
    </row>
    <row r="11" spans="1:2" x14ac:dyDescent="0.25">
      <c r="A11">
        <v>47135.69</v>
      </c>
      <c r="B11">
        <v>18.93</v>
      </c>
    </row>
    <row r="12" spans="1:2" x14ac:dyDescent="0.25">
      <c r="A12">
        <v>21917.26</v>
      </c>
      <c r="B12">
        <v>10.220000000000001</v>
      </c>
    </row>
    <row r="13" spans="1:2" x14ac:dyDescent="0.25">
      <c r="A13">
        <v>25190.22</v>
      </c>
      <c r="B13">
        <v>11.43</v>
      </c>
    </row>
    <row r="14" spans="1:2" x14ac:dyDescent="0.25">
      <c r="A14">
        <v>45449.21</v>
      </c>
      <c r="B14">
        <v>19.09</v>
      </c>
    </row>
    <row r="15" spans="1:2" x14ac:dyDescent="0.25">
      <c r="A15">
        <v>25415.26</v>
      </c>
      <c r="B15">
        <v>11.51</v>
      </c>
    </row>
    <row r="16" spans="1:2" x14ac:dyDescent="0.25">
      <c r="A16">
        <v>42186.16</v>
      </c>
      <c r="B16">
        <v>17.690000000000001</v>
      </c>
    </row>
    <row r="17" spans="1:2" x14ac:dyDescent="0.25">
      <c r="A17">
        <v>44600.84</v>
      </c>
      <c r="B17">
        <v>17.899999999999999</v>
      </c>
    </row>
    <row r="18" spans="1:2" x14ac:dyDescent="0.25">
      <c r="A18">
        <v>49287.14</v>
      </c>
      <c r="B18">
        <v>19.97</v>
      </c>
    </row>
    <row r="19" spans="1:2" x14ac:dyDescent="0.25">
      <c r="A19">
        <v>34333.269999999997</v>
      </c>
      <c r="B19">
        <v>14.81</v>
      </c>
    </row>
    <row r="20" spans="1:2" x14ac:dyDescent="0.25">
      <c r="A20">
        <v>49671.75</v>
      </c>
      <c r="B20">
        <v>19.95</v>
      </c>
    </row>
    <row r="21" spans="1:2" x14ac:dyDescent="0.25">
      <c r="A21">
        <v>39823.35</v>
      </c>
      <c r="B21">
        <v>16.73</v>
      </c>
    </row>
    <row r="22" spans="1:2" x14ac:dyDescent="0.25">
      <c r="A22">
        <v>30440.57</v>
      </c>
      <c r="B22">
        <v>13.44</v>
      </c>
    </row>
    <row r="23" spans="1:2" x14ac:dyDescent="0.25">
      <c r="A23">
        <v>61608.12</v>
      </c>
      <c r="B23">
        <v>24.84</v>
      </c>
    </row>
    <row r="24" spans="1:2" x14ac:dyDescent="0.25">
      <c r="A24">
        <v>32196.98</v>
      </c>
      <c r="B24">
        <v>13.82</v>
      </c>
    </row>
    <row r="25" spans="1:2" x14ac:dyDescent="0.25">
      <c r="A25">
        <v>31847.34</v>
      </c>
      <c r="B25">
        <v>13.77</v>
      </c>
    </row>
    <row r="26" spans="1:2" x14ac:dyDescent="0.25">
      <c r="A26">
        <v>56470.79</v>
      </c>
      <c r="B26">
        <v>22.74</v>
      </c>
    </row>
    <row r="27" spans="1:2" x14ac:dyDescent="0.25">
      <c r="A27">
        <v>45173.71</v>
      </c>
      <c r="B27">
        <v>18.489999999999998</v>
      </c>
    </row>
    <row r="28" spans="1:2" x14ac:dyDescent="0.25">
      <c r="A28">
        <v>44017.72</v>
      </c>
      <c r="B28">
        <v>17.54</v>
      </c>
    </row>
    <row r="29" spans="1:2" x14ac:dyDescent="0.25">
      <c r="A29">
        <v>56754.54</v>
      </c>
      <c r="B29">
        <v>22.68</v>
      </c>
    </row>
    <row r="30" spans="1:2" x14ac:dyDescent="0.25">
      <c r="A30">
        <v>52845.35</v>
      </c>
      <c r="B30">
        <v>21.36</v>
      </c>
    </row>
    <row r="31" spans="1:2" x14ac:dyDescent="0.25">
      <c r="A31">
        <v>50645.22</v>
      </c>
      <c r="B31">
        <v>20.16</v>
      </c>
    </row>
    <row r="32" spans="1:2" x14ac:dyDescent="0.25">
      <c r="A32">
        <v>46782.86</v>
      </c>
      <c r="B32">
        <v>18.73</v>
      </c>
    </row>
    <row r="33" spans="1:2" x14ac:dyDescent="0.25">
      <c r="A33">
        <v>58666.46</v>
      </c>
      <c r="B33">
        <v>23.74</v>
      </c>
    </row>
    <row r="34" spans="1:2" x14ac:dyDescent="0.25">
      <c r="A34">
        <v>58256.45</v>
      </c>
      <c r="B34">
        <v>23.62</v>
      </c>
    </row>
    <row r="35" spans="1:2" x14ac:dyDescent="0.25">
      <c r="A35">
        <v>53729.26</v>
      </c>
      <c r="B35">
        <v>21.44</v>
      </c>
    </row>
    <row r="36" spans="1:2" x14ac:dyDescent="0.25">
      <c r="A36">
        <v>57557.74</v>
      </c>
      <c r="B36">
        <v>23.07</v>
      </c>
    </row>
    <row r="37" spans="1:2" x14ac:dyDescent="0.25">
      <c r="A37">
        <v>47111.17</v>
      </c>
      <c r="B37">
        <v>18.78</v>
      </c>
    </row>
    <row r="38" spans="1:2" x14ac:dyDescent="0.25">
      <c r="A38">
        <v>55207.69</v>
      </c>
      <c r="B38">
        <v>21.96</v>
      </c>
    </row>
    <row r="39" spans="1:2" x14ac:dyDescent="0.25">
      <c r="A39">
        <v>45530.05</v>
      </c>
      <c r="B39">
        <v>18.25</v>
      </c>
    </row>
    <row r="40" spans="1:2" x14ac:dyDescent="0.25">
      <c r="A40">
        <v>40816.51</v>
      </c>
      <c r="B40">
        <v>16.32</v>
      </c>
    </row>
    <row r="41" spans="1:2" x14ac:dyDescent="0.25">
      <c r="A41">
        <v>64801.72</v>
      </c>
      <c r="B41">
        <v>26.36</v>
      </c>
    </row>
    <row r="42" spans="1:2" x14ac:dyDescent="0.25">
      <c r="A42">
        <v>29126.54</v>
      </c>
      <c r="B42">
        <v>11.56</v>
      </c>
    </row>
    <row r="43" spans="1:2" x14ac:dyDescent="0.25">
      <c r="A43">
        <v>36160.39</v>
      </c>
      <c r="B43">
        <v>14.26</v>
      </c>
    </row>
    <row r="44" spans="1:2" x14ac:dyDescent="0.25">
      <c r="A44">
        <v>44089.59</v>
      </c>
      <c r="B44">
        <v>18.2</v>
      </c>
    </row>
    <row r="45" spans="1:2" x14ac:dyDescent="0.25">
      <c r="A45">
        <v>49238.81</v>
      </c>
      <c r="B45">
        <v>20.45</v>
      </c>
    </row>
    <row r="46" spans="1:2" x14ac:dyDescent="0.25">
      <c r="A46">
        <v>30125.67</v>
      </c>
      <c r="B46">
        <v>13.07</v>
      </c>
    </row>
    <row r="47" spans="1:2" x14ac:dyDescent="0.25">
      <c r="A47">
        <v>65764.009999999995</v>
      </c>
      <c r="B47">
        <v>26.51</v>
      </c>
    </row>
    <row r="48" spans="1:2" x14ac:dyDescent="0.25">
      <c r="A48">
        <v>39445.72</v>
      </c>
      <c r="B48">
        <v>16.64</v>
      </c>
    </row>
    <row r="49" spans="1:2" x14ac:dyDescent="0.25">
      <c r="A49">
        <v>61276.22</v>
      </c>
      <c r="B49">
        <v>24.34</v>
      </c>
    </row>
    <row r="50" spans="1:2" x14ac:dyDescent="0.25">
      <c r="A50">
        <v>45547.19</v>
      </c>
      <c r="B50">
        <v>18.61</v>
      </c>
    </row>
    <row r="51" spans="1:2" x14ac:dyDescent="0.25">
      <c r="A51">
        <v>42631.33</v>
      </c>
      <c r="B51">
        <v>18.32</v>
      </c>
    </row>
    <row r="52" spans="1:2" x14ac:dyDescent="0.25">
      <c r="A52">
        <v>37136.22</v>
      </c>
      <c r="B52">
        <v>14.86</v>
      </c>
    </row>
    <row r="53" spans="1:2" x14ac:dyDescent="0.25">
      <c r="A53">
        <v>39485.01</v>
      </c>
      <c r="B53">
        <v>16.62</v>
      </c>
    </row>
    <row r="54" spans="1:2" x14ac:dyDescent="0.25">
      <c r="A54">
        <v>39175.760000000002</v>
      </c>
      <c r="B54">
        <v>16.2</v>
      </c>
    </row>
    <row r="55" spans="1:2" x14ac:dyDescent="0.25">
      <c r="A55">
        <v>50011.87</v>
      </c>
      <c r="B55">
        <v>19.97</v>
      </c>
    </row>
    <row r="56" spans="1:2" x14ac:dyDescent="0.25">
      <c r="A56">
        <v>37183.82</v>
      </c>
      <c r="B56">
        <v>15.95</v>
      </c>
    </row>
    <row r="57" spans="1:2" x14ac:dyDescent="0.25">
      <c r="A57">
        <v>45610.77</v>
      </c>
      <c r="B57">
        <v>18.760000000000002</v>
      </c>
    </row>
    <row r="58" spans="1:2" x14ac:dyDescent="0.25">
      <c r="A58">
        <v>36472.43</v>
      </c>
      <c r="B58">
        <v>15.28</v>
      </c>
    </row>
    <row r="59" spans="1:2" x14ac:dyDescent="0.25">
      <c r="A59">
        <v>53156.78</v>
      </c>
      <c r="B59">
        <v>21.92</v>
      </c>
    </row>
    <row r="60" spans="1:2" x14ac:dyDescent="0.25">
      <c r="A60">
        <v>53410.62</v>
      </c>
      <c r="B60">
        <v>21.68</v>
      </c>
    </row>
    <row r="61" spans="1:2" x14ac:dyDescent="0.25">
      <c r="A61">
        <v>48480.62</v>
      </c>
      <c r="B61">
        <v>19.350000000000001</v>
      </c>
    </row>
    <row r="62" spans="1:2" x14ac:dyDescent="0.25">
      <c r="A62">
        <v>50153.24</v>
      </c>
      <c r="B62">
        <v>20.63</v>
      </c>
    </row>
    <row r="63" spans="1:2" x14ac:dyDescent="0.25">
      <c r="A63">
        <v>33381.47</v>
      </c>
      <c r="B63">
        <v>14.79</v>
      </c>
    </row>
    <row r="64" spans="1:2" x14ac:dyDescent="0.25">
      <c r="A64">
        <v>57199.3</v>
      </c>
      <c r="B64">
        <v>22.86</v>
      </c>
    </row>
    <row r="65" spans="1:2" x14ac:dyDescent="0.25">
      <c r="A65">
        <v>39164.68</v>
      </c>
      <c r="B65">
        <v>15.51</v>
      </c>
    </row>
    <row r="66" spans="1:2" x14ac:dyDescent="0.25">
      <c r="A66">
        <v>35143.5</v>
      </c>
      <c r="B66">
        <v>15.09</v>
      </c>
    </row>
    <row r="67" spans="1:2" x14ac:dyDescent="0.25">
      <c r="A67">
        <v>37671.800000000003</v>
      </c>
      <c r="B67">
        <v>16.21</v>
      </c>
    </row>
    <row r="68" spans="1:2" x14ac:dyDescent="0.25">
      <c r="A68">
        <v>36321.199999999997</v>
      </c>
      <c r="B68">
        <v>14.38</v>
      </c>
    </row>
    <row r="69" spans="1:2" x14ac:dyDescent="0.25">
      <c r="A69">
        <v>62587.46</v>
      </c>
      <c r="B69">
        <v>25.12</v>
      </c>
    </row>
    <row r="70" spans="1:2" x14ac:dyDescent="0.25">
      <c r="A70">
        <v>56119.95</v>
      </c>
      <c r="B70">
        <v>22.77</v>
      </c>
    </row>
    <row r="71" spans="1:2" x14ac:dyDescent="0.25">
      <c r="A71">
        <v>49389.11</v>
      </c>
      <c r="B71">
        <v>19.77</v>
      </c>
    </row>
    <row r="72" spans="1:2" x14ac:dyDescent="0.25">
      <c r="A72">
        <v>52299.57</v>
      </c>
      <c r="B72">
        <v>21.44</v>
      </c>
    </row>
    <row r="73" spans="1:2" x14ac:dyDescent="0.25">
      <c r="A73">
        <v>24663.279999999999</v>
      </c>
      <c r="B73">
        <v>11.59</v>
      </c>
    </row>
    <row r="74" spans="1:2" x14ac:dyDescent="0.25">
      <c r="A74">
        <v>39239.25</v>
      </c>
      <c r="B74">
        <v>16.329999999999998</v>
      </c>
    </row>
    <row r="75" spans="1:2" x14ac:dyDescent="0.25">
      <c r="A75">
        <v>53363.49</v>
      </c>
      <c r="B75">
        <v>21.35</v>
      </c>
    </row>
    <row r="76" spans="1:2" x14ac:dyDescent="0.25">
      <c r="A76">
        <v>39755.18</v>
      </c>
      <c r="B76">
        <v>15.73</v>
      </c>
    </row>
    <row r="77" spans="1:2" x14ac:dyDescent="0.25">
      <c r="A77">
        <v>41319.03</v>
      </c>
      <c r="B77">
        <v>16.989999999999998</v>
      </c>
    </row>
    <row r="78" spans="1:2" x14ac:dyDescent="0.25">
      <c r="A78">
        <v>41773.4</v>
      </c>
      <c r="B78">
        <v>17.510000000000002</v>
      </c>
    </row>
    <row r="79" spans="1:2" x14ac:dyDescent="0.25">
      <c r="A79">
        <v>30513.99</v>
      </c>
      <c r="B79">
        <v>13.59</v>
      </c>
    </row>
    <row r="80" spans="1:2" x14ac:dyDescent="0.25">
      <c r="A80">
        <v>41741.279999999999</v>
      </c>
      <c r="B80">
        <v>17.170000000000002</v>
      </c>
    </row>
    <row r="81" spans="1:2" x14ac:dyDescent="0.25">
      <c r="A81">
        <v>30897.01</v>
      </c>
      <c r="B81">
        <v>12.26</v>
      </c>
    </row>
    <row r="82" spans="1:2" x14ac:dyDescent="0.25">
      <c r="A82">
        <v>43810.31</v>
      </c>
      <c r="B82">
        <v>18.239999999999998</v>
      </c>
    </row>
    <row r="83" spans="1:2" x14ac:dyDescent="0.25">
      <c r="A83">
        <v>46962.44</v>
      </c>
      <c r="B83">
        <v>19.63</v>
      </c>
    </row>
    <row r="84" spans="1:2" x14ac:dyDescent="0.25">
      <c r="A84">
        <v>52676.99</v>
      </c>
      <c r="B84">
        <v>20.98</v>
      </c>
    </row>
    <row r="85" spans="1:2" x14ac:dyDescent="0.25">
      <c r="A85">
        <v>42483.72</v>
      </c>
      <c r="B85">
        <v>18.41</v>
      </c>
    </row>
    <row r="86" spans="1:2" x14ac:dyDescent="0.25">
      <c r="A86">
        <v>60708.36</v>
      </c>
      <c r="B86">
        <v>24.4</v>
      </c>
    </row>
    <row r="87" spans="1:2" x14ac:dyDescent="0.25">
      <c r="A87">
        <v>50330.1</v>
      </c>
      <c r="B87">
        <v>20.69</v>
      </c>
    </row>
    <row r="88" spans="1:2" x14ac:dyDescent="0.25">
      <c r="A88">
        <v>40032.589999999997</v>
      </c>
      <c r="B88">
        <v>16.77</v>
      </c>
    </row>
    <row r="89" spans="1:2" x14ac:dyDescent="0.25">
      <c r="A89">
        <v>57188.77</v>
      </c>
      <c r="B89">
        <v>23.81</v>
      </c>
    </row>
    <row r="90" spans="1:2" x14ac:dyDescent="0.25">
      <c r="A90">
        <v>35454.68</v>
      </c>
      <c r="B90">
        <v>15.17</v>
      </c>
    </row>
    <row r="91" spans="1:2" x14ac:dyDescent="0.25">
      <c r="A91">
        <v>52455.34</v>
      </c>
      <c r="B91">
        <v>21.28</v>
      </c>
    </row>
    <row r="92" spans="1:2" x14ac:dyDescent="0.25">
      <c r="A92">
        <v>27908.06</v>
      </c>
      <c r="B92">
        <v>12.63</v>
      </c>
    </row>
    <row r="93" spans="1:2" x14ac:dyDescent="0.25">
      <c r="A93">
        <v>35745.19</v>
      </c>
      <c r="B93">
        <v>14.99</v>
      </c>
    </row>
    <row r="94" spans="1:2" x14ac:dyDescent="0.25">
      <c r="A94">
        <v>49236.73</v>
      </c>
      <c r="B94">
        <v>19.8</v>
      </c>
    </row>
    <row r="95" spans="1:2" x14ac:dyDescent="0.25">
      <c r="A95">
        <v>39574.910000000003</v>
      </c>
      <c r="B95">
        <v>15.69</v>
      </c>
    </row>
    <row r="96" spans="1:2" x14ac:dyDescent="0.25">
      <c r="A96">
        <v>22171.61</v>
      </c>
      <c r="B96">
        <v>10.58</v>
      </c>
    </row>
    <row r="97" spans="1:2" x14ac:dyDescent="0.25">
      <c r="A97">
        <v>43797.760000000002</v>
      </c>
      <c r="B97">
        <v>17.559999999999999</v>
      </c>
    </row>
    <row r="98" spans="1:2" x14ac:dyDescent="0.25">
      <c r="A98">
        <v>30571.72</v>
      </c>
      <c r="B98">
        <v>12.21</v>
      </c>
    </row>
    <row r="99" spans="1:2" x14ac:dyDescent="0.25">
      <c r="A99">
        <v>30974.18</v>
      </c>
      <c r="B99">
        <v>13.48</v>
      </c>
    </row>
    <row r="100" spans="1:2" x14ac:dyDescent="0.25">
      <c r="A100">
        <v>40639.4</v>
      </c>
      <c r="B100">
        <v>17.14</v>
      </c>
    </row>
    <row r="101" spans="1:2" x14ac:dyDescent="0.25">
      <c r="A101">
        <v>52840.02</v>
      </c>
      <c r="B101">
        <v>21.44</v>
      </c>
    </row>
    <row r="102" spans="1:2" x14ac:dyDescent="0.25">
      <c r="A102">
        <v>46020.03</v>
      </c>
      <c r="B102">
        <v>18.36</v>
      </c>
    </row>
    <row r="103" spans="1:2" x14ac:dyDescent="0.25">
      <c r="A103">
        <v>47102.1</v>
      </c>
      <c r="B103">
        <v>18.809999999999999</v>
      </c>
    </row>
    <row r="104" spans="1:2" x14ac:dyDescent="0.25">
      <c r="A104">
        <v>34529.019999999997</v>
      </c>
      <c r="B104">
        <v>15.28</v>
      </c>
    </row>
    <row r="105" spans="1:2" x14ac:dyDescent="0.25">
      <c r="A105">
        <v>61762.89</v>
      </c>
      <c r="B105">
        <v>24.74</v>
      </c>
    </row>
    <row r="106" spans="1:2" x14ac:dyDescent="0.25">
      <c r="A106">
        <v>36507.019999999997</v>
      </c>
      <c r="B106">
        <v>15.23</v>
      </c>
    </row>
    <row r="107" spans="1:2" x14ac:dyDescent="0.25">
      <c r="A107">
        <v>42805.919999999998</v>
      </c>
      <c r="B107">
        <v>18.45</v>
      </c>
    </row>
    <row r="108" spans="1:2" x14ac:dyDescent="0.25">
      <c r="A108">
        <v>49170.09</v>
      </c>
      <c r="B108">
        <v>20.46</v>
      </c>
    </row>
    <row r="109" spans="1:2" x14ac:dyDescent="0.25">
      <c r="A109">
        <v>49309.43</v>
      </c>
      <c r="B109">
        <v>19.73</v>
      </c>
    </row>
    <row r="110" spans="1:2" x14ac:dyDescent="0.25">
      <c r="A110">
        <v>50108.54</v>
      </c>
      <c r="B110">
        <v>20.27</v>
      </c>
    </row>
    <row r="111" spans="1:2" x14ac:dyDescent="0.25">
      <c r="A111">
        <v>60914.18</v>
      </c>
      <c r="B111">
        <v>24.83</v>
      </c>
    </row>
    <row r="112" spans="1:2" x14ac:dyDescent="0.25">
      <c r="A112">
        <v>45077.57</v>
      </c>
      <c r="B112">
        <v>18.29</v>
      </c>
    </row>
    <row r="113" spans="1:2" x14ac:dyDescent="0.25">
      <c r="A113">
        <v>24736.23</v>
      </c>
      <c r="B113">
        <v>11.53</v>
      </c>
    </row>
    <row r="114" spans="1:2" x14ac:dyDescent="0.25">
      <c r="A114">
        <v>28739.17</v>
      </c>
      <c r="B114">
        <v>12.94</v>
      </c>
    </row>
    <row r="115" spans="1:2" x14ac:dyDescent="0.25">
      <c r="A115">
        <v>50597.46</v>
      </c>
      <c r="B115">
        <v>20.18</v>
      </c>
    </row>
    <row r="116" spans="1:2" x14ac:dyDescent="0.25">
      <c r="A116">
        <v>41323.61</v>
      </c>
      <c r="B116">
        <v>17.52</v>
      </c>
    </row>
    <row r="117" spans="1:2" x14ac:dyDescent="0.25">
      <c r="A117">
        <v>38590.68</v>
      </c>
      <c r="B117">
        <v>16.18</v>
      </c>
    </row>
    <row r="118" spans="1:2" x14ac:dyDescent="0.25">
      <c r="A118">
        <v>59218.85</v>
      </c>
      <c r="B118">
        <v>23.62</v>
      </c>
    </row>
    <row r="119" spans="1:2" x14ac:dyDescent="0.25">
      <c r="A119">
        <v>47820.17</v>
      </c>
      <c r="B119">
        <v>19.66</v>
      </c>
    </row>
    <row r="120" spans="1:2" x14ac:dyDescent="0.25">
      <c r="A120">
        <v>45254.879999999997</v>
      </c>
      <c r="B120">
        <v>18.059999999999999</v>
      </c>
    </row>
    <row r="121" spans="1:2" x14ac:dyDescent="0.25">
      <c r="A121">
        <v>56457.04</v>
      </c>
      <c r="B121">
        <v>22.85</v>
      </c>
    </row>
    <row r="122" spans="1:2" x14ac:dyDescent="0.25">
      <c r="A122">
        <v>34628.18</v>
      </c>
      <c r="B122">
        <v>14</v>
      </c>
    </row>
    <row r="123" spans="1:2" x14ac:dyDescent="0.25">
      <c r="A123">
        <v>46585.7</v>
      </c>
      <c r="B123">
        <v>19.420000000000002</v>
      </c>
    </row>
    <row r="124" spans="1:2" x14ac:dyDescent="0.25">
      <c r="A124">
        <v>58568.24</v>
      </c>
      <c r="B124">
        <v>23.27</v>
      </c>
    </row>
    <row r="125" spans="1:2" x14ac:dyDescent="0.25">
      <c r="A125">
        <v>38347.08</v>
      </c>
      <c r="B125">
        <v>15.44</v>
      </c>
    </row>
    <row r="126" spans="1:2" x14ac:dyDescent="0.25">
      <c r="A126">
        <v>40974.239999999998</v>
      </c>
      <c r="B126">
        <v>17.29</v>
      </c>
    </row>
    <row r="127" spans="1:2" x14ac:dyDescent="0.25">
      <c r="A127">
        <v>44213.96</v>
      </c>
      <c r="B127">
        <v>18.440000000000001</v>
      </c>
    </row>
    <row r="128" spans="1:2" x14ac:dyDescent="0.25">
      <c r="A128">
        <v>39259.019999999997</v>
      </c>
      <c r="B128">
        <v>15.74</v>
      </c>
    </row>
    <row r="129" spans="1:2" x14ac:dyDescent="0.25">
      <c r="A129">
        <v>48856.77</v>
      </c>
      <c r="B129">
        <v>19.510000000000002</v>
      </c>
    </row>
    <row r="130" spans="1:2" x14ac:dyDescent="0.25">
      <c r="A130">
        <v>41218.42</v>
      </c>
      <c r="B130">
        <v>17.100000000000001</v>
      </c>
    </row>
    <row r="131" spans="1:2" x14ac:dyDescent="0.25">
      <c r="A131">
        <v>34680.089999999997</v>
      </c>
      <c r="B131">
        <v>14.97</v>
      </c>
    </row>
    <row r="132" spans="1:2" x14ac:dyDescent="0.25">
      <c r="A132">
        <v>31312.15</v>
      </c>
      <c r="B132">
        <v>12.48</v>
      </c>
    </row>
    <row r="133" spans="1:2" x14ac:dyDescent="0.25">
      <c r="A133">
        <v>32851.129999999997</v>
      </c>
      <c r="B133">
        <v>14.47</v>
      </c>
    </row>
    <row r="134" spans="1:2" x14ac:dyDescent="0.25">
      <c r="A134">
        <v>42217.97</v>
      </c>
      <c r="B134">
        <v>16.7</v>
      </c>
    </row>
    <row r="135" spans="1:2" x14ac:dyDescent="0.25">
      <c r="A135">
        <v>65009.42</v>
      </c>
      <c r="B135">
        <v>26</v>
      </c>
    </row>
    <row r="136" spans="1:2" x14ac:dyDescent="0.25">
      <c r="A136">
        <v>58297.13</v>
      </c>
      <c r="B136">
        <v>23.67</v>
      </c>
    </row>
    <row r="137" spans="1:2" x14ac:dyDescent="0.25">
      <c r="A137">
        <v>57723.77</v>
      </c>
      <c r="B137">
        <v>23.63</v>
      </c>
    </row>
    <row r="138" spans="1:2" x14ac:dyDescent="0.25">
      <c r="A138">
        <v>36098.36</v>
      </c>
      <c r="B138">
        <v>15</v>
      </c>
    </row>
    <row r="139" spans="1:2" x14ac:dyDescent="0.25">
      <c r="A139">
        <v>55418.77</v>
      </c>
      <c r="B139">
        <v>22.78</v>
      </c>
    </row>
    <row r="140" spans="1:2" x14ac:dyDescent="0.25">
      <c r="A140">
        <v>39781.56</v>
      </c>
      <c r="B140">
        <v>16.66</v>
      </c>
    </row>
    <row r="141" spans="1:2" x14ac:dyDescent="0.25">
      <c r="A141">
        <v>37675.370000000003</v>
      </c>
      <c r="B141">
        <v>14.95</v>
      </c>
    </row>
    <row r="142" spans="1:2" x14ac:dyDescent="0.25">
      <c r="A142">
        <v>55807.92</v>
      </c>
      <c r="B142">
        <v>22.57</v>
      </c>
    </row>
    <row r="143" spans="1:2" x14ac:dyDescent="0.25">
      <c r="A143">
        <v>36005.050000000003</v>
      </c>
      <c r="B143">
        <v>15.35</v>
      </c>
    </row>
    <row r="144" spans="1:2" x14ac:dyDescent="0.25">
      <c r="A144">
        <v>48047.03</v>
      </c>
      <c r="B144">
        <v>19.309999999999999</v>
      </c>
    </row>
    <row r="145" spans="1:2" x14ac:dyDescent="0.25">
      <c r="A145">
        <v>50818.85</v>
      </c>
      <c r="B145">
        <v>20.39</v>
      </c>
    </row>
    <row r="146" spans="1:2" x14ac:dyDescent="0.25">
      <c r="A146">
        <v>57506</v>
      </c>
      <c r="B146">
        <v>23.11</v>
      </c>
    </row>
    <row r="147" spans="1:2" x14ac:dyDescent="0.25">
      <c r="A147">
        <v>46372.79</v>
      </c>
      <c r="B147">
        <v>18.61</v>
      </c>
    </row>
    <row r="148" spans="1:2" x14ac:dyDescent="0.25">
      <c r="A148">
        <v>52793.120000000003</v>
      </c>
      <c r="B148">
        <v>21.4</v>
      </c>
    </row>
    <row r="149" spans="1:2" x14ac:dyDescent="0.25">
      <c r="A149">
        <v>44622.71</v>
      </c>
      <c r="B149">
        <v>18.260000000000002</v>
      </c>
    </row>
    <row r="150" spans="1:2" x14ac:dyDescent="0.25">
      <c r="A150">
        <v>54811.44</v>
      </c>
      <c r="B150">
        <v>21.96</v>
      </c>
    </row>
    <row r="151" spans="1:2" x14ac:dyDescent="0.25">
      <c r="A151">
        <v>50202.03</v>
      </c>
      <c r="B151">
        <v>19.86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6AD-ACFD-4D54-B989-83ED9D2BA038}">
  <dimension ref="A1:D151"/>
  <sheetViews>
    <sheetView workbookViewId="0">
      <selection activeCell="F150" sqref="F150"/>
    </sheetView>
  </sheetViews>
  <sheetFormatPr defaultRowHeight="15" x14ac:dyDescent="0.25"/>
  <cols>
    <col min="2" max="2" width="19.140625" bestFit="1" customWidth="1"/>
    <col min="3" max="3" width="15.7109375" bestFit="1" customWidth="1"/>
  </cols>
  <sheetData>
    <row r="1" spans="1:4" x14ac:dyDescent="0.25">
      <c r="A1" t="s">
        <v>203</v>
      </c>
      <c r="B1" t="s">
        <v>204</v>
      </c>
      <c r="C1" t="s">
        <v>205</v>
      </c>
      <c r="D1" t="s">
        <v>164</v>
      </c>
    </row>
    <row r="2" spans="1:4" x14ac:dyDescent="0.25">
      <c r="A2">
        <v>1</v>
      </c>
      <c r="B2" t="s">
        <v>206</v>
      </c>
      <c r="C2" t="s">
        <v>207</v>
      </c>
      <c r="D2">
        <v>1537.45</v>
      </c>
    </row>
    <row r="3" spans="1:4" x14ac:dyDescent="0.25">
      <c r="A3">
        <v>2</v>
      </c>
      <c r="B3" t="s">
        <v>206</v>
      </c>
      <c r="C3" t="s">
        <v>207</v>
      </c>
      <c r="D3">
        <v>611.41</v>
      </c>
    </row>
    <row r="4" spans="1:4" x14ac:dyDescent="0.25">
      <c r="A4">
        <v>3</v>
      </c>
      <c r="B4" t="s">
        <v>208</v>
      </c>
      <c r="C4" t="s">
        <v>209</v>
      </c>
      <c r="D4">
        <v>1029.77</v>
      </c>
    </row>
    <row r="5" spans="1:4" x14ac:dyDescent="0.25">
      <c r="A5">
        <v>4</v>
      </c>
      <c r="B5" t="s">
        <v>208</v>
      </c>
      <c r="C5" t="s">
        <v>209</v>
      </c>
      <c r="D5">
        <v>852.39</v>
      </c>
    </row>
    <row r="6" spans="1:4" x14ac:dyDescent="0.25">
      <c r="A6">
        <v>5</v>
      </c>
      <c r="B6" t="s">
        <v>210</v>
      </c>
      <c r="C6" t="s">
        <v>207</v>
      </c>
      <c r="D6">
        <v>935.55</v>
      </c>
    </row>
    <row r="7" spans="1:4" x14ac:dyDescent="0.25">
      <c r="A7">
        <v>6</v>
      </c>
      <c r="B7" t="s">
        <v>210</v>
      </c>
      <c r="C7" t="s">
        <v>207</v>
      </c>
      <c r="D7">
        <v>735.38</v>
      </c>
    </row>
    <row r="8" spans="1:4" x14ac:dyDescent="0.25">
      <c r="A8">
        <v>7</v>
      </c>
      <c r="B8" t="s">
        <v>210</v>
      </c>
      <c r="C8" t="s">
        <v>209</v>
      </c>
      <c r="D8">
        <v>1121.42</v>
      </c>
    </row>
    <row r="9" spans="1:4" x14ac:dyDescent="0.25">
      <c r="A9">
        <v>8</v>
      </c>
      <c r="B9" t="s">
        <v>208</v>
      </c>
      <c r="C9" t="s">
        <v>207</v>
      </c>
      <c r="D9">
        <v>777.43</v>
      </c>
    </row>
    <row r="10" spans="1:4" x14ac:dyDescent="0.25">
      <c r="A10">
        <v>9</v>
      </c>
      <c r="B10" t="s">
        <v>206</v>
      </c>
      <c r="C10" t="s">
        <v>209</v>
      </c>
      <c r="D10">
        <v>935.64</v>
      </c>
    </row>
    <row r="11" spans="1:4" x14ac:dyDescent="0.25">
      <c r="A11">
        <v>10</v>
      </c>
      <c r="B11" t="s">
        <v>206</v>
      </c>
      <c r="C11" t="s">
        <v>207</v>
      </c>
      <c r="D11">
        <v>980.69</v>
      </c>
    </row>
    <row r="12" spans="1:4" x14ac:dyDescent="0.25">
      <c r="A12">
        <v>11</v>
      </c>
      <c r="B12" t="s">
        <v>208</v>
      </c>
      <c r="C12" t="s">
        <v>209</v>
      </c>
      <c r="D12">
        <v>801.55</v>
      </c>
    </row>
    <row r="13" spans="1:4" x14ac:dyDescent="0.25">
      <c r="A13">
        <v>12</v>
      </c>
      <c r="B13" t="s">
        <v>206</v>
      </c>
      <c r="C13" t="s">
        <v>209</v>
      </c>
      <c r="D13">
        <v>897.77</v>
      </c>
    </row>
    <row r="14" spans="1:4" x14ac:dyDescent="0.25">
      <c r="A14">
        <v>13</v>
      </c>
      <c r="B14" t="s">
        <v>208</v>
      </c>
      <c r="C14" t="s">
        <v>207</v>
      </c>
      <c r="D14">
        <v>1154.8399999999999</v>
      </c>
    </row>
    <row r="15" spans="1:4" x14ac:dyDescent="0.25">
      <c r="A15">
        <v>14</v>
      </c>
      <c r="B15" t="s">
        <v>206</v>
      </c>
      <c r="C15" t="s">
        <v>207</v>
      </c>
      <c r="D15">
        <v>690.75</v>
      </c>
    </row>
    <row r="16" spans="1:4" x14ac:dyDescent="0.25">
      <c r="A16">
        <v>15</v>
      </c>
      <c r="B16" t="s">
        <v>206</v>
      </c>
      <c r="C16" t="s">
        <v>207</v>
      </c>
      <c r="D16">
        <v>549.97</v>
      </c>
    </row>
    <row r="17" spans="1:4" x14ac:dyDescent="0.25">
      <c r="A17">
        <v>16</v>
      </c>
      <c r="B17" t="s">
        <v>206</v>
      </c>
      <c r="C17" t="s">
        <v>207</v>
      </c>
      <c r="D17">
        <v>739.39</v>
      </c>
    </row>
    <row r="18" spans="1:4" x14ac:dyDescent="0.25">
      <c r="A18">
        <v>17</v>
      </c>
      <c r="B18" t="s">
        <v>206</v>
      </c>
      <c r="C18" t="s">
        <v>209</v>
      </c>
      <c r="D18">
        <v>1284.6099999999999</v>
      </c>
    </row>
    <row r="19" spans="1:4" x14ac:dyDescent="0.25">
      <c r="A19">
        <v>18</v>
      </c>
      <c r="B19" t="s">
        <v>208</v>
      </c>
      <c r="C19" t="s">
        <v>209</v>
      </c>
      <c r="D19">
        <v>859.98</v>
      </c>
    </row>
    <row r="20" spans="1:4" x14ac:dyDescent="0.25">
      <c r="A20">
        <v>19</v>
      </c>
      <c r="B20" t="s">
        <v>206</v>
      </c>
      <c r="C20" t="s">
        <v>207</v>
      </c>
      <c r="D20">
        <v>694.63</v>
      </c>
    </row>
    <row r="21" spans="1:4" x14ac:dyDescent="0.25">
      <c r="A21">
        <v>20</v>
      </c>
      <c r="B21" t="s">
        <v>206</v>
      </c>
      <c r="C21" t="s">
        <v>207</v>
      </c>
      <c r="D21">
        <v>781.72</v>
      </c>
    </row>
    <row r="22" spans="1:4" x14ac:dyDescent="0.25">
      <c r="A22">
        <v>21</v>
      </c>
      <c r="B22" t="s">
        <v>208</v>
      </c>
      <c r="C22" t="s">
        <v>207</v>
      </c>
      <c r="D22">
        <v>541.51</v>
      </c>
    </row>
    <row r="23" spans="1:4" x14ac:dyDescent="0.25">
      <c r="A23">
        <v>22</v>
      </c>
      <c r="B23" t="s">
        <v>210</v>
      </c>
      <c r="C23" t="s">
        <v>209</v>
      </c>
      <c r="D23">
        <v>762.82</v>
      </c>
    </row>
    <row r="24" spans="1:4" x14ac:dyDescent="0.25">
      <c r="A24">
        <v>23</v>
      </c>
      <c r="B24" t="s">
        <v>208</v>
      </c>
      <c r="C24" t="s">
        <v>207</v>
      </c>
      <c r="D24">
        <v>1076.57</v>
      </c>
    </row>
    <row r="25" spans="1:4" x14ac:dyDescent="0.25">
      <c r="A25">
        <v>24</v>
      </c>
      <c r="B25" t="s">
        <v>206</v>
      </c>
      <c r="C25" t="s">
        <v>207</v>
      </c>
      <c r="D25">
        <v>896.54</v>
      </c>
    </row>
    <row r="26" spans="1:4" x14ac:dyDescent="0.25">
      <c r="A26">
        <v>25</v>
      </c>
      <c r="B26" t="s">
        <v>208</v>
      </c>
      <c r="C26" t="s">
        <v>207</v>
      </c>
      <c r="D26">
        <v>573.09</v>
      </c>
    </row>
    <row r="27" spans="1:4" x14ac:dyDescent="0.25">
      <c r="A27">
        <v>26</v>
      </c>
      <c r="B27" t="s">
        <v>208</v>
      </c>
      <c r="C27" t="s">
        <v>209</v>
      </c>
      <c r="D27">
        <v>681.67</v>
      </c>
    </row>
    <row r="28" spans="1:4" x14ac:dyDescent="0.25">
      <c r="A28">
        <v>27</v>
      </c>
      <c r="B28" t="s">
        <v>208</v>
      </c>
      <c r="C28" t="s">
        <v>207</v>
      </c>
      <c r="D28">
        <v>1225.3499999999999</v>
      </c>
    </row>
    <row r="29" spans="1:4" x14ac:dyDescent="0.25">
      <c r="A29">
        <v>28</v>
      </c>
      <c r="B29" t="s">
        <v>206</v>
      </c>
      <c r="C29" t="s">
        <v>207</v>
      </c>
      <c r="D29">
        <v>834</v>
      </c>
    </row>
    <row r="30" spans="1:4" x14ac:dyDescent="0.25">
      <c r="A30">
        <v>29</v>
      </c>
      <c r="B30" t="s">
        <v>208</v>
      </c>
      <c r="C30" t="s">
        <v>209</v>
      </c>
      <c r="D30">
        <v>721.87</v>
      </c>
    </row>
    <row r="31" spans="1:4" x14ac:dyDescent="0.25">
      <c r="A31">
        <v>30</v>
      </c>
      <c r="B31" t="s">
        <v>208</v>
      </c>
      <c r="C31" t="s">
        <v>209</v>
      </c>
      <c r="D31">
        <v>981.35</v>
      </c>
    </row>
    <row r="32" spans="1:4" x14ac:dyDescent="0.25">
      <c r="A32">
        <v>31</v>
      </c>
      <c r="B32" t="s">
        <v>206</v>
      </c>
      <c r="C32" t="s">
        <v>207</v>
      </c>
      <c r="D32">
        <v>897.09</v>
      </c>
    </row>
    <row r="33" spans="1:4" x14ac:dyDescent="0.25">
      <c r="A33">
        <v>32</v>
      </c>
      <c r="B33" t="s">
        <v>210</v>
      </c>
      <c r="C33" t="s">
        <v>209</v>
      </c>
      <c r="D33">
        <v>965.72</v>
      </c>
    </row>
    <row r="34" spans="1:4" x14ac:dyDescent="0.25">
      <c r="A34">
        <v>33</v>
      </c>
      <c r="B34" t="s">
        <v>208</v>
      </c>
      <c r="C34" t="s">
        <v>207</v>
      </c>
      <c r="D34">
        <v>650.05999999999995</v>
      </c>
    </row>
    <row r="35" spans="1:4" x14ac:dyDescent="0.25">
      <c r="A35">
        <v>34</v>
      </c>
      <c r="B35" t="s">
        <v>206</v>
      </c>
      <c r="C35" t="s">
        <v>209</v>
      </c>
      <c r="D35">
        <v>1173.23</v>
      </c>
    </row>
    <row r="36" spans="1:4" x14ac:dyDescent="0.25">
      <c r="A36">
        <v>35</v>
      </c>
      <c r="B36" t="s">
        <v>206</v>
      </c>
      <c r="C36" t="s">
        <v>207</v>
      </c>
      <c r="D36">
        <v>1033.78</v>
      </c>
    </row>
    <row r="37" spans="1:4" x14ac:dyDescent="0.25">
      <c r="A37">
        <v>36</v>
      </c>
      <c r="B37" t="s">
        <v>210</v>
      </c>
      <c r="C37" t="s">
        <v>209</v>
      </c>
      <c r="D37">
        <v>862.72</v>
      </c>
    </row>
    <row r="38" spans="1:4" x14ac:dyDescent="0.25">
      <c r="A38">
        <v>37</v>
      </c>
      <c r="B38" t="s">
        <v>208</v>
      </c>
      <c r="C38" t="s">
        <v>209</v>
      </c>
      <c r="D38">
        <v>1146.93</v>
      </c>
    </row>
    <row r="39" spans="1:4" x14ac:dyDescent="0.25">
      <c r="A39">
        <v>38</v>
      </c>
      <c r="B39" t="s">
        <v>206</v>
      </c>
      <c r="C39" t="s">
        <v>209</v>
      </c>
      <c r="D39">
        <v>1170.76</v>
      </c>
    </row>
    <row r="40" spans="1:4" x14ac:dyDescent="0.25">
      <c r="A40">
        <v>39</v>
      </c>
      <c r="B40" t="s">
        <v>208</v>
      </c>
      <c r="C40" t="s">
        <v>207</v>
      </c>
      <c r="D40">
        <v>1072.53</v>
      </c>
    </row>
    <row r="41" spans="1:4" x14ac:dyDescent="0.25">
      <c r="A41">
        <v>40</v>
      </c>
      <c r="B41" t="s">
        <v>206</v>
      </c>
      <c r="C41" t="s">
        <v>207</v>
      </c>
      <c r="D41">
        <v>686.72</v>
      </c>
    </row>
    <row r="42" spans="1:4" x14ac:dyDescent="0.25">
      <c r="A42">
        <v>41</v>
      </c>
      <c r="B42" t="s">
        <v>210</v>
      </c>
      <c r="C42" t="s">
        <v>209</v>
      </c>
      <c r="D42">
        <v>843.49</v>
      </c>
    </row>
    <row r="43" spans="1:4" x14ac:dyDescent="0.25">
      <c r="A43">
        <v>42</v>
      </c>
      <c r="B43" t="s">
        <v>208</v>
      </c>
      <c r="C43" t="s">
        <v>209</v>
      </c>
      <c r="D43">
        <v>1014.8800000000001</v>
      </c>
    </row>
    <row r="44" spans="1:4" x14ac:dyDescent="0.25">
      <c r="A44">
        <v>43</v>
      </c>
      <c r="B44" t="s">
        <v>208</v>
      </c>
      <c r="C44" t="s">
        <v>209</v>
      </c>
      <c r="D44">
        <v>947.34</v>
      </c>
    </row>
    <row r="45" spans="1:4" x14ac:dyDescent="0.25">
      <c r="A45">
        <v>44</v>
      </c>
      <c r="B45" t="s">
        <v>208</v>
      </c>
      <c r="C45" t="s">
        <v>207</v>
      </c>
      <c r="D45">
        <v>848.27</v>
      </c>
    </row>
    <row r="46" spans="1:4" x14ac:dyDescent="0.25">
      <c r="A46">
        <v>45</v>
      </c>
      <c r="B46" t="s">
        <v>206</v>
      </c>
      <c r="C46" t="s">
        <v>207</v>
      </c>
      <c r="D46">
        <v>751.45</v>
      </c>
    </row>
    <row r="47" spans="1:4" x14ac:dyDescent="0.25">
      <c r="A47">
        <v>46</v>
      </c>
      <c r="B47" t="s">
        <v>210</v>
      </c>
      <c r="C47" t="s">
        <v>207</v>
      </c>
      <c r="D47">
        <v>908.29</v>
      </c>
    </row>
    <row r="48" spans="1:4" x14ac:dyDescent="0.25">
      <c r="A48">
        <v>47</v>
      </c>
      <c r="B48" t="s">
        <v>206</v>
      </c>
      <c r="C48" t="s">
        <v>209</v>
      </c>
      <c r="D48">
        <v>1068.92</v>
      </c>
    </row>
    <row r="49" spans="1:4" x14ac:dyDescent="0.25">
      <c r="A49">
        <v>48</v>
      </c>
      <c r="B49" t="s">
        <v>208</v>
      </c>
      <c r="C49" t="s">
        <v>207</v>
      </c>
      <c r="D49">
        <v>1032.77</v>
      </c>
    </row>
    <row r="50" spans="1:4" x14ac:dyDescent="0.25">
      <c r="A50">
        <v>49</v>
      </c>
      <c r="B50" t="s">
        <v>208</v>
      </c>
      <c r="C50" t="s">
        <v>207</v>
      </c>
      <c r="D50">
        <v>803.12</v>
      </c>
    </row>
    <row r="51" spans="1:4" x14ac:dyDescent="0.25">
      <c r="A51">
        <v>50</v>
      </c>
      <c r="B51" t="s">
        <v>206</v>
      </c>
      <c r="C51" t="s">
        <v>207</v>
      </c>
      <c r="D51">
        <v>849.08</v>
      </c>
    </row>
    <row r="52" spans="1:4" x14ac:dyDescent="0.25">
      <c r="A52">
        <v>51</v>
      </c>
      <c r="B52" t="s">
        <v>208</v>
      </c>
      <c r="C52" t="s">
        <v>209</v>
      </c>
      <c r="D52">
        <v>448.91</v>
      </c>
    </row>
    <row r="53" spans="1:4" x14ac:dyDescent="0.25">
      <c r="A53">
        <v>52</v>
      </c>
      <c r="B53" t="s">
        <v>206</v>
      </c>
      <c r="C53" t="s">
        <v>207</v>
      </c>
      <c r="D53">
        <v>978.68</v>
      </c>
    </row>
    <row r="54" spans="1:4" x14ac:dyDescent="0.25">
      <c r="A54">
        <v>53</v>
      </c>
      <c r="B54" t="s">
        <v>208</v>
      </c>
      <c r="C54" t="s">
        <v>207</v>
      </c>
      <c r="D54">
        <v>1132.51</v>
      </c>
    </row>
    <row r="55" spans="1:4" x14ac:dyDescent="0.25">
      <c r="A55">
        <v>54</v>
      </c>
      <c r="B55" t="s">
        <v>208</v>
      </c>
      <c r="C55" t="s">
        <v>209</v>
      </c>
      <c r="D55">
        <v>867.46</v>
      </c>
    </row>
    <row r="56" spans="1:4" x14ac:dyDescent="0.25">
      <c r="A56">
        <v>55</v>
      </c>
      <c r="B56" t="s">
        <v>208</v>
      </c>
      <c r="C56" t="s">
        <v>207</v>
      </c>
      <c r="D56">
        <v>823.25</v>
      </c>
    </row>
    <row r="57" spans="1:4" x14ac:dyDescent="0.25">
      <c r="A57">
        <v>56</v>
      </c>
      <c r="B57" t="s">
        <v>208</v>
      </c>
      <c r="C57" t="s">
        <v>209</v>
      </c>
      <c r="D57">
        <v>1103.8800000000001</v>
      </c>
    </row>
    <row r="58" spans="1:4" x14ac:dyDescent="0.25">
      <c r="A58">
        <v>57</v>
      </c>
      <c r="B58" t="s">
        <v>206</v>
      </c>
      <c r="C58" t="s">
        <v>207</v>
      </c>
      <c r="D58">
        <v>921.97</v>
      </c>
    </row>
    <row r="59" spans="1:4" x14ac:dyDescent="0.25">
      <c r="A59">
        <v>58</v>
      </c>
      <c r="B59" t="s">
        <v>206</v>
      </c>
      <c r="C59" t="s">
        <v>209</v>
      </c>
      <c r="D59">
        <v>901.99</v>
      </c>
    </row>
    <row r="60" spans="1:4" x14ac:dyDescent="0.25">
      <c r="A60">
        <v>59</v>
      </c>
      <c r="B60" t="s">
        <v>208</v>
      </c>
      <c r="C60" t="s">
        <v>207</v>
      </c>
      <c r="D60">
        <v>864.57</v>
      </c>
    </row>
    <row r="61" spans="1:4" x14ac:dyDescent="0.25">
      <c r="A61">
        <v>60</v>
      </c>
      <c r="B61" t="s">
        <v>210</v>
      </c>
      <c r="C61" t="s">
        <v>207</v>
      </c>
      <c r="D61">
        <v>763.7</v>
      </c>
    </row>
    <row r="62" spans="1:4" x14ac:dyDescent="0.25">
      <c r="A62">
        <v>61</v>
      </c>
      <c r="B62" t="s">
        <v>206</v>
      </c>
      <c r="C62" t="s">
        <v>207</v>
      </c>
      <c r="D62">
        <v>562.14</v>
      </c>
    </row>
    <row r="63" spans="1:4" x14ac:dyDescent="0.25">
      <c r="A63">
        <v>62</v>
      </c>
      <c r="B63" t="s">
        <v>208</v>
      </c>
      <c r="C63" t="s">
        <v>209</v>
      </c>
      <c r="D63">
        <v>484.66</v>
      </c>
    </row>
    <row r="64" spans="1:4" x14ac:dyDescent="0.25">
      <c r="A64">
        <v>63</v>
      </c>
      <c r="B64" t="s">
        <v>206</v>
      </c>
      <c r="C64" t="s">
        <v>209</v>
      </c>
      <c r="D64">
        <v>1083.75</v>
      </c>
    </row>
    <row r="65" spans="1:4" x14ac:dyDescent="0.25">
      <c r="A65">
        <v>64</v>
      </c>
      <c r="B65" t="s">
        <v>210</v>
      </c>
      <c r="C65" t="s">
        <v>209</v>
      </c>
      <c r="D65">
        <v>874.93</v>
      </c>
    </row>
    <row r="66" spans="1:4" x14ac:dyDescent="0.25">
      <c r="A66">
        <v>65</v>
      </c>
      <c r="B66" t="s">
        <v>210</v>
      </c>
      <c r="C66" t="s">
        <v>209</v>
      </c>
      <c r="D66">
        <v>1023.21</v>
      </c>
    </row>
    <row r="67" spans="1:4" x14ac:dyDescent="0.25">
      <c r="A67">
        <v>66</v>
      </c>
      <c r="B67" t="s">
        <v>208</v>
      </c>
      <c r="C67" t="s">
        <v>209</v>
      </c>
      <c r="D67">
        <v>728.52</v>
      </c>
    </row>
    <row r="68" spans="1:4" x14ac:dyDescent="0.25">
      <c r="A68">
        <v>67</v>
      </c>
      <c r="B68" t="s">
        <v>206</v>
      </c>
      <c r="C68" t="s">
        <v>209</v>
      </c>
      <c r="D68">
        <v>898.05</v>
      </c>
    </row>
    <row r="69" spans="1:4" x14ac:dyDescent="0.25">
      <c r="A69">
        <v>68</v>
      </c>
      <c r="B69" t="s">
        <v>206</v>
      </c>
      <c r="C69" t="s">
        <v>207</v>
      </c>
      <c r="D69">
        <v>878.46</v>
      </c>
    </row>
    <row r="70" spans="1:4" x14ac:dyDescent="0.25">
      <c r="A70">
        <v>69</v>
      </c>
      <c r="B70" t="s">
        <v>206</v>
      </c>
      <c r="C70" t="s">
        <v>207</v>
      </c>
      <c r="D70">
        <v>860.82</v>
      </c>
    </row>
    <row r="71" spans="1:4" x14ac:dyDescent="0.25">
      <c r="A71">
        <v>70</v>
      </c>
      <c r="B71" t="s">
        <v>208</v>
      </c>
      <c r="C71" t="s">
        <v>209</v>
      </c>
      <c r="D71">
        <v>744.24</v>
      </c>
    </row>
    <row r="72" spans="1:4" x14ac:dyDescent="0.25">
      <c r="A72">
        <v>71</v>
      </c>
      <c r="B72" t="s">
        <v>206</v>
      </c>
      <c r="C72" t="s">
        <v>209</v>
      </c>
      <c r="D72">
        <v>1053.3800000000001</v>
      </c>
    </row>
    <row r="73" spans="1:4" x14ac:dyDescent="0.25">
      <c r="A73">
        <v>72</v>
      </c>
      <c r="B73" t="s">
        <v>206</v>
      </c>
      <c r="C73" t="s">
        <v>207</v>
      </c>
      <c r="D73">
        <v>800.37</v>
      </c>
    </row>
    <row r="74" spans="1:4" x14ac:dyDescent="0.25">
      <c r="A74">
        <v>73</v>
      </c>
      <c r="B74" t="s">
        <v>208</v>
      </c>
      <c r="C74" t="s">
        <v>207</v>
      </c>
      <c r="D74">
        <v>842.11</v>
      </c>
    </row>
    <row r="75" spans="1:4" x14ac:dyDescent="0.25">
      <c r="A75">
        <v>74</v>
      </c>
      <c r="B75" t="s">
        <v>210</v>
      </c>
      <c r="C75" t="s">
        <v>207</v>
      </c>
      <c r="D75">
        <v>903.46</v>
      </c>
    </row>
    <row r="76" spans="1:4" x14ac:dyDescent="0.25">
      <c r="A76">
        <v>75</v>
      </c>
      <c r="B76" t="s">
        <v>210</v>
      </c>
      <c r="C76" t="s">
        <v>209</v>
      </c>
      <c r="D76">
        <v>540.63</v>
      </c>
    </row>
    <row r="77" spans="1:4" x14ac:dyDescent="0.25">
      <c r="A77">
        <v>76</v>
      </c>
      <c r="B77" t="s">
        <v>206</v>
      </c>
      <c r="C77" t="s">
        <v>207</v>
      </c>
      <c r="D77">
        <v>1107.51</v>
      </c>
    </row>
    <row r="78" spans="1:4" x14ac:dyDescent="0.25">
      <c r="A78">
        <v>77</v>
      </c>
      <c r="B78" t="s">
        <v>206</v>
      </c>
      <c r="C78" t="s">
        <v>207</v>
      </c>
      <c r="D78">
        <v>705.48</v>
      </c>
    </row>
    <row r="79" spans="1:4" x14ac:dyDescent="0.25">
      <c r="A79">
        <v>78</v>
      </c>
      <c r="B79" t="s">
        <v>206</v>
      </c>
      <c r="C79" t="s">
        <v>207</v>
      </c>
      <c r="D79">
        <v>938.49</v>
      </c>
    </row>
    <row r="80" spans="1:4" x14ac:dyDescent="0.25">
      <c r="A80">
        <v>79</v>
      </c>
      <c r="B80" t="s">
        <v>210</v>
      </c>
      <c r="C80" t="s">
        <v>209</v>
      </c>
      <c r="D80">
        <v>890.55</v>
      </c>
    </row>
    <row r="81" spans="1:4" x14ac:dyDescent="0.25">
      <c r="A81">
        <v>80</v>
      </c>
      <c r="B81" t="s">
        <v>206</v>
      </c>
      <c r="C81" t="s">
        <v>207</v>
      </c>
      <c r="D81">
        <v>1013.1800000000001</v>
      </c>
    </row>
    <row r="82" spans="1:4" x14ac:dyDescent="0.25">
      <c r="A82">
        <v>81</v>
      </c>
      <c r="B82" t="s">
        <v>206</v>
      </c>
      <c r="C82" t="s">
        <v>207</v>
      </c>
      <c r="D82">
        <v>981.86</v>
      </c>
    </row>
    <row r="83" spans="1:4" x14ac:dyDescent="0.25">
      <c r="A83">
        <v>82</v>
      </c>
      <c r="B83" t="s">
        <v>208</v>
      </c>
      <c r="C83" t="s">
        <v>207</v>
      </c>
      <c r="D83">
        <v>974.98</v>
      </c>
    </row>
    <row r="84" spans="1:4" x14ac:dyDescent="0.25">
      <c r="A84">
        <v>83</v>
      </c>
      <c r="B84" t="s">
        <v>206</v>
      </c>
      <c r="C84" t="s">
        <v>209</v>
      </c>
      <c r="D84">
        <v>877.51</v>
      </c>
    </row>
    <row r="85" spans="1:4" x14ac:dyDescent="0.25">
      <c r="A85">
        <v>84</v>
      </c>
      <c r="B85" t="s">
        <v>208</v>
      </c>
      <c r="C85" t="s">
        <v>207</v>
      </c>
      <c r="D85">
        <v>806.62</v>
      </c>
    </row>
    <row r="86" spans="1:4" x14ac:dyDescent="0.25">
      <c r="A86">
        <v>85</v>
      </c>
      <c r="B86" t="s">
        <v>208</v>
      </c>
      <c r="C86" t="s">
        <v>209</v>
      </c>
      <c r="D86">
        <v>822.63</v>
      </c>
    </row>
    <row r="87" spans="1:4" x14ac:dyDescent="0.25">
      <c r="A87">
        <v>86</v>
      </c>
      <c r="B87" t="s">
        <v>206</v>
      </c>
      <c r="C87" t="s">
        <v>209</v>
      </c>
      <c r="D87">
        <v>1169.04</v>
      </c>
    </row>
    <row r="88" spans="1:4" x14ac:dyDescent="0.25">
      <c r="A88">
        <v>87</v>
      </c>
      <c r="B88" t="s">
        <v>206</v>
      </c>
      <c r="C88" t="s">
        <v>209</v>
      </c>
      <c r="D88">
        <v>1227.1400000000001</v>
      </c>
    </row>
    <row r="89" spans="1:4" x14ac:dyDescent="0.25">
      <c r="A89">
        <v>88</v>
      </c>
      <c r="B89" t="s">
        <v>208</v>
      </c>
      <c r="C89" t="s">
        <v>207</v>
      </c>
      <c r="D89">
        <v>1077.82</v>
      </c>
    </row>
    <row r="90" spans="1:4" x14ac:dyDescent="0.25">
      <c r="A90">
        <v>89</v>
      </c>
      <c r="B90" t="s">
        <v>206</v>
      </c>
      <c r="C90" t="s">
        <v>207</v>
      </c>
      <c r="D90">
        <v>1186.6500000000001</v>
      </c>
    </row>
    <row r="91" spans="1:4" x14ac:dyDescent="0.25">
      <c r="A91">
        <v>90</v>
      </c>
      <c r="B91" t="s">
        <v>208</v>
      </c>
      <c r="C91" t="s">
        <v>207</v>
      </c>
      <c r="D91">
        <v>845.18</v>
      </c>
    </row>
    <row r="92" spans="1:4" x14ac:dyDescent="0.25">
      <c r="A92">
        <v>91</v>
      </c>
      <c r="B92" t="s">
        <v>206</v>
      </c>
      <c r="C92" t="s">
        <v>209</v>
      </c>
      <c r="D92">
        <v>760.87</v>
      </c>
    </row>
    <row r="93" spans="1:4" x14ac:dyDescent="0.25">
      <c r="A93">
        <v>92</v>
      </c>
      <c r="B93" t="s">
        <v>208</v>
      </c>
      <c r="C93" t="s">
        <v>209</v>
      </c>
      <c r="D93">
        <v>608.17999999999995</v>
      </c>
    </row>
    <row r="94" spans="1:4" x14ac:dyDescent="0.25">
      <c r="A94">
        <v>93</v>
      </c>
      <c r="B94" t="s">
        <v>206</v>
      </c>
      <c r="C94" t="s">
        <v>207</v>
      </c>
      <c r="D94">
        <v>634.86</v>
      </c>
    </row>
    <row r="95" spans="1:4" x14ac:dyDescent="0.25">
      <c r="A95">
        <v>94</v>
      </c>
      <c r="B95" t="s">
        <v>206</v>
      </c>
      <c r="C95" t="s">
        <v>209</v>
      </c>
      <c r="D95">
        <v>1210.3399999999999</v>
      </c>
    </row>
    <row r="96" spans="1:4" x14ac:dyDescent="0.25">
      <c r="A96">
        <v>95</v>
      </c>
      <c r="B96" t="s">
        <v>208</v>
      </c>
      <c r="C96" t="s">
        <v>207</v>
      </c>
      <c r="D96">
        <v>965.47</v>
      </c>
    </row>
    <row r="97" spans="1:4" x14ac:dyDescent="0.25">
      <c r="A97">
        <v>96</v>
      </c>
      <c r="B97" t="s">
        <v>206</v>
      </c>
      <c r="C97" t="s">
        <v>209</v>
      </c>
      <c r="D97">
        <v>1078.81</v>
      </c>
    </row>
    <row r="98" spans="1:4" x14ac:dyDescent="0.25">
      <c r="A98">
        <v>97</v>
      </c>
      <c r="B98" t="s">
        <v>210</v>
      </c>
      <c r="C98" t="s">
        <v>207</v>
      </c>
      <c r="D98">
        <v>835.69</v>
      </c>
    </row>
    <row r="99" spans="1:4" x14ac:dyDescent="0.25">
      <c r="A99">
        <v>98</v>
      </c>
      <c r="B99" t="s">
        <v>206</v>
      </c>
      <c r="C99" t="s">
        <v>207</v>
      </c>
      <c r="D99">
        <v>662.04</v>
      </c>
    </row>
    <row r="100" spans="1:4" x14ac:dyDescent="0.25">
      <c r="A100">
        <v>99</v>
      </c>
      <c r="B100" t="s">
        <v>210</v>
      </c>
      <c r="C100" t="s">
        <v>207</v>
      </c>
      <c r="D100">
        <v>1095.77</v>
      </c>
    </row>
    <row r="101" spans="1:4" x14ac:dyDescent="0.25">
      <c r="A101">
        <v>100</v>
      </c>
      <c r="B101" t="s">
        <v>206</v>
      </c>
      <c r="C101" t="s">
        <v>209</v>
      </c>
      <c r="D101">
        <v>717.07</v>
      </c>
    </row>
    <row r="102" spans="1:4" x14ac:dyDescent="0.25">
      <c r="A102">
        <v>101</v>
      </c>
      <c r="B102" t="s">
        <v>206</v>
      </c>
      <c r="C102" t="s">
        <v>207</v>
      </c>
      <c r="D102">
        <v>807.19</v>
      </c>
    </row>
    <row r="103" spans="1:4" x14ac:dyDescent="0.25">
      <c r="A103">
        <v>102</v>
      </c>
      <c r="B103" t="s">
        <v>210</v>
      </c>
      <c r="C103" t="s">
        <v>209</v>
      </c>
      <c r="D103">
        <v>1119.8399999999999</v>
      </c>
    </row>
    <row r="104" spans="1:4" x14ac:dyDescent="0.25">
      <c r="A104">
        <v>103</v>
      </c>
      <c r="B104" t="s">
        <v>210</v>
      </c>
      <c r="C104" t="s">
        <v>207</v>
      </c>
      <c r="D104">
        <v>889.93</v>
      </c>
    </row>
    <row r="105" spans="1:4" x14ac:dyDescent="0.25">
      <c r="A105">
        <v>104</v>
      </c>
      <c r="B105" t="s">
        <v>210</v>
      </c>
      <c r="C105" t="s">
        <v>207</v>
      </c>
      <c r="D105">
        <v>831.43</v>
      </c>
    </row>
    <row r="106" spans="1:4" x14ac:dyDescent="0.25">
      <c r="A106">
        <v>105</v>
      </c>
      <c r="B106" t="s">
        <v>206</v>
      </c>
      <c r="C106" t="s">
        <v>207</v>
      </c>
      <c r="D106">
        <v>1141.74</v>
      </c>
    </row>
    <row r="107" spans="1:4" x14ac:dyDescent="0.25">
      <c r="A107">
        <v>106</v>
      </c>
      <c r="B107" t="s">
        <v>210</v>
      </c>
      <c r="C107" t="s">
        <v>207</v>
      </c>
      <c r="D107">
        <v>823.11</v>
      </c>
    </row>
    <row r="108" spans="1:4" x14ac:dyDescent="0.25">
      <c r="A108">
        <v>107</v>
      </c>
      <c r="B108" t="s">
        <v>206</v>
      </c>
      <c r="C108" t="s">
        <v>209</v>
      </c>
      <c r="D108">
        <v>1040.4100000000001</v>
      </c>
    </row>
    <row r="109" spans="1:4" x14ac:dyDescent="0.25">
      <c r="A109">
        <v>108</v>
      </c>
      <c r="B109" t="s">
        <v>208</v>
      </c>
      <c r="C109" t="s">
        <v>207</v>
      </c>
      <c r="D109">
        <v>702.67</v>
      </c>
    </row>
    <row r="110" spans="1:4" x14ac:dyDescent="0.25">
      <c r="A110">
        <v>109</v>
      </c>
      <c r="B110" t="s">
        <v>208</v>
      </c>
      <c r="C110" t="s">
        <v>207</v>
      </c>
      <c r="D110">
        <v>860.89</v>
      </c>
    </row>
    <row r="111" spans="1:4" x14ac:dyDescent="0.25">
      <c r="A111">
        <v>110</v>
      </c>
      <c r="B111" t="s">
        <v>206</v>
      </c>
      <c r="C111" t="s">
        <v>209</v>
      </c>
      <c r="D111">
        <v>660.78</v>
      </c>
    </row>
    <row r="112" spans="1:4" x14ac:dyDescent="0.25">
      <c r="A112">
        <v>111</v>
      </c>
      <c r="B112" t="s">
        <v>206</v>
      </c>
      <c r="C112" t="s">
        <v>207</v>
      </c>
      <c r="D112">
        <v>960.78</v>
      </c>
    </row>
    <row r="113" spans="1:4" x14ac:dyDescent="0.25">
      <c r="A113">
        <v>112</v>
      </c>
      <c r="B113" t="s">
        <v>206</v>
      </c>
      <c r="C113" t="s">
        <v>209</v>
      </c>
      <c r="D113">
        <v>1162.29</v>
      </c>
    </row>
    <row r="114" spans="1:4" x14ac:dyDescent="0.25">
      <c r="A114">
        <v>113</v>
      </c>
      <c r="B114" t="s">
        <v>210</v>
      </c>
      <c r="C114" t="s">
        <v>209</v>
      </c>
      <c r="D114">
        <v>1030.6300000000001</v>
      </c>
    </row>
    <row r="115" spans="1:4" x14ac:dyDescent="0.25">
      <c r="A115">
        <v>114</v>
      </c>
      <c r="B115" t="s">
        <v>208</v>
      </c>
      <c r="C115" t="s">
        <v>209</v>
      </c>
      <c r="D115">
        <v>657.04</v>
      </c>
    </row>
    <row r="116" spans="1:4" x14ac:dyDescent="0.25">
      <c r="A116">
        <v>115</v>
      </c>
      <c r="B116" t="s">
        <v>208</v>
      </c>
      <c r="C116" t="s">
        <v>207</v>
      </c>
      <c r="D116">
        <v>762.59</v>
      </c>
    </row>
    <row r="117" spans="1:4" x14ac:dyDescent="0.25">
      <c r="A117">
        <v>116</v>
      </c>
      <c r="B117" t="s">
        <v>206</v>
      </c>
      <c r="C117" t="s">
        <v>209</v>
      </c>
      <c r="D117">
        <v>693.37</v>
      </c>
    </row>
    <row r="118" spans="1:4" x14ac:dyDescent="0.25">
      <c r="A118">
        <v>117</v>
      </c>
      <c r="B118" t="s">
        <v>206</v>
      </c>
      <c r="C118" t="s">
        <v>207</v>
      </c>
      <c r="D118">
        <v>847.31</v>
      </c>
    </row>
    <row r="119" spans="1:4" x14ac:dyDescent="0.25">
      <c r="A119">
        <v>118</v>
      </c>
      <c r="B119" t="s">
        <v>206</v>
      </c>
      <c r="C119" t="s">
        <v>207</v>
      </c>
      <c r="D119">
        <v>632.72</v>
      </c>
    </row>
    <row r="120" spans="1:4" x14ac:dyDescent="0.25">
      <c r="A120">
        <v>119</v>
      </c>
      <c r="B120" t="s">
        <v>208</v>
      </c>
      <c r="C120" t="s">
        <v>209</v>
      </c>
      <c r="D120">
        <v>886.03</v>
      </c>
    </row>
    <row r="121" spans="1:4" x14ac:dyDescent="0.25">
      <c r="A121">
        <v>120</v>
      </c>
      <c r="B121" t="s">
        <v>208</v>
      </c>
      <c r="C121" t="s">
        <v>209</v>
      </c>
      <c r="D121">
        <v>954.8</v>
      </c>
    </row>
    <row r="122" spans="1:4" x14ac:dyDescent="0.25">
      <c r="A122">
        <v>121</v>
      </c>
      <c r="B122" t="s">
        <v>208</v>
      </c>
      <c r="C122" t="s">
        <v>209</v>
      </c>
      <c r="D122">
        <v>601.24</v>
      </c>
    </row>
    <row r="123" spans="1:4" x14ac:dyDescent="0.25">
      <c r="A123">
        <v>122</v>
      </c>
      <c r="B123" t="s">
        <v>210</v>
      </c>
      <c r="C123" t="s">
        <v>207</v>
      </c>
      <c r="D123">
        <v>1348.87</v>
      </c>
    </row>
    <row r="124" spans="1:4" x14ac:dyDescent="0.25">
      <c r="A124">
        <v>123</v>
      </c>
      <c r="B124" t="s">
        <v>206</v>
      </c>
      <c r="C124" t="s">
        <v>207</v>
      </c>
      <c r="D124">
        <v>1127.8800000000001</v>
      </c>
    </row>
    <row r="125" spans="1:4" x14ac:dyDescent="0.25">
      <c r="A125">
        <v>124</v>
      </c>
      <c r="B125" t="s">
        <v>206</v>
      </c>
      <c r="C125" t="s">
        <v>207</v>
      </c>
      <c r="D125">
        <v>576.04999999999995</v>
      </c>
    </row>
    <row r="126" spans="1:4" x14ac:dyDescent="0.25">
      <c r="A126">
        <v>125</v>
      </c>
      <c r="B126" t="s">
        <v>206</v>
      </c>
      <c r="C126" t="s">
        <v>209</v>
      </c>
      <c r="D126">
        <v>853.99</v>
      </c>
    </row>
    <row r="127" spans="1:4" x14ac:dyDescent="0.25">
      <c r="A127">
        <v>126</v>
      </c>
      <c r="B127" t="s">
        <v>208</v>
      </c>
      <c r="C127" t="s">
        <v>207</v>
      </c>
      <c r="D127">
        <v>621</v>
      </c>
    </row>
    <row r="128" spans="1:4" x14ac:dyDescent="0.25">
      <c r="A128">
        <v>127</v>
      </c>
      <c r="B128" t="s">
        <v>208</v>
      </c>
      <c r="C128" t="s">
        <v>207</v>
      </c>
      <c r="D128">
        <v>1360.43</v>
      </c>
    </row>
    <row r="129" spans="1:4" x14ac:dyDescent="0.25">
      <c r="A129">
        <v>128</v>
      </c>
      <c r="B129" t="s">
        <v>206</v>
      </c>
      <c r="C129" t="s">
        <v>209</v>
      </c>
      <c r="D129">
        <v>951.44</v>
      </c>
    </row>
    <row r="130" spans="1:4" x14ac:dyDescent="0.25">
      <c r="A130">
        <v>129</v>
      </c>
      <c r="B130" t="s">
        <v>210</v>
      </c>
      <c r="C130" t="s">
        <v>209</v>
      </c>
      <c r="D130">
        <v>730.08</v>
      </c>
    </row>
    <row r="131" spans="1:4" x14ac:dyDescent="0.25">
      <c r="A131">
        <v>130</v>
      </c>
      <c r="B131" t="s">
        <v>210</v>
      </c>
      <c r="C131" t="s">
        <v>209</v>
      </c>
      <c r="D131">
        <v>783.13</v>
      </c>
    </row>
    <row r="132" spans="1:4" x14ac:dyDescent="0.25">
      <c r="A132">
        <v>131</v>
      </c>
      <c r="B132" t="s">
        <v>208</v>
      </c>
      <c r="C132" t="s">
        <v>207</v>
      </c>
      <c r="D132">
        <v>811.01</v>
      </c>
    </row>
    <row r="133" spans="1:4" x14ac:dyDescent="0.25">
      <c r="A133">
        <v>132</v>
      </c>
      <c r="B133" t="s">
        <v>208</v>
      </c>
      <c r="C133" t="s">
        <v>209</v>
      </c>
      <c r="D133">
        <v>932.18</v>
      </c>
    </row>
    <row r="134" spans="1:4" x14ac:dyDescent="0.25">
      <c r="A134">
        <v>133</v>
      </c>
      <c r="B134" t="s">
        <v>208</v>
      </c>
      <c r="C134" t="s">
        <v>209</v>
      </c>
      <c r="D134">
        <v>1177.5899999999999</v>
      </c>
    </row>
    <row r="135" spans="1:4" x14ac:dyDescent="0.25">
      <c r="A135">
        <v>134</v>
      </c>
      <c r="B135" t="s">
        <v>206</v>
      </c>
      <c r="C135" t="s">
        <v>209</v>
      </c>
      <c r="D135">
        <v>1241.1199999999999</v>
      </c>
    </row>
    <row r="136" spans="1:4" x14ac:dyDescent="0.25">
      <c r="A136">
        <v>135</v>
      </c>
      <c r="B136" t="s">
        <v>208</v>
      </c>
      <c r="C136" t="s">
        <v>207</v>
      </c>
      <c r="D136">
        <v>765.56</v>
      </c>
    </row>
    <row r="137" spans="1:4" x14ac:dyDescent="0.25">
      <c r="A137">
        <v>136</v>
      </c>
      <c r="B137" t="s">
        <v>208</v>
      </c>
      <c r="C137" t="s">
        <v>209</v>
      </c>
      <c r="D137">
        <v>960.95</v>
      </c>
    </row>
    <row r="138" spans="1:4" x14ac:dyDescent="0.25">
      <c r="A138">
        <v>137</v>
      </c>
      <c r="B138" t="s">
        <v>208</v>
      </c>
      <c r="C138" t="s">
        <v>209</v>
      </c>
      <c r="D138">
        <v>815.56</v>
      </c>
    </row>
    <row r="139" spans="1:4" x14ac:dyDescent="0.25">
      <c r="A139">
        <v>138</v>
      </c>
      <c r="B139" t="s">
        <v>206</v>
      </c>
      <c r="C139" t="s">
        <v>207</v>
      </c>
      <c r="D139">
        <v>749.31</v>
      </c>
    </row>
    <row r="140" spans="1:4" x14ac:dyDescent="0.25">
      <c r="A140">
        <v>139</v>
      </c>
      <c r="B140" t="s">
        <v>206</v>
      </c>
      <c r="C140" t="s">
        <v>209</v>
      </c>
      <c r="D140">
        <v>1024.8</v>
      </c>
    </row>
    <row r="141" spans="1:4" x14ac:dyDescent="0.25">
      <c r="A141">
        <v>140</v>
      </c>
      <c r="B141" t="s">
        <v>208</v>
      </c>
      <c r="C141" t="s">
        <v>209</v>
      </c>
      <c r="D141">
        <v>846.62</v>
      </c>
    </row>
    <row r="142" spans="1:4" x14ac:dyDescent="0.25">
      <c r="A142">
        <v>141</v>
      </c>
      <c r="B142" t="s">
        <v>208</v>
      </c>
      <c r="C142" t="s">
        <v>209</v>
      </c>
      <c r="D142">
        <v>997.06</v>
      </c>
    </row>
    <row r="143" spans="1:4" x14ac:dyDescent="0.25">
      <c r="A143">
        <v>142</v>
      </c>
      <c r="B143" t="s">
        <v>206</v>
      </c>
      <c r="C143" t="s">
        <v>209</v>
      </c>
      <c r="D143">
        <v>1207.6300000000001</v>
      </c>
    </row>
    <row r="144" spans="1:4" x14ac:dyDescent="0.25">
      <c r="A144">
        <v>143</v>
      </c>
      <c r="B144" t="s">
        <v>206</v>
      </c>
      <c r="C144" t="s">
        <v>207</v>
      </c>
      <c r="D144">
        <v>876.9</v>
      </c>
    </row>
    <row r="145" spans="1:4" x14ac:dyDescent="0.25">
      <c r="A145">
        <v>144</v>
      </c>
      <c r="B145" t="s">
        <v>206</v>
      </c>
      <c r="C145" t="s">
        <v>207</v>
      </c>
      <c r="D145">
        <v>814.53</v>
      </c>
    </row>
    <row r="146" spans="1:4" x14ac:dyDescent="0.25">
      <c r="A146">
        <v>145</v>
      </c>
      <c r="B146" t="s">
        <v>208</v>
      </c>
      <c r="C146" t="s">
        <v>207</v>
      </c>
      <c r="D146">
        <v>1140.75</v>
      </c>
    </row>
    <row r="147" spans="1:4" x14ac:dyDescent="0.25">
      <c r="A147">
        <v>146</v>
      </c>
      <c r="B147" t="s">
        <v>210</v>
      </c>
      <c r="C147" t="s">
        <v>209</v>
      </c>
      <c r="D147">
        <v>936.14</v>
      </c>
    </row>
    <row r="148" spans="1:4" x14ac:dyDescent="0.25">
      <c r="A148">
        <v>147</v>
      </c>
      <c r="B148" t="s">
        <v>208</v>
      </c>
      <c r="C148" t="s">
        <v>209</v>
      </c>
      <c r="D148">
        <v>717.84</v>
      </c>
    </row>
    <row r="149" spans="1:4" x14ac:dyDescent="0.25">
      <c r="A149">
        <v>148</v>
      </c>
      <c r="B149" t="s">
        <v>206</v>
      </c>
      <c r="C149" t="s">
        <v>209</v>
      </c>
      <c r="D149">
        <v>841.4</v>
      </c>
    </row>
    <row r="150" spans="1:4" x14ac:dyDescent="0.25">
      <c r="A150">
        <v>149</v>
      </c>
      <c r="B150" t="s">
        <v>210</v>
      </c>
      <c r="C150" t="s">
        <v>209</v>
      </c>
      <c r="D150">
        <v>923.25</v>
      </c>
    </row>
    <row r="151" spans="1:4" x14ac:dyDescent="0.25">
      <c r="A151">
        <v>150</v>
      </c>
      <c r="B151" t="s">
        <v>206</v>
      </c>
      <c r="C151" t="s">
        <v>209</v>
      </c>
      <c r="D151">
        <v>847.31</v>
      </c>
    </row>
  </sheetData>
  <conditionalFormatting sqref="B1:B1048576">
    <cfRule type="containsText" dxfId="10" priority="7" operator="containsText" text="Tree">
      <formula>NOT(ISERROR(SEARCH("Tree",B1)))</formula>
    </cfRule>
    <cfRule type="containsText" dxfId="9" priority="8" operator="containsText" text="GS">
      <formula>NOT(ISERROR(SEARCH("GS",B1)))</formula>
    </cfRule>
    <cfRule type="containsText" dxfId="8" priority="9" operator="containsText" text="BC">
      <formula>NOT(ISERROR(SEARCH("BC",B1)))</formula>
    </cfRule>
  </conditionalFormatting>
  <conditionalFormatting sqref="C1:C1048576">
    <cfRule type="containsText" dxfId="7" priority="5" operator="containsText" text="20">
      <formula>NOT(ISERROR(SEARCH("20",C1)))</formula>
    </cfRule>
    <cfRule type="containsText" dxfId="6" priority="6" operator="containsText" text="5">
      <formula>NOT(ISERROR(SEARCH("5",C1)))</formula>
    </cfRule>
  </conditionalFormatting>
  <conditionalFormatting sqref="D1:D151">
    <cfRule type="cellIs" dxfId="5" priority="1" operator="lessThan">
      <formula>500</formula>
    </cfRule>
    <cfRule type="cellIs" dxfId="4" priority="2" operator="between">
      <formula>500</formula>
      <formula>800</formula>
    </cfRule>
    <cfRule type="cellIs" dxfId="3" priority="3" operator="between">
      <formula>800</formula>
      <formula>1000</formula>
    </cfRule>
    <cfRule type="cellIs" dxfId="2" priority="4" operator="greaterThan">
      <formula>1000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BDC47-465B-485C-9007-82F8DEE2BCD2}">
  <dimension ref="A1:T21"/>
  <sheetViews>
    <sheetView tabSelected="1" workbookViewId="0">
      <selection activeCell="H12" sqref="H12"/>
    </sheetView>
  </sheetViews>
  <sheetFormatPr defaultRowHeight="15" x14ac:dyDescent="0.25"/>
  <cols>
    <col min="1" max="1" width="8.85546875" style="1"/>
  </cols>
  <sheetData>
    <row r="1" spans="1:20" s="1" customFormat="1" x14ac:dyDescent="0.25">
      <c r="B1" s="10" t="s">
        <v>155</v>
      </c>
      <c r="C1" s="10" t="s">
        <v>156</v>
      </c>
      <c r="D1" s="10" t="s">
        <v>157</v>
      </c>
      <c r="E1" s="12" t="s">
        <v>158</v>
      </c>
      <c r="F1" s="12" t="s">
        <v>164</v>
      </c>
      <c r="G1" s="10" t="s">
        <v>165</v>
      </c>
      <c r="H1" s="16" t="s">
        <v>174</v>
      </c>
      <c r="I1" s="13" t="s">
        <v>160</v>
      </c>
      <c r="J1" s="13" t="s">
        <v>166</v>
      </c>
      <c r="K1" s="6" t="s">
        <v>167</v>
      </c>
      <c r="L1" s="13" t="s">
        <v>168</v>
      </c>
      <c r="M1" s="6" t="s">
        <v>169</v>
      </c>
      <c r="N1" s="13" t="s">
        <v>176</v>
      </c>
      <c r="O1" s="13" t="s">
        <v>186</v>
      </c>
      <c r="P1" s="6" t="s">
        <v>187</v>
      </c>
      <c r="Q1" s="6" t="s">
        <v>188</v>
      </c>
      <c r="R1" s="6" t="s">
        <v>189</v>
      </c>
      <c r="S1" s="6" t="s">
        <v>190</v>
      </c>
      <c r="T1" s="6" t="s">
        <v>191</v>
      </c>
    </row>
    <row r="3" spans="1:20" x14ac:dyDescent="0.25">
      <c r="A3" s="10" t="s">
        <v>155</v>
      </c>
      <c r="B3" s="14">
        <f>CORREL(Sheet3!$B$4:$B$152,Sheet3!B$4:B$152)</f>
        <v>1.0000000000000002</v>
      </c>
      <c r="C3" s="14">
        <f>CORREL(Sheet3!$B$4:$B$152,Sheet3!C$4:C$152)</f>
        <v>0.95301570902229693</v>
      </c>
      <c r="D3" s="14">
        <f>CORREL(Sheet3!$B$4:$B$152,Sheet3!D$4:D$152)</f>
        <v>0.91682611949398274</v>
      </c>
      <c r="E3" s="14">
        <f>CORREL(Sheet3!$B$4:$B$152,Sheet3!E$4:E$152)</f>
        <v>0.96970686731848599</v>
      </c>
      <c r="F3" s="14">
        <f>CORREL(Sheet3!$B$4:$B$152,Sheet3!F$4:F$152)</f>
        <v>3.4125338703009184E-2</v>
      </c>
      <c r="G3" s="14">
        <f>CORREL(Sheet3!$B$4:$B$152,Sheet3!G$4:G$152)</f>
        <v>4.2347683097137385E-2</v>
      </c>
      <c r="H3" s="14">
        <f>CORREL(Sheet3!$B$4:$B$152,Sheet3!H$4:H$152)</f>
        <v>4.9139336580358219E-2</v>
      </c>
      <c r="I3" s="14">
        <f>CORREL(Sheet3!$B$4:$B$152,Sheet3!I$4:I$152)</f>
        <v>0.13183529350132819</v>
      </c>
      <c r="J3" s="14">
        <f>CORREL(Sheet3!$B$4:$B$152,Sheet3!J$4:J$152)</f>
        <v>0.10572342556025038</v>
      </c>
      <c r="K3" s="14">
        <f>CORREL(Sheet3!$B$4:$B$152,Sheet3!K$4:K$152)</f>
        <v>9.9322843801095642E-2</v>
      </c>
      <c r="L3" s="14">
        <f>CORREL(Sheet3!$B$4:$B$152,Sheet3!L$4:L$152)</f>
        <v>7.2092675243830034E-2</v>
      </c>
      <c r="M3" s="14">
        <f>CORREL(Sheet3!$B$4:$B$152,Sheet3!M$4:M$152)</f>
        <v>9.62997123277545E-2</v>
      </c>
      <c r="N3" s="14">
        <f>CORREL(Sheet3!$B$4:$B$152,Sheet3!N$4:N$152)</f>
        <v>0.10298018120033975</v>
      </c>
      <c r="O3" s="14">
        <f>CORREL(Sheet3!$B$4:$B$152,Sheet3!O$4:O$152)</f>
        <v>1.5618838241341268E-2</v>
      </c>
      <c r="P3" s="14">
        <f>CORREL(Sheet3!$B$4:$B$152,Sheet3!P$4:P$152)</f>
        <v>2.3323645870560903E-3</v>
      </c>
      <c r="Q3" s="14">
        <f>CORREL(Sheet3!$B$4:$B$152,Sheet3!Q$4:Q$152)</f>
        <v>7.0517660321138091E-3</v>
      </c>
      <c r="R3" s="14">
        <f>CORREL(Sheet3!$B$4:$B$152,Sheet3!R$4:R$152)</f>
        <v>8.2953969192816369E-3</v>
      </c>
      <c r="S3" s="14">
        <f>CORREL(Sheet3!$B$4:$B$152,Sheet3!S$4:S$152)</f>
        <v>1.5037960861153117E-2</v>
      </c>
      <c r="T3" s="14">
        <f>CORREL(Sheet3!$B$4:$B$152,Sheet3!T$4:T$152)</f>
        <v>1.6090754541622961E-2</v>
      </c>
    </row>
    <row r="4" spans="1:20" x14ac:dyDescent="0.25">
      <c r="A4" s="10" t="s">
        <v>156</v>
      </c>
      <c r="B4" s="14"/>
      <c r="C4" s="14">
        <f>CORREL(Sheet3!$C$4:$C$152,Sheet3!C$4:C$152)</f>
        <v>1</v>
      </c>
      <c r="D4" s="14">
        <f>CORREL(Sheet3!$C$4:$C$152,Sheet3!D$4:D$152)</f>
        <v>0.98517263291084689</v>
      </c>
      <c r="E4" s="14">
        <f>CORREL(Sheet3!$C$4:$C$152,Sheet3!E$4:E$152)</f>
        <v>0.97465315928323204</v>
      </c>
      <c r="F4" s="14">
        <f>CORREL(Sheet3!$C$4:$C$152,Sheet3!F$4:F$152)</f>
        <v>8.5399008169969003E-3</v>
      </c>
      <c r="G4" s="14">
        <f>CORREL(Sheet3!$C$4:$C$152,Sheet3!G$4:G$152)</f>
        <v>2.0246939784075348E-2</v>
      </c>
      <c r="H4" s="14">
        <f>CORREL(Sheet3!$C$4:$C$152,Sheet3!H$4:H$152)</f>
        <v>9.8500168505141039E-2</v>
      </c>
      <c r="I4" s="14">
        <f>CORREL(Sheet3!$C$4:$C$152,Sheet3!I$4:I$152)</f>
        <v>0.17912415470763957</v>
      </c>
      <c r="J4" s="14">
        <f>CORREL(Sheet3!$C$4:$C$152,Sheet3!J$4:J$152)</f>
        <v>0.13891849584343416</v>
      </c>
      <c r="K4" s="14">
        <f>CORREL(Sheet3!$C$4:$C$152,Sheet3!K$4:K$152)</f>
        <v>0.13197273166067033</v>
      </c>
      <c r="L4" s="14">
        <f>CORREL(Sheet3!$C$4:$C$152,Sheet3!L$4:L$152)</f>
        <v>8.4741898631638071E-2</v>
      </c>
      <c r="M4" s="14">
        <f>CORREL(Sheet3!$C$4:$C$152,Sheet3!M$4:M$152)</f>
        <v>0.12906808314065235</v>
      </c>
      <c r="N4" s="14">
        <f>CORREL(Sheet3!$C$4:$C$152,Sheet3!N$4:N$152)</f>
        <v>0.15413502004482438</v>
      </c>
      <c r="O4" s="14">
        <f>CORREL(Sheet3!$C$4:$C$152,Sheet3!O$4:O$152)</f>
        <v>4.611315045811868E-2</v>
      </c>
      <c r="P4" s="14">
        <f>CORREL(Sheet3!$C$4:$C$152,Sheet3!P$4:P$152)</f>
        <v>2.9935131772223428E-2</v>
      </c>
      <c r="Q4" s="14">
        <f>CORREL(Sheet3!$C$4:$C$152,Sheet3!Q$4:Q$152)</f>
        <v>3.6142154053466893E-2</v>
      </c>
      <c r="R4" s="14">
        <f>CORREL(Sheet3!$C$4:$C$152,Sheet3!R$4:R$152)</f>
        <v>3.7182583780336488E-2</v>
      </c>
      <c r="S4" s="14">
        <f>CORREL(Sheet3!$C$4:$C$152,Sheet3!S$4:S$152)</f>
        <v>4.5839268731236907E-2</v>
      </c>
      <c r="T4" s="14">
        <f>CORREL(Sheet3!$C$4:$C$152,Sheet3!T$4:T$152)</f>
        <v>4.6618875094919396E-2</v>
      </c>
    </row>
    <row r="5" spans="1:20" x14ac:dyDescent="0.25">
      <c r="A5" s="10" t="s">
        <v>157</v>
      </c>
      <c r="B5" s="14"/>
      <c r="C5" s="14"/>
      <c r="D5" s="14">
        <f>CORREL(Sheet3!$D$4:$D$152,Sheet3!D$4:D$152)</f>
        <v>1.0000000000000002</v>
      </c>
      <c r="E5" s="14">
        <f>CORREL(Sheet3!$D$4:$D$152,Sheet3!E$4:E$152)</f>
        <v>0.95073736668769271</v>
      </c>
      <c r="F5" s="14">
        <f>CORREL(Sheet3!$D$4:$D$152,Sheet3!F$4:F$152)</f>
        <v>2.0818255997036902E-2</v>
      </c>
      <c r="G5" s="14">
        <f>CORREL(Sheet3!$D$4:$D$152,Sheet3!G$4:G$152)</f>
        <v>3.6561307361301087E-2</v>
      </c>
      <c r="H5" s="14">
        <f>CORREL(Sheet3!$D$4:$D$152,Sheet3!H$4:H$152)</f>
        <v>0.11303077394827267</v>
      </c>
      <c r="I5" s="14">
        <f>CORREL(Sheet3!$D$4:$D$152,Sheet3!I$4:I$152)</f>
        <v>0.20096948569222506</v>
      </c>
      <c r="J5" s="14">
        <f>CORREL(Sheet3!$D$4:$D$152,Sheet3!J$4:J$152)</f>
        <v>0.15311835342338712</v>
      </c>
      <c r="K5" s="14">
        <f>CORREL(Sheet3!$D$4:$D$152,Sheet3!K$4:K$152)</f>
        <v>0.14684455109239863</v>
      </c>
      <c r="L5" s="14">
        <f>CORREL(Sheet3!$D$4:$D$152,Sheet3!L$4:L$152)</f>
        <v>6.3435498436177212E-2</v>
      </c>
      <c r="M5" s="14">
        <f>CORREL(Sheet3!$D$4:$D$152,Sheet3!M$4:M$152)</f>
        <v>0.14308482283141377</v>
      </c>
      <c r="N5" s="14">
        <f>CORREL(Sheet3!$D$4:$D$152,Sheet3!N$4:N$152)</f>
        <v>0.1835136333028671</v>
      </c>
      <c r="O5" s="14">
        <f>CORREL(Sheet3!$D$4:$D$152,Sheet3!O$4:O$152)</f>
        <v>3.7729391454378189E-2</v>
      </c>
      <c r="P5" s="14">
        <f>CORREL(Sheet3!$D$4:$D$152,Sheet3!P$4:P$152)</f>
        <v>1.8723779211243151E-2</v>
      </c>
      <c r="Q5" s="14">
        <f>CORREL(Sheet3!$D$4:$D$152,Sheet3!Q$4:Q$152)</f>
        <v>2.6255940580170094E-2</v>
      </c>
      <c r="R5" s="14">
        <f>CORREL(Sheet3!$D$4:$D$152,Sheet3!R$4:R$152)</f>
        <v>2.741671915650775E-2</v>
      </c>
      <c r="S5" s="14">
        <f>CORREL(Sheet3!$D$4:$D$152,Sheet3!S$4:S$152)</f>
        <v>3.759257574084187E-2</v>
      </c>
      <c r="T5" s="14">
        <f>CORREL(Sheet3!$D$4:$D$152,Sheet3!T$4:T$152)</f>
        <v>3.8239426602433145E-2</v>
      </c>
    </row>
    <row r="6" spans="1:20" x14ac:dyDescent="0.25">
      <c r="A6" s="10" t="s">
        <v>158</v>
      </c>
      <c r="B6" s="14"/>
      <c r="C6" s="14"/>
      <c r="D6" s="14"/>
      <c r="E6" s="14">
        <f>CORREL(Sheet3!$E$4:$E$152,Sheet3!E$4:E$152)</f>
        <v>1</v>
      </c>
      <c r="F6" s="14">
        <f>CORREL(Sheet3!$E$4:$E$152,Sheet3!F$4:F$152)</f>
        <v>-3.9809584166624855E-3</v>
      </c>
      <c r="G6" s="14">
        <f>CORREL(Sheet3!$E$4:$E$152,Sheet3!G$4:G$152)</f>
        <v>5.5353461182468273E-3</v>
      </c>
      <c r="H6" s="14">
        <f>CORREL(Sheet3!$E$4:$E$152,Sheet3!H$4:H$152)</f>
        <v>5.6257411040821909E-2</v>
      </c>
      <c r="I6" s="14">
        <f>CORREL(Sheet3!$E$4:$E$152,Sheet3!I$4:I$152)</f>
        <v>0.13501185966269005</v>
      </c>
      <c r="J6" s="14">
        <f>CORREL(Sheet3!$E$4:$E$152,Sheet3!J$4:J$152)</f>
        <v>0.11057939570547393</v>
      </c>
      <c r="K6" s="14">
        <f>CORREL(Sheet3!$E$4:$E$152,Sheet3!K$4:K$152)</f>
        <v>0.10315031787849067</v>
      </c>
      <c r="L6" s="14">
        <f>CORREL(Sheet3!$E$4:$E$152,Sheet3!L$4:L$152)</f>
        <v>9.9549694462938029E-2</v>
      </c>
      <c r="M6" s="14">
        <f>CORREL(Sheet3!$E$4:$E$152,Sheet3!M$4:M$152)</f>
        <v>0.10091137144019539</v>
      </c>
      <c r="N6" s="14">
        <f>CORREL(Sheet3!$E$4:$E$152,Sheet3!N$4:N$152)</f>
        <v>9.6200813948752281E-2</v>
      </c>
      <c r="O6" s="14">
        <f>CORREL(Sheet3!$E$4:$E$152,Sheet3!O$4:O$152)</f>
        <v>2.1383066118430889E-2</v>
      </c>
      <c r="P6" s="14">
        <f>CORREL(Sheet3!$E$4:$E$152,Sheet3!P$4:P$152)</f>
        <v>6.0191173937768653E-3</v>
      </c>
      <c r="Q6" s="14">
        <f>CORREL(Sheet3!$E$4:$E$152,Sheet3!Q$4:Q$152)</f>
        <v>1.1564756930499916E-2</v>
      </c>
      <c r="R6" s="14">
        <f>CORREL(Sheet3!$E$4:$E$152,Sheet3!R$4:R$152)</f>
        <v>1.2756140848507831E-2</v>
      </c>
      <c r="S6" s="14">
        <f>CORREL(Sheet3!$E$4:$E$152,Sheet3!S$4:S$152)</f>
        <v>2.0815984469705957E-2</v>
      </c>
      <c r="T6" s="14">
        <f>CORREL(Sheet3!$E$4:$E$152,Sheet3!T$4:T$152)</f>
        <v>2.1847897738496491E-2</v>
      </c>
    </row>
    <row r="7" spans="1:20" x14ac:dyDescent="0.25">
      <c r="A7" s="10" t="s">
        <v>164</v>
      </c>
      <c r="B7" s="14"/>
      <c r="C7" s="14"/>
      <c r="D7" s="14"/>
      <c r="E7" s="14"/>
      <c r="F7" s="14">
        <f>CORREL(Sheet3!$F$4:$F$152,Sheet3!F$4:F$152)</f>
        <v>1</v>
      </c>
      <c r="G7" s="14">
        <f>CORREL(Sheet3!$F$4:$F$152,Sheet3!G$4:G$152)</f>
        <v>0.98809269088049811</v>
      </c>
      <c r="H7" s="14">
        <f>CORREL(Sheet3!$F$4:$F$152,Sheet3!H$4:H$152)</f>
        <v>6.5110996278546454E-2</v>
      </c>
      <c r="I7" s="14">
        <f>CORREL(Sheet3!$F$4:$F$152,Sheet3!I$4:I$152)</f>
        <v>5.2651207149230467E-2</v>
      </c>
      <c r="J7" s="14">
        <f>CORREL(Sheet3!$F$4:$F$152,Sheet3!J$4:J$152)</f>
        <v>4.6502674551427398E-2</v>
      </c>
      <c r="K7" s="14">
        <f>CORREL(Sheet3!$F$4:$F$152,Sheet3!K$4:K$152)</f>
        <v>5.022720711837559E-2</v>
      </c>
      <c r="L7" s="14">
        <f>CORREL(Sheet3!$F$4:$F$152,Sheet3!L$4:L$152)</f>
        <v>4.1495211970688714E-2</v>
      </c>
      <c r="M7" s="14">
        <f>CORREL(Sheet3!$F$4:$F$152,Sheet3!M$4:M$152)</f>
        <v>5.4492564345002603E-2</v>
      </c>
      <c r="N7" s="14">
        <f>CORREL(Sheet3!$F$4:$F$152,Sheet3!N$4:N$152)</f>
        <v>8.3172063929976961E-2</v>
      </c>
      <c r="O7" s="14">
        <f>CORREL(Sheet3!$F$4:$F$152,Sheet3!O$4:O$152)</f>
        <v>4.0960262246413887E-2</v>
      </c>
      <c r="P7" s="14">
        <f>CORREL(Sheet3!$F$4:$F$152,Sheet3!P$4:P$152)</f>
        <v>6.4754958859137318E-2</v>
      </c>
      <c r="Q7" s="14">
        <f>CORREL(Sheet3!$F$4:$F$152,Sheet3!Q$4:Q$152)</f>
        <v>5.6080125992653856E-2</v>
      </c>
      <c r="R7" s="14">
        <f>CORREL(Sheet3!$F$4:$F$152,Sheet3!R$4:R$152)</f>
        <v>5.3885708381075217E-2</v>
      </c>
      <c r="S7" s="14">
        <f>CORREL(Sheet3!$F$4:$F$152,Sheet3!S$4:S$152)</f>
        <v>4.2785380914648147E-2</v>
      </c>
      <c r="T7" s="14">
        <f>CORREL(Sheet3!$F$4:$F$152,Sheet3!T$4:T$152)</f>
        <v>4.1586233499677883E-2</v>
      </c>
    </row>
    <row r="8" spans="1:20" x14ac:dyDescent="0.25">
      <c r="A8" s="10" t="s">
        <v>165</v>
      </c>
      <c r="B8" s="14"/>
      <c r="C8" s="14"/>
      <c r="D8" s="14"/>
      <c r="E8" s="14"/>
      <c r="F8" s="14"/>
      <c r="G8" s="14">
        <f>CORREL(Sheet3!$G$4:$G$152,Sheet3!G$4:G$152)</f>
        <v>0.99999999999999989</v>
      </c>
      <c r="H8" s="14">
        <f>CORREL(Sheet3!$G$4:$G$152,Sheet3!H$4:H$152)</f>
        <v>5.264541238802363E-2</v>
      </c>
      <c r="I8" s="14">
        <f>CORREL(Sheet3!$G$4:$G$152,Sheet3!I$4:I$152)</f>
        <v>5.1870854445097023E-2</v>
      </c>
      <c r="J8" s="14">
        <f>CORREL(Sheet3!$G$4:$G$152,Sheet3!J$4:J$152)</f>
        <v>2.5433718353302992E-2</v>
      </c>
      <c r="K8" s="14">
        <f>CORREL(Sheet3!$G$4:$G$152,Sheet3!K$4:K$152)</f>
        <v>3.0430163849840913E-2</v>
      </c>
      <c r="L8" s="14">
        <f>CORREL(Sheet3!$G$4:$G$152,Sheet3!L$4:L$152)</f>
        <v>1.0984104223615445E-2</v>
      </c>
      <c r="M8" s="14">
        <f>CORREL(Sheet3!$G$4:$G$152,Sheet3!M$4:M$152)</f>
        <v>3.444313851680058E-2</v>
      </c>
      <c r="N8" s="14">
        <f>CORREL(Sheet3!$G$4:$G$152,Sheet3!N$4:N$152)</f>
        <v>0.10025600109102621</v>
      </c>
      <c r="O8" s="14">
        <f>CORREL(Sheet3!$G$4:$G$152,Sheet3!O$4:O$152)</f>
        <v>5.4486592184498639E-2</v>
      </c>
      <c r="P8" s="14">
        <f>CORREL(Sheet3!$G$4:$G$152,Sheet3!P$4:P$152)</f>
        <v>7.9877195094592415E-2</v>
      </c>
      <c r="Q8" s="14">
        <f>CORREL(Sheet3!$G$4:$G$152,Sheet3!Q$4:Q$152)</f>
        <v>7.1456507513763437E-2</v>
      </c>
      <c r="R8" s="14">
        <f>CORREL(Sheet3!$G$4:$G$152,Sheet3!R$4:R$152)</f>
        <v>6.8936471259934753E-2</v>
      </c>
      <c r="S8" s="14">
        <f>CORREL(Sheet3!$G$4:$G$152,Sheet3!S$4:S$152)</f>
        <v>5.6282903608866251E-2</v>
      </c>
      <c r="T8" s="14">
        <f>CORREL(Sheet3!$G$4:$G$152,Sheet3!T$4:T$152)</f>
        <v>5.5031547139576281E-2</v>
      </c>
    </row>
    <row r="9" spans="1:20" x14ac:dyDescent="0.25">
      <c r="A9" s="5" t="s">
        <v>174</v>
      </c>
      <c r="B9" s="14"/>
      <c r="C9" s="14"/>
      <c r="D9" s="14"/>
      <c r="E9" s="14"/>
      <c r="F9" s="14"/>
      <c r="G9" s="14"/>
      <c r="H9" s="14">
        <f>CORREL(Sheet3!$H$4:$H$152,Sheet3!H$4:H$152)</f>
        <v>0.99999999999999989</v>
      </c>
      <c r="I9" s="14">
        <f>CORREL(Sheet3!$H$4:$H$152,Sheet3!I$4:I$152)</f>
        <v>0.85655374276033602</v>
      </c>
      <c r="J9" s="14">
        <f>CORREL(Sheet3!$H$4:$H$152,Sheet3!J$4:J$152)</f>
        <v>0.81877880404850634</v>
      </c>
      <c r="K9" s="14">
        <f>CORREL(Sheet3!$H$4:$H$152,Sheet3!K$4:K$152)</f>
        <v>0.82290050755458888</v>
      </c>
      <c r="L9" s="14">
        <f>CORREL(Sheet3!$H$4:$H$152,Sheet3!L$4:L$152)</f>
        <v>0.35616054437672101</v>
      </c>
      <c r="M9" s="14">
        <f>CORREL(Sheet3!$H$4:$H$152,Sheet3!M$4:M$152)</f>
        <v>0.83163221070030258</v>
      </c>
      <c r="N9" s="14">
        <f>CORREL(Sheet3!$H$4:$H$152,Sheet3!N$4:N$152)</f>
        <v>0.76762009541653198</v>
      </c>
      <c r="O9" s="14">
        <f>CORREL(Sheet3!$H$4:$H$152,Sheet3!O$4:O$152)</f>
        <v>0.26046290195722727</v>
      </c>
      <c r="P9" s="14">
        <f>CORREL(Sheet3!$H$4:$H$152,Sheet3!P$4:P$152)</f>
        <v>0.27694660308807761</v>
      </c>
      <c r="Q9" s="14">
        <f>CORREL(Sheet3!$H$4:$H$152,Sheet3!Q$4:Q$152)</f>
        <v>0.26307431919136015</v>
      </c>
      <c r="R9" s="14">
        <f>CORREL(Sheet3!$H$4:$H$152,Sheet3!R$4:R$152)</f>
        <v>0.26207644307716788</v>
      </c>
      <c r="S9" s="14">
        <f>CORREL(Sheet3!$H$4:$H$152,Sheet3!S$4:S$152)</f>
        <v>0.26338333791623791</v>
      </c>
      <c r="T9" s="14">
        <f>CORREL(Sheet3!$H$4:$H$152,Sheet3!T$4:T$152)</f>
        <v>0.26067509406569911</v>
      </c>
    </row>
    <row r="10" spans="1:20" x14ac:dyDescent="0.25">
      <c r="A10" s="6" t="s">
        <v>160</v>
      </c>
      <c r="B10" s="14"/>
      <c r="C10" s="14"/>
      <c r="D10" s="14"/>
      <c r="E10" s="14"/>
      <c r="F10" s="14"/>
      <c r="G10" s="14"/>
      <c r="H10" s="14"/>
      <c r="I10" s="14">
        <f>CORREL(Sheet3!$I$4:$I$152,Sheet3!I$4:I$152)</f>
        <v>1</v>
      </c>
      <c r="J10" s="14">
        <f>CORREL(Sheet3!$I$4:$I$152,Sheet3!J$4:J$152)</f>
        <v>0.87681049076034645</v>
      </c>
      <c r="K10" s="14">
        <f>CORREL(Sheet3!$I$4:$I$152,Sheet3!K$4:K$152)</f>
        <v>0.87049180589851127</v>
      </c>
      <c r="L10" s="14">
        <f>CORREL(Sheet3!$I$4:$I$152,Sheet3!L$4:L$152)</f>
        <v>0.31988892196466628</v>
      </c>
      <c r="M10" s="14">
        <f>CORREL(Sheet3!$I$4:$I$152,Sheet3!M$4:M$152)</f>
        <v>0.87063516072170877</v>
      </c>
      <c r="N10" s="14">
        <f>CORREL(Sheet3!$I$4:$I$152,Sheet3!N$4:N$152)</f>
        <v>0.92780636225862712</v>
      </c>
      <c r="O10" s="14">
        <f>CORREL(Sheet3!$I$4:$I$152,Sheet3!O$4:O$152)</f>
        <v>0.2391745191478063</v>
      </c>
      <c r="P10" s="14">
        <f>CORREL(Sheet3!$I$4:$I$152,Sheet3!P$4:P$152)</f>
        <v>0.23591848152597597</v>
      </c>
      <c r="Q10" s="14">
        <f>CORREL(Sheet3!$I$4:$I$152,Sheet3!Q$4:Q$152)</f>
        <v>0.23188648846541859</v>
      </c>
      <c r="R10" s="14">
        <f>CORREL(Sheet3!$I$4:$I$152,Sheet3!R$4:R$152)</f>
        <v>0.23236164829057337</v>
      </c>
      <c r="S10" s="14">
        <f>CORREL(Sheet3!$I$4:$I$152,Sheet3!S$4:S$152)</f>
        <v>0.24128854076838011</v>
      </c>
      <c r="T10" s="14">
        <f>CORREL(Sheet3!$I$4:$I$152,Sheet3!T$4:T$152)</f>
        <v>0.23923779543835968</v>
      </c>
    </row>
    <row r="11" spans="1:20" x14ac:dyDescent="0.25">
      <c r="A11" s="6" t="s">
        <v>166</v>
      </c>
      <c r="B11" s="14"/>
      <c r="C11" s="14"/>
      <c r="D11" s="14"/>
      <c r="E11" s="14"/>
      <c r="F11" s="14"/>
      <c r="G11" s="14"/>
      <c r="H11" s="14"/>
      <c r="I11" s="14"/>
      <c r="J11" s="14">
        <f>CORREL(Sheet3!$J$4:$J$152,Sheet3!J$4:J$152)</f>
        <v>0.99999999999999989</v>
      </c>
      <c r="K11" s="14">
        <f>CORREL(Sheet3!$J$4:$J$152,Sheet3!K$4:K$152)</f>
        <v>0.99824377588840296</v>
      </c>
      <c r="L11" s="14">
        <f>CORREL(Sheet3!$J$4:$J$152,Sheet3!L$4:L$152)</f>
        <v>0.25784870870337612</v>
      </c>
      <c r="M11" s="14">
        <f>CORREL(Sheet3!$J$4:$J$152,Sheet3!M$4:M$152)</f>
        <v>0.99719463514471285</v>
      </c>
      <c r="N11" s="14">
        <f>CORREL(Sheet3!$J$4:$J$152,Sheet3!N$4:N$152)</f>
        <v>0.68106287914805974</v>
      </c>
      <c r="O11" s="14">
        <f>CORREL(Sheet3!$J$4:$J$152,Sheet3!O$4:O$152)</f>
        <v>0.18740521676787014</v>
      </c>
      <c r="P11" s="14">
        <f>CORREL(Sheet3!$J$4:$J$152,Sheet3!P$4:P$152)</f>
        <v>0.18797257422016708</v>
      </c>
      <c r="Q11" s="14">
        <f>CORREL(Sheet3!$J$4:$J$152,Sheet3!Q$4:Q$152)</f>
        <v>0.17622212767447437</v>
      </c>
      <c r="R11" s="14">
        <f>CORREL(Sheet3!$J$4:$J$152,Sheet3!R$4:R$152)</f>
        <v>0.17704749387249263</v>
      </c>
      <c r="S11" s="14">
        <f>CORREL(Sheet3!$J$4:$J$152,Sheet3!S$4:S$152)</f>
        <v>0.19047073589154989</v>
      </c>
      <c r="T11" s="14">
        <f>CORREL(Sheet3!$J$4:$J$152,Sheet3!T$4:T$152)</f>
        <v>0.18780292678371388</v>
      </c>
    </row>
    <row r="12" spans="1:20" x14ac:dyDescent="0.25">
      <c r="A12" s="6" t="s">
        <v>167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f>CORREL(Sheet3!$K$4:$K$152,Sheet3!K$4:K$152)</f>
        <v>1</v>
      </c>
      <c r="L12" s="14">
        <f>CORREL(Sheet3!$K$4:$K$152,Sheet3!L$4:L$152)</f>
        <v>0.21940241701794799</v>
      </c>
      <c r="M12" s="14">
        <f>CORREL(Sheet3!$K$4:$K$152,Sheet3!M$4:M$152)</f>
        <v>0.99925762929767392</v>
      </c>
      <c r="N12" s="14">
        <f>CORREL(Sheet3!$K$4:$K$152,Sheet3!N$4:N$152)</f>
        <v>0.68425218803902654</v>
      </c>
      <c r="O12" s="14">
        <f>CORREL(Sheet3!$K$4:$K$152,Sheet3!O$4:O$152)</f>
        <v>0.18197737738496494</v>
      </c>
      <c r="P12" s="14">
        <f>CORREL(Sheet3!$K$4:$K$152,Sheet3!P$4:P$152)</f>
        <v>0.18631802123989472</v>
      </c>
      <c r="Q12" s="14">
        <f>CORREL(Sheet3!$K$4:$K$152,Sheet3!Q$4:Q$152)</f>
        <v>0.17292163932994806</v>
      </c>
      <c r="R12" s="14">
        <f>CORREL(Sheet3!$K$4:$K$152,Sheet3!R$4:R$152)</f>
        <v>0.17340655682913447</v>
      </c>
      <c r="S12" s="14">
        <f>CORREL(Sheet3!$K$4:$K$152,Sheet3!S$4:S$152)</f>
        <v>0.18515544911443918</v>
      </c>
      <c r="T12" s="14">
        <f>CORREL(Sheet3!$K$4:$K$152,Sheet3!T$4:T$152)</f>
        <v>0.1823400447609928</v>
      </c>
    </row>
    <row r="13" spans="1:20" x14ac:dyDescent="0.25">
      <c r="A13" s="6" t="s">
        <v>168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>
        <f>CORREL(Sheet3!$L$4:$L$152,Sheet3!L$4:L$152)</f>
        <v>1.0000000000000002</v>
      </c>
      <c r="M13" s="14">
        <f>CORREL(Sheet3!$L$4:$L$152,Sheet3!M$4:M$152)</f>
        <v>0.24222980566255886</v>
      </c>
      <c r="N13" s="14">
        <f>CORREL(Sheet3!$L$4:$L$152,Sheet3!N$4:N$152)</f>
        <v>0.14697636160169594</v>
      </c>
      <c r="O13" s="14">
        <f>CORREL(Sheet3!$L$4:$L$152,Sheet3!O$4:O$152)</f>
        <v>0.29083650054217741</v>
      </c>
      <c r="P13" s="14">
        <f>CORREL(Sheet3!$L$4:$L$152,Sheet3!P$4:P$152)</f>
        <v>0.28472199808288545</v>
      </c>
      <c r="Q13" s="14">
        <f>CORREL(Sheet3!$L$4:$L$152,Sheet3!Q$4:Q$152)</f>
        <v>0.28679785782179495</v>
      </c>
      <c r="R13" s="14">
        <f>CORREL(Sheet3!$L$4:$L$152,Sheet3!R$4:R$152)</f>
        <v>0.28742918429522163</v>
      </c>
      <c r="S13" s="14">
        <f>CORREL(Sheet3!$L$4:$L$152,Sheet3!S$4:S$152)</f>
        <v>0.29207974890378358</v>
      </c>
      <c r="T13" s="14">
        <f>CORREL(Sheet3!$L$4:$L$152,Sheet3!T$4:T$152)</f>
        <v>0.29168382269530613</v>
      </c>
    </row>
    <row r="14" spans="1:20" x14ac:dyDescent="0.25">
      <c r="A14" s="6" t="s">
        <v>169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>
        <f>CORREL(Sheet3!$M$4:$M$152,Sheet3!M$4:M$152)</f>
        <v>1</v>
      </c>
      <c r="N14" s="14">
        <f>CORREL(Sheet3!$M$4:$M$152,Sheet3!N$4:N$152)</f>
        <v>0.68408680326295035</v>
      </c>
      <c r="O14" s="14">
        <f>CORREL(Sheet3!$M$4:$M$152,Sheet3!O$4:O$152)</f>
        <v>0.18962336882650932</v>
      </c>
      <c r="P14" s="14">
        <f>CORREL(Sheet3!$M$4:$M$152,Sheet3!P$4:P$152)</f>
        <v>0.19648396195373655</v>
      </c>
      <c r="Q14" s="14">
        <f>CORREL(Sheet3!$M$4:$M$152,Sheet3!Q$4:Q$152)</f>
        <v>0.18211189023650312</v>
      </c>
      <c r="R14" s="14">
        <f>CORREL(Sheet3!$M$4:$M$152,Sheet3!R$4:R$152)</f>
        <v>0.18236547218933452</v>
      </c>
      <c r="S14" s="14">
        <f>CORREL(Sheet3!$M$4:$M$152,Sheet3!S$4:S$152)</f>
        <v>0.1929232345474246</v>
      </c>
      <c r="T14" s="14">
        <f>CORREL(Sheet3!$M$4:$M$152,Sheet3!T$4:T$152)</f>
        <v>0.19000729375948808</v>
      </c>
    </row>
    <row r="15" spans="1:20" x14ac:dyDescent="0.25">
      <c r="A15" s="6" t="s">
        <v>176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f>CORREL(Sheet3!$N$4:$N$152,Sheet3!N$4:N$152)</f>
        <v>1</v>
      </c>
      <c r="O15" s="14">
        <f>CORREL(Sheet3!$N$4:$N$152,Sheet3!O$4:O$152)</f>
        <v>0.17411308152406302</v>
      </c>
      <c r="P15" s="14">
        <f>CORREL(Sheet3!$N$4:$N$152,Sheet3!P$4:P$152)</f>
        <v>0.18436979323554401</v>
      </c>
      <c r="Q15" s="14">
        <f>CORREL(Sheet3!$N$4:$N$152,Sheet3!Q$4:Q$152)</f>
        <v>0.17896852848964689</v>
      </c>
      <c r="R15" s="14">
        <f>CORREL(Sheet3!$N$4:$N$152,Sheet3!R$4:R$152)</f>
        <v>0.17772311663010731</v>
      </c>
      <c r="S15" s="14">
        <f>CORREL(Sheet3!$N$4:$N$152,Sheet3!S$4:S$152)</f>
        <v>0.1756210477455091</v>
      </c>
      <c r="T15" s="14">
        <f>CORREL(Sheet3!$N$4:$N$152,Sheet3!T$4:T$152)</f>
        <v>0.17377784208434682</v>
      </c>
    </row>
    <row r="16" spans="1:20" x14ac:dyDescent="0.25">
      <c r="A16" s="6" t="s">
        <v>186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>
        <f>CORREL(Sheet3!$O$4:$O$152,Sheet3!O$4:O$152)</f>
        <v>1.0000000000000002</v>
      </c>
      <c r="P16" s="14">
        <f>CORREL(Sheet3!$O$4:$O$152,Sheet3!P$4:P$152)</f>
        <v>0.98652480297002887</v>
      </c>
      <c r="Q16" s="14">
        <f>CORREL(Sheet3!$O$4:$O$152,Sheet3!Q$4:Q$152)</f>
        <v>0.99539715451782163</v>
      </c>
      <c r="R16" s="14">
        <f>CORREL(Sheet3!$O$4:$O$152,Sheet3!R$4:R$152)</f>
        <v>0.99666278613065196</v>
      </c>
      <c r="S16" s="14">
        <f>CORREL(Sheet3!$O$4:$O$152,Sheet3!S$4:S$152)</f>
        <v>0.99995153143101023</v>
      </c>
      <c r="T16" s="14">
        <f>CORREL(Sheet3!$O$4:$O$152,Sheet3!T$4:T$152)</f>
        <v>0.9999881942539206</v>
      </c>
    </row>
    <row r="17" spans="1:20" x14ac:dyDescent="0.25">
      <c r="A17" s="6" t="s">
        <v>187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>
        <f>CORREL(Sheet3!$P$4:$P$152,Sheet3!P$4:P$152)</f>
        <v>1</v>
      </c>
      <c r="Q17" s="14">
        <f>CORREL(Sheet3!$P$4:$P$152,Sheet3!Q$4:Q$152)</f>
        <v>0.99740589231286647</v>
      </c>
      <c r="R17" s="14">
        <f>CORREL(Sheet3!$P$4:$P$152,Sheet3!R$4:R$152)</f>
        <v>0.99632697881937782</v>
      </c>
      <c r="S17" s="14">
        <f>CORREL(Sheet3!$P$4:$P$152,Sheet3!S$4:S$152)</f>
        <v>0.98736555612740406</v>
      </c>
      <c r="T17" s="14">
        <f>CORREL(Sheet3!$P$4:$P$152,Sheet3!T$4:T$152)</f>
        <v>0.98646767831441751</v>
      </c>
    </row>
    <row r="18" spans="1:20" x14ac:dyDescent="0.25">
      <c r="A18" s="6" t="s">
        <v>188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>
        <f>CORREL(Sheet3!$Q$4:$Q$152,Sheet3!Q$4:Q$152)</f>
        <v>1</v>
      </c>
      <c r="R18" s="14">
        <f>CORREL(Sheet3!$Q$4:$Q$152,Sheet3!R$4:R$152)</f>
        <v>0.99986267954981323</v>
      </c>
      <c r="S18" s="14">
        <f>CORREL(Sheet3!$Q$4:$Q$152,Sheet3!S$4:S$152)</f>
        <v>0.99582446184315943</v>
      </c>
      <c r="T18" s="14">
        <f>CORREL(Sheet3!$Q$4:$Q$152,Sheet3!T$4:T$152)</f>
        <v>0.99535356296092226</v>
      </c>
    </row>
    <row r="19" spans="1:20" x14ac:dyDescent="0.25">
      <c r="A19" s="6" t="s">
        <v>189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>
        <f>CORREL(Sheet3!$R$4:$R$152,Sheet3!R$4:R$152)</f>
        <v>1</v>
      </c>
      <c r="S19" s="14">
        <f>CORREL(Sheet3!$R$4:$R$152,Sheet3!S$4:S$152)</f>
        <v>0.99701398913484729</v>
      </c>
      <c r="T19" s="14">
        <f>CORREL(Sheet3!$R$4:$R$152,Sheet3!T$4:T$152)</f>
        <v>0.99662399684290193</v>
      </c>
    </row>
    <row r="20" spans="1:20" x14ac:dyDescent="0.25">
      <c r="A20" s="6" t="s">
        <v>190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>
        <f>CORREL(Sheet3!$S$4:$S$152,Sheet3!S$4:S$152)</f>
        <v>1</v>
      </c>
      <c r="T20" s="14">
        <f>CORREL(Sheet3!$S$4:$S$152,Sheet3!T$4:T$152)</f>
        <v>0.99994966246198913</v>
      </c>
    </row>
    <row r="21" spans="1:20" x14ac:dyDescent="0.25">
      <c r="A21" s="6" t="s">
        <v>191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>
        <f>CORREL(Sheet3!$T$4:$T$152,Sheet3!T$4:T$152)</f>
        <v>1</v>
      </c>
    </row>
  </sheetData>
  <conditionalFormatting sqref="B3:T21">
    <cfRule type="cellIs" dxfId="1" priority="1" operator="between">
      <formula>0.5</formula>
      <formula>0.8</formula>
    </cfRule>
    <cfRule type="cellIs" dxfId="0" priority="5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Normalized_max_min</vt:lpstr>
      <vt:lpstr>Sheet3</vt:lpstr>
      <vt:lpstr>Sheet2</vt:lpstr>
      <vt:lpstr>Sheet4</vt:lpstr>
      <vt:lpstr>correlation_table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Astha Bista</dc:creator>
  <cp:lastModifiedBy>Astha Bista</cp:lastModifiedBy>
  <dcterms:created xsi:type="dcterms:W3CDTF">2025-04-04T19:03:19Z</dcterms:created>
  <dcterms:modified xsi:type="dcterms:W3CDTF">2025-09-05T09:07:20Z</dcterms:modified>
</cp:coreProperties>
</file>