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llo" sheetId="1" r:id="rId3"/>
    <sheet state="visible" name="Knights Honor" sheetId="2" r:id="rId4"/>
    <sheet state="visible" name="Wisdom of a Sage" sheetId="3" r:id="rId5"/>
    <sheet state="visible" name="Bond of a Pyromancer" sheetId="4" r:id="rId6"/>
    <sheet state="visible" name="Prayer of a Maiden" sheetId="5" r:id="rId7"/>
  </sheets>
  <definedNames/>
  <calcPr/>
</workbook>
</file>

<file path=xl/sharedStrings.xml><?xml version="1.0" encoding="utf-8"?>
<sst xmlns="http://schemas.openxmlformats.org/spreadsheetml/2006/main" count="341" uniqueCount="274">
  <si>
    <t>Please do not request edit permission.</t>
  </si>
  <si>
    <t>Go to File &gt; Make A Copy to make your own to edit.</t>
  </si>
  <si>
    <t>Thank you.</t>
  </si>
  <si>
    <t>(Seriously. I've been getting those requests for years)</t>
  </si>
  <si>
    <t>This spreadsheet book was made by Porcuspine, AKA BigPawh on Reddit.</t>
  </si>
  <si>
    <t>It was made for Prepare To Die Edition, but is still applicable to Remastered</t>
  </si>
  <si>
    <t>It was originally posted here</t>
  </si>
  <si>
    <t>And after updating it with the three other achievements, it was posted here.</t>
  </si>
  <si>
    <t>Sheet links:</t>
  </si>
  <si>
    <t>Knights Honor</t>
  </si>
  <si>
    <t>Wisdom of a Sage</t>
  </si>
  <si>
    <t>Bond of a Pyromancer</t>
  </si>
  <si>
    <t>Prayer of a Maiden</t>
  </si>
  <si>
    <t>Soul Weapons</t>
  </si>
  <si>
    <t>Collected? (0/1)</t>
  </si>
  <si>
    <t>Soul Used:</t>
  </si>
  <si>
    <t>You also need a +10 ...:</t>
  </si>
  <si>
    <t>Soul Manager</t>
  </si>
  <si>
    <t>M.L. Butterfly Horn</t>
  </si>
  <si>
    <t>Moonlight Butterfly</t>
  </si>
  <si>
    <t>Spear/Thrusting Sword</t>
  </si>
  <si>
    <t>NG+0</t>
  </si>
  <si>
    <t>NG+1</t>
  </si>
  <si>
    <t>NG+2</t>
  </si>
  <si>
    <t>Crystal Ring Shield</t>
  </si>
  <si>
    <t>Shield</t>
  </si>
  <si>
    <t>Butterfly</t>
  </si>
  <si>
    <t>Sif</t>
  </si>
  <si>
    <t>Quelaag's Furysword</t>
  </si>
  <si>
    <t>Quelaag</t>
  </si>
  <si>
    <t>Curved Sword</t>
  </si>
  <si>
    <t>Chaos Blade</t>
  </si>
  <si>
    <t>Katana</t>
  </si>
  <si>
    <t>G.Sword of Artorias (Cursed)</t>
  </si>
  <si>
    <t>Dagger/G.Sword/S.Sword</t>
  </si>
  <si>
    <t>Iron Golem</t>
  </si>
  <si>
    <t>G.Sword of Artorias</t>
  </si>
  <si>
    <t>Broken S.Sword/S.Sword Hilt</t>
  </si>
  <si>
    <t>Priscilla</t>
  </si>
  <si>
    <t>Gwyndolin</t>
  </si>
  <si>
    <t>G.Shield of Artorias</t>
  </si>
  <si>
    <t>Ornstein</t>
  </si>
  <si>
    <t>Golem Axe</t>
  </si>
  <si>
    <t>Axe</t>
  </si>
  <si>
    <t>Smough</t>
  </si>
  <si>
    <t>Dragon Bone Fist</t>
  </si>
  <si>
    <t>Fist</t>
  </si>
  <si>
    <t>Lifehunt Scythe</t>
  </si>
  <si>
    <t>Halberd/Whip</t>
  </si>
  <si>
    <t>Gwyn</t>
  </si>
  <si>
    <t>Dragonslayer Spear</t>
  </si>
  <si>
    <t>Smough's Hammer</t>
  </si>
  <si>
    <t>G./Hammer</t>
  </si>
  <si>
    <t>Darkmoon Bow</t>
  </si>
  <si>
    <t>Bow</t>
  </si>
  <si>
    <t>The Darkmoon Catalyst</t>
  </si>
  <si>
    <t>Catalyst</t>
  </si>
  <si>
    <t>Great Lord Greatsword</t>
  </si>
  <si>
    <t>Tail Cutoffs</t>
  </si>
  <si>
    <t>Drops:</t>
  </si>
  <si>
    <t>Tip:</t>
  </si>
  <si>
    <t>Hellkite Dragon</t>
  </si>
  <si>
    <t>Drake Sword</t>
  </si>
  <si>
    <t>Stand underneath the bridge and shoot the drake's tail with a bow. This usually takes around 30 arrows with basic stats/gear</t>
  </si>
  <si>
    <t>Gaping Dragon</t>
  </si>
  <si>
    <t>Dragon King G.Axe</t>
  </si>
  <si>
    <t>This boss is very easy to get behind when it does its ground charge move. The incision is a few hands from the tail base</t>
  </si>
  <si>
    <t>Priscilla's Dagger</t>
  </si>
  <si>
    <t>Priscilla will not attack you until you attack first, giving you the first strike. Use this to cut off her tail right away</t>
  </si>
  <si>
    <t>Seath</t>
  </si>
  <si>
    <t>Moonlight G.Sword</t>
  </si>
  <si>
    <t>Only his middle/back tail can be cut for the weapon. The incision is close to the tip. If you are failing, homeward bone out of the fight</t>
  </si>
  <si>
    <t>Stone Dragon (Covenant)</t>
  </si>
  <si>
    <t>Dragon G.Sword</t>
  </si>
  <si>
    <t>For whatever reason, this dragon doesn't really care if you cut off its tail. Slice away!</t>
  </si>
  <si>
    <t>Any Gargoyle</t>
  </si>
  <si>
    <t>Gargoyle Tail Axe</t>
  </si>
  <si>
    <t>Continue to circle the gargoyle until you can reach its tail. In case you fail in the roof fight, the Anor Londo gargoyles also drop the weapon</t>
  </si>
  <si>
    <t>Covenant Weapons</t>
  </si>
  <si>
    <t>Gravelord Sword</t>
  </si>
  <si>
    <t>Join the Gravelord Servant covenant by waiting in the coffin in front of the titanite demon in the catacombs. Bring an eye of death (can be found behind said demon)</t>
  </si>
  <si>
    <t>Dark Hand</t>
  </si>
  <si>
    <t>Join the Darkwraith covenant by retrieving the Lordvessel and killing the Four Kings without talking to Frampt; in the abyss, talk to Kaathe. It is also a rare drop from darkwraiths</t>
  </si>
  <si>
    <t>Enemy Drops</t>
  </si>
  <si>
    <t>B.Knight Sword</t>
  </si>
  <si>
    <t>The black knights in the Kiln of the First Flame respawn</t>
  </si>
  <si>
    <t>B.Knight G.Sword</t>
  </si>
  <si>
    <t>B.Knight G.Axe</t>
  </si>
  <si>
    <t>B.Knight Halberd</t>
  </si>
  <si>
    <t>B.Knight Shield</t>
  </si>
  <si>
    <t>Channeler's Trident</t>
  </si>
  <si>
    <t>Channelers in The Duke's Archives respawn</t>
  </si>
  <si>
    <t>Giant's Halberd</t>
  </si>
  <si>
    <t>Dropped by Sentinels in daylight Anor Londo or sold by the Giant Blacksmith</t>
  </si>
  <si>
    <t>S.Knight S.Sword</t>
  </si>
  <si>
    <t>Dropped by the silver knights in Anor Londo</t>
  </si>
  <si>
    <t>S.Knight Spear</t>
  </si>
  <si>
    <t>S.Knight Shield</t>
  </si>
  <si>
    <t>Stone G.Sword</t>
  </si>
  <si>
    <t>Dropped by the Giant Stone Knights in Darkroot Garden. Can be bought from Shiva</t>
  </si>
  <si>
    <t>Stone G.Shield</t>
  </si>
  <si>
    <t>Cannot be bought from Shiva</t>
  </si>
  <si>
    <t>Crescent Axe</t>
  </si>
  <si>
    <t>Dropped by or sold by Patches</t>
  </si>
  <si>
    <t>Crest Shield</t>
  </si>
  <si>
    <t>Dropped by Oscar on the return to Undead Asylum</t>
  </si>
  <si>
    <t>Demon's Catalyst</t>
  </si>
  <si>
    <t>Dropped by the Demon Firesage in the Demon Ruins</t>
  </si>
  <si>
    <t>Izalith Catalyst</t>
  </si>
  <si>
    <t>Dropped by the Daughter of Chaos in Lost Izalith</t>
  </si>
  <si>
    <t>Grant</t>
  </si>
  <si>
    <t>Dropped by Black Phantom Paladin Leeroy in Tomb of the Giants</t>
  </si>
  <si>
    <t>Sanctus</t>
  </si>
  <si>
    <t>Dropped by Leeroy</t>
  </si>
  <si>
    <t>Loot</t>
  </si>
  <si>
    <t>Astora's S.Sword</t>
  </si>
  <si>
    <t>On a corpse near the Undead Dragon in the Valley of Drakes (you will aggro it)</t>
  </si>
  <si>
    <t>Dragon Crest Shield</t>
  </si>
  <si>
    <t>On a corpse near the Undead Dragon</t>
  </si>
  <si>
    <t>Havel's G.Shield</t>
  </si>
  <si>
    <t>Found in Havel's room, behind an illusory wall in a fireplace in Anor Londo</t>
  </si>
  <si>
    <t>Dragon Tooth</t>
  </si>
  <si>
    <t>Found in Havel's room</t>
  </si>
  <si>
    <t>Dragonslayer G.Bow</t>
  </si>
  <si>
    <t>On a corpse in Anor Londo found by traversing the broken glass window before the O&amp;S fogwall</t>
  </si>
  <si>
    <t>Velka's Rapier</t>
  </si>
  <si>
    <t>On a corpse in Ariamis. The Annex Key is needed</t>
  </si>
  <si>
    <t>Bloodshield</t>
  </si>
  <si>
    <t>On a corpse near the Undead Dragon in Ariamis</t>
  </si>
  <si>
    <t>Black Iron G.Shield</t>
  </si>
  <si>
    <t>On a corpse next to the painting of Ariamis in Anor Londo</t>
  </si>
  <si>
    <t>Effigy Shield</t>
  </si>
  <si>
    <t>On a corpse in the Tomb of the Giants</t>
  </si>
  <si>
    <t>Completion</t>
  </si>
  <si>
    <t>According to the Wiki, these rare weapons are not needed:</t>
  </si>
  <si>
    <t>Ghost Blade</t>
  </si>
  <si>
    <t>Jagged Ghost Blade</t>
  </si>
  <si>
    <t>Titanite Catch Pole</t>
  </si>
  <si>
    <t>Gargoyle's Halberd</t>
  </si>
  <si>
    <t>Barbed S.Sword</t>
  </si>
  <si>
    <t>Spiked Shield</t>
  </si>
  <si>
    <t>Ricard's Rapier</t>
  </si>
  <si>
    <t>Notched Whip</t>
  </si>
  <si>
    <t>Demon's Spear</t>
  </si>
  <si>
    <t>Obsidian G.Sword</t>
  </si>
  <si>
    <t>Gough's G.Bow</t>
  </si>
  <si>
    <t>http://darksouls.wikidot.com/rare-weapons</t>
  </si>
  <si>
    <t>Purchases</t>
  </si>
  <si>
    <t>Cost:</t>
  </si>
  <si>
    <t>Quest Rewards</t>
  </si>
  <si>
    <t>The following spells are only bought from Griggs of Vinheim</t>
  </si>
  <si>
    <t>White Dragon Breath</t>
  </si>
  <si>
    <t>Save Logan from Sen's fortress, buy everything from him in Firelink, save him in the Dukes Archives, buy everything from him, kill Seath, return to Seath's original boss room</t>
  </si>
  <si>
    <t>Aural Decoy</t>
  </si>
  <si>
    <t>Fall Control</t>
  </si>
  <si>
    <t>Hush</t>
  </si>
  <si>
    <t>Dropped by Griggs of Vinheim or found on the planks in Sen's Fortress near the boulder room</t>
  </si>
  <si>
    <t>The following spells can be bought from Griggs or Big Hat Logan, but must be bought from Logan to progress his quest for White Dragon Breath</t>
  </si>
  <si>
    <t>Strong Magic Shield</t>
  </si>
  <si>
    <t>In a chest in the Duke's Archives</t>
  </si>
  <si>
    <t>Soul Arrow</t>
  </si>
  <si>
    <t>Also sold by Blacksmith Rickert of Vinheim for double price</t>
  </si>
  <si>
    <t>Remedy</t>
  </si>
  <si>
    <t>In a chest across the branch at the top of the waterwheel in Blightown</t>
  </si>
  <si>
    <t>Great Soul Arrow</t>
  </si>
  <si>
    <t>Great Magic Weapon</t>
  </si>
  <si>
    <r>
      <rPr/>
      <t xml:space="preserve">In Anor Londo, cut the chandelier chain while navigating the rafters, then pick this item up in front of the painting of </t>
    </r>
    <r>
      <rPr>
        <strike/>
      </rPr>
      <t xml:space="preserve">Arendelle </t>
    </r>
    <r>
      <rPr/>
      <t>Ariamis</t>
    </r>
  </si>
  <si>
    <t>Heavy Soul Arrow</t>
  </si>
  <si>
    <t>Also sold by Rickert for double price</t>
  </si>
  <si>
    <t>Great Heavy Soul Arrow</t>
  </si>
  <si>
    <t>Magic Weapon</t>
  </si>
  <si>
    <t>Magic Shield</t>
  </si>
  <si>
    <t>The following spells can only be bought from Big Hat Logan; he will only sell to you if you have 15+ intelligence</t>
  </si>
  <si>
    <t>Homing Soulmass</t>
  </si>
  <si>
    <t>Soul Spear</t>
  </si>
  <si>
    <t>The following spells are bought from Big Hat Logan in the Dukes Archives</t>
  </si>
  <si>
    <t>Homing Crystal Soulmass</t>
  </si>
  <si>
    <t>Crystal Soul Spear</t>
  </si>
  <si>
    <t>Crystal Magic Weapon</t>
  </si>
  <si>
    <t>The following spells are bought from Dusk of Oolacile; after saving her, you must find her summon sign beside a boulder at the hydra lake</t>
  </si>
  <si>
    <t>Hidden Weapon</t>
  </si>
  <si>
    <t>Hidden Body</t>
  </si>
  <si>
    <t>Cast Light</t>
  </si>
  <si>
    <t>Repair</t>
  </si>
  <si>
    <t>Chameleon</t>
  </si>
  <si>
    <t>Bought from Ingward, the red dude on the roof in New Londo Ruins from whom you get the seal key</t>
  </si>
  <si>
    <t>Resist Curse</t>
  </si>
  <si>
    <t>You do NOT need the following DLC spells:</t>
  </si>
  <si>
    <t>Dark Orb</t>
  </si>
  <si>
    <t>Dark Bead</t>
  </si>
  <si>
    <t>Dark Fog</t>
  </si>
  <si>
    <t>Pursuers</t>
  </si>
  <si>
    <t>The following are bought from Laurentius of the Great Swamp</t>
  </si>
  <si>
    <t>Fire Tempest</t>
  </si>
  <si>
    <t>Buy all of Quelana's spells, then return to her the soul of the Bed of Chaos. Quelana also drops this spell when killed</t>
  </si>
  <si>
    <t>Iron Flesh</t>
  </si>
  <si>
    <t>Rescue Laurentius from the kitchen storeroom in the Depths</t>
  </si>
  <si>
    <t>Flash Sweat</t>
  </si>
  <si>
    <t>Poison Mist</t>
  </si>
  <si>
    <t>On a corpse across the swamp below Blightown. Can also be bought from Eingyi for 10k</t>
  </si>
  <si>
    <t>The following can be bought from Laurentius or Quelana, but should be bought from Quelana if you want to progress her quest instead of killing her</t>
  </si>
  <si>
    <t>Chaos Fire Whip</t>
  </si>
  <si>
    <t>In a chest to the right of the long corridor to the Bed of Chaos</t>
  </si>
  <si>
    <t>Fireball</t>
  </si>
  <si>
    <t>Pyromancers start with this spell, but need to buy it if progressing Quelana's quest</t>
  </si>
  <si>
    <t>Fire Surge</t>
  </si>
  <si>
    <t>Dropped by a toxic zombie behind an illusory wall near the Bonewheels in the Painted World</t>
  </si>
  <si>
    <t>Fire Orb</t>
  </si>
  <si>
    <t>Acid Surge</t>
  </si>
  <si>
    <t>On a corpse near the edge of the graveyard cliff in the Painted World</t>
  </si>
  <si>
    <t>Combustion</t>
  </si>
  <si>
    <t>Power Within</t>
  </si>
  <si>
    <t>Behind the large parasite in Blightown</t>
  </si>
  <si>
    <t>The following are all purchaseable only from Quelana of Izaltith; she appears if you have a + 10+ pyro flame and only if Bed of Chaos is NOT dead</t>
  </si>
  <si>
    <t>Covenant Rewards</t>
  </si>
  <si>
    <t>Great Fireball</t>
  </si>
  <si>
    <t>Great Chaos Fireball</t>
  </si>
  <si>
    <t>Obtained upon joining the Chaos Servant covenant</t>
  </si>
  <si>
    <t>Firestorm</t>
  </si>
  <si>
    <t>Chaos Storm</t>
  </si>
  <si>
    <t>Gain 2 ranks as a chaos servant by offering 30 humanity (you can dupe a firekeeper soul)</t>
  </si>
  <si>
    <t>Fire Whip</t>
  </si>
  <si>
    <t>Great Combustion</t>
  </si>
  <si>
    <t>Undead Rapport</t>
  </si>
  <si>
    <t>Bought from Eingyi; you must be infected with an egg, but he will give you a free cure</t>
  </si>
  <si>
    <t>Toxic Mist</t>
  </si>
  <si>
    <t>Heal</t>
  </si>
  <si>
    <t>Clerics start with this spell</t>
  </si>
  <si>
    <t>Replenishment</t>
  </si>
  <si>
    <t>Kill Reah's hollowed bodyguards in the Tomb of the Giants</t>
  </si>
  <si>
    <t>Petrus of Thorolund</t>
  </si>
  <si>
    <t>Petrus won't be available forever</t>
  </si>
  <si>
    <t>Emit Force</t>
  </si>
  <si>
    <t>Help Siegmeyer in Sen's Fortress, then Anor Londo, then speak to him at Firelink</t>
  </si>
  <si>
    <t>Reah of Thorolund</t>
  </si>
  <si>
    <t>You must progress Reah's questline to buy from her</t>
  </si>
  <si>
    <t>Patches the Hyena</t>
  </si>
  <si>
    <t>Soothing Sunlight</t>
  </si>
  <si>
    <t>Dropped by a Pisaca (blue squid creature) in the base of the prison tower of the Duke's Archives</t>
  </si>
  <si>
    <t>Great Heal Excerpt</t>
  </si>
  <si>
    <t>Bountiful Sunlight</t>
  </si>
  <si>
    <t>Dropped by a Picasa</t>
  </si>
  <si>
    <t>Petrus</t>
  </si>
  <si>
    <t>Great Magic Barrier</t>
  </si>
  <si>
    <t>At the second tree in Ash Lake, drop off halfway around the branch around the back into a jutting hollow log</t>
  </si>
  <si>
    <t>Reah</t>
  </si>
  <si>
    <t>Tranquil Walk of Peace</t>
  </si>
  <si>
    <t>On a corpse in the upper floor of the Catacombs</t>
  </si>
  <si>
    <t>Patches</t>
  </si>
  <si>
    <t>Vow of Silence</t>
  </si>
  <si>
    <t>In the Painted World, on top of the tower the Annex Key is used on; guarded by multiple crow demons</t>
  </si>
  <si>
    <t>Sunlight Blade</t>
  </si>
  <si>
    <t>Found in a chest after defeating Gwyndolin</t>
  </si>
  <si>
    <t>Homeward</t>
  </si>
  <si>
    <t>Gravelord Sword Dance</t>
  </si>
  <si>
    <t>Granted upon joining the Gravelord Servant covenant</t>
  </si>
  <si>
    <t>Gravelord Greatsword Dance</t>
  </si>
  <si>
    <t>Gain 1 rank as a gravelord servant by giving Nito 10 eyes of death</t>
  </si>
  <si>
    <t>Force</t>
  </si>
  <si>
    <t>Darkmoon Blade</t>
  </si>
  <si>
    <t>Gain 1 rank in Gwyndolin's covent by offering 10 souvenirs of reprisal</t>
  </si>
  <si>
    <t>Lightning Spear</t>
  </si>
  <si>
    <t>Granted upon joining the Warriors of Sunlight covenant</t>
  </si>
  <si>
    <t>Great Lightning Spear</t>
  </si>
  <si>
    <t>Gain 1 rank as a sunbro by offering 10 sunlight medals</t>
  </si>
  <si>
    <t>Sunlight Spear</t>
  </si>
  <si>
    <t>Offer the soul of Gwyn at the sunlight altar after ranking up once as a sunbro</t>
  </si>
  <si>
    <t>Seek Guidance</t>
  </si>
  <si>
    <t>The following are only sold by Reah of Thorolund</t>
  </si>
  <si>
    <t>Great Heal</t>
  </si>
  <si>
    <t>Wrath of the Gods</t>
  </si>
  <si>
    <t>Magic Barrier</t>
  </si>
  <si>
    <t>Bought from Oswald of Carim, the dude under the gargoyle bell tower</t>
  </si>
  <si>
    <t>Karmic Justice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</si>
</sst>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24.0"/>
    </font>
    <font>
      <b/>
      <sz val="36.0"/>
    </font>
    <font>
      <b/>
      <sz val="24.0"/>
    </font>
    <font>
      <b/>
      <sz val="18.0"/>
    </font>
    <font/>
    <font>
      <u/>
      <color rgb="FF1155CC"/>
    </font>
    <font>
      <b/>
      <u/>
    </font>
    <font>
      <i/>
    </font>
    <font>
      <b/>
      <u/>
    </font>
    <font>
      <u/>
    </font>
    <font>
      <u/>
    </font>
    <font>
      <sz val="36.0"/>
    </font>
    <font>
      <u/>
      <color rgb="FF0000FF"/>
    </font>
    <font>
      <b/>
      <u/>
      <sz val="11.0"/>
    </font>
    <font>
      <b/>
      <u/>
      <sz val="11.0"/>
    </font>
    <font>
      <b/>
      <u/>
      <sz val="11.0"/>
    </font>
    <font>
      <sz val="9.0"/>
    </font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9" xfId="0" applyFont="1" applyNumberFormat="1"/>
    <xf borderId="0" fillId="0" fontId="13" numFmtId="0" xfId="0" applyAlignment="1" applyFont="1">
      <alignment readingOrder="0"/>
    </xf>
    <xf borderId="0" fillId="0" fontId="14" numFmtId="3" xfId="0" applyAlignment="1" applyFont="1" applyNumberFormat="1">
      <alignment readingOrder="0"/>
    </xf>
    <xf borderId="0" fillId="0" fontId="8" numFmtId="3" xfId="0" applyAlignment="1" applyFont="1" applyNumberFormat="1">
      <alignment readingOrder="0"/>
    </xf>
    <xf borderId="0" fillId="0" fontId="15" numFmtId="3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5" numFmtId="3" xfId="0" applyFont="1" applyNumberForma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3" xfId="0" applyAlignment="1" applyFont="1" applyNumberFormat="1">
      <alignment readingOrder="0"/>
    </xf>
    <xf borderId="1" fillId="0" fontId="5" numFmtId="3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darksouls/comments/6wtnaw/knights_honor_achievement_checklistspreadsheet/" TargetMode="External"/><Relationship Id="rId2" Type="http://schemas.openxmlformats.org/officeDocument/2006/relationships/hyperlink" Target="https://www.reddit.com/r/darksouls/comments/rgowwp/i_made_a_guidechecklist_spreadsheet_to_help_get/?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rksouls.wikidot.com/rare-weapon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/>
    </row>
    <row r="6">
      <c r="B6" s="2" t="s">
        <v>0</v>
      </c>
    </row>
    <row r="7">
      <c r="B7" s="3" t="s">
        <v>1</v>
      </c>
    </row>
    <row r="8">
      <c r="B8" s="4" t="s">
        <v>2</v>
      </c>
    </row>
    <row r="9">
      <c r="B9" s="5" t="s">
        <v>3</v>
      </c>
    </row>
    <row r="12">
      <c r="B12" s="5" t="s">
        <v>4</v>
      </c>
    </row>
    <row r="13">
      <c r="B13" s="5" t="s">
        <v>5</v>
      </c>
    </row>
    <row r="14">
      <c r="B14" s="6" t="s">
        <v>6</v>
      </c>
    </row>
    <row r="15">
      <c r="B15" s="6" t="s">
        <v>7</v>
      </c>
    </row>
    <row r="17">
      <c r="B17" s="5" t="s">
        <v>8</v>
      </c>
    </row>
    <row r="18">
      <c r="B18" s="6" t="s">
        <v>9</v>
      </c>
    </row>
    <row r="19">
      <c r="B19" s="6" t="s">
        <v>10</v>
      </c>
    </row>
    <row r="20">
      <c r="B20" s="6" t="s">
        <v>11</v>
      </c>
    </row>
    <row r="21">
      <c r="B21" s="6" t="s">
        <v>12</v>
      </c>
    </row>
  </sheetData>
  <hyperlinks>
    <hyperlink r:id="rId1" ref="B14"/>
    <hyperlink r:id="rId2" ref="B15"/>
    <hyperlink display="Knights Honor" location="'Knights Honor'!A1" ref="B18"/>
    <hyperlink display="Wisdom of a Sage" location="'Wisdom of a Sage'!A1" ref="B19"/>
    <hyperlink display="Bond of a Pyromancer" location="'Bond of a Pyromancer'!A1" ref="B20"/>
    <hyperlink display="Prayer of a Maiden" location="'Prayer of a Maiden'!A1" ref="B2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5.13"/>
    <col customWidth="1" min="3" max="3" width="14.75"/>
    <col customWidth="1" min="4" max="4" width="22.5"/>
    <col customWidth="1" min="6" max="6" width="14.5"/>
  </cols>
  <sheetData>
    <row r="1">
      <c r="A1" s="7" t="s">
        <v>13</v>
      </c>
      <c r="B1" s="8" t="s">
        <v>14</v>
      </c>
      <c r="C1" s="8" t="s">
        <v>15</v>
      </c>
      <c r="D1" s="8" t="s">
        <v>16</v>
      </c>
      <c r="E1" s="5"/>
      <c r="F1" s="9" t="s">
        <v>17</v>
      </c>
      <c r="G1" s="8"/>
      <c r="H1" s="8"/>
    </row>
    <row r="2">
      <c r="A2" s="5" t="s">
        <v>18</v>
      </c>
      <c r="B2" s="10">
        <v>0.0</v>
      </c>
      <c r="C2" s="5" t="s">
        <v>19</v>
      </c>
      <c r="D2" s="5" t="s">
        <v>20</v>
      </c>
      <c r="F2" s="11" t="s">
        <v>21</v>
      </c>
      <c r="G2" s="8" t="s">
        <v>14</v>
      </c>
      <c r="H2" s="11" t="s">
        <v>22</v>
      </c>
      <c r="I2" s="8" t="s">
        <v>14</v>
      </c>
      <c r="J2" s="12" t="s">
        <v>23</v>
      </c>
      <c r="K2" s="8" t="s">
        <v>14</v>
      </c>
    </row>
    <row r="3">
      <c r="A3" s="5" t="s">
        <v>24</v>
      </c>
      <c r="B3" s="10">
        <v>0.0</v>
      </c>
      <c r="C3" s="5" t="s">
        <v>19</v>
      </c>
      <c r="D3" s="5" t="s">
        <v>25</v>
      </c>
      <c r="F3" s="5" t="s">
        <v>26</v>
      </c>
      <c r="G3" s="10">
        <v>0.0</v>
      </c>
      <c r="H3" s="5" t="s">
        <v>26</v>
      </c>
      <c r="I3" s="10">
        <v>0.0</v>
      </c>
      <c r="J3" s="5" t="s">
        <v>27</v>
      </c>
      <c r="K3" s="10">
        <v>0.0</v>
      </c>
    </row>
    <row r="4">
      <c r="A4" s="5" t="s">
        <v>28</v>
      </c>
      <c r="B4" s="10">
        <v>0.0</v>
      </c>
      <c r="C4" s="5" t="s">
        <v>29</v>
      </c>
      <c r="D4" s="5" t="s">
        <v>30</v>
      </c>
      <c r="F4" s="5" t="s">
        <v>29</v>
      </c>
      <c r="G4" s="10">
        <v>0.0</v>
      </c>
      <c r="H4" s="5" t="s">
        <v>29</v>
      </c>
      <c r="I4" s="10">
        <v>0.0</v>
      </c>
      <c r="M4" s="5"/>
    </row>
    <row r="5">
      <c r="A5" s="5" t="s">
        <v>31</v>
      </c>
      <c r="B5" s="10">
        <v>0.0</v>
      </c>
      <c r="C5" s="5" t="s">
        <v>29</v>
      </c>
      <c r="D5" s="5" t="s">
        <v>32</v>
      </c>
      <c r="F5" s="5" t="s">
        <v>27</v>
      </c>
      <c r="G5" s="10">
        <v>0.0</v>
      </c>
      <c r="H5" s="5" t="s">
        <v>27</v>
      </c>
      <c r="I5" s="10">
        <v>0.0</v>
      </c>
    </row>
    <row r="6">
      <c r="A6" s="5" t="s">
        <v>33</v>
      </c>
      <c r="B6" s="10">
        <v>0.0</v>
      </c>
      <c r="C6" s="5" t="s">
        <v>27</v>
      </c>
      <c r="D6" s="5" t="s">
        <v>34</v>
      </c>
      <c r="F6" s="5" t="s">
        <v>35</v>
      </c>
      <c r="G6" s="10">
        <v>0.0</v>
      </c>
      <c r="H6" s="5" t="s">
        <v>35</v>
      </c>
      <c r="I6" s="10">
        <v>0.0</v>
      </c>
    </row>
    <row r="7">
      <c r="A7" s="5" t="s">
        <v>36</v>
      </c>
      <c r="B7" s="10">
        <v>0.0</v>
      </c>
      <c r="C7" s="5" t="s">
        <v>27</v>
      </c>
      <c r="D7" s="5" t="s">
        <v>37</v>
      </c>
      <c r="F7" s="5" t="s">
        <v>38</v>
      </c>
      <c r="G7" s="10">
        <v>0.0</v>
      </c>
      <c r="H7" s="5" t="s">
        <v>39</v>
      </c>
      <c r="I7" s="10">
        <v>0.0</v>
      </c>
    </row>
    <row r="8">
      <c r="A8" s="5" t="s">
        <v>40</v>
      </c>
      <c r="B8" s="10">
        <v>0.0</v>
      </c>
      <c r="C8" s="5" t="s">
        <v>27</v>
      </c>
      <c r="D8" s="5" t="s">
        <v>25</v>
      </c>
      <c r="F8" s="5" t="s">
        <v>41</v>
      </c>
      <c r="G8" s="10">
        <v>0.0</v>
      </c>
      <c r="H8" s="5" t="s">
        <v>41</v>
      </c>
      <c r="I8" s="10">
        <v>0.0</v>
      </c>
    </row>
    <row r="9">
      <c r="A9" s="5" t="s">
        <v>42</v>
      </c>
      <c r="B9" s="10">
        <v>0.0</v>
      </c>
      <c r="C9" s="5" t="s">
        <v>35</v>
      </c>
      <c r="D9" s="5" t="s">
        <v>43</v>
      </c>
      <c r="F9" s="5" t="s">
        <v>44</v>
      </c>
      <c r="G9" s="10">
        <v>0.0</v>
      </c>
      <c r="H9" s="5" t="s">
        <v>44</v>
      </c>
      <c r="I9" s="10">
        <v>0.0</v>
      </c>
    </row>
    <row r="10">
      <c r="A10" s="5" t="s">
        <v>45</v>
      </c>
      <c r="B10" s="10">
        <v>0.0</v>
      </c>
      <c r="C10" s="5" t="s">
        <v>35</v>
      </c>
      <c r="D10" s="5" t="s">
        <v>46</v>
      </c>
      <c r="F10" s="5" t="s">
        <v>39</v>
      </c>
      <c r="G10" s="10">
        <v>0.0</v>
      </c>
      <c r="H10" s="5"/>
    </row>
    <row r="11">
      <c r="A11" s="5" t="s">
        <v>47</v>
      </c>
      <c r="B11" s="10">
        <v>0.0</v>
      </c>
      <c r="C11" s="5" t="s">
        <v>38</v>
      </c>
      <c r="D11" s="5" t="s">
        <v>48</v>
      </c>
      <c r="F11" s="5" t="s">
        <v>49</v>
      </c>
      <c r="G11" s="10">
        <v>0.0</v>
      </c>
    </row>
    <row r="12">
      <c r="A12" s="5" t="s">
        <v>50</v>
      </c>
      <c r="B12" s="10">
        <v>0.0</v>
      </c>
      <c r="C12" s="5" t="s">
        <v>41</v>
      </c>
      <c r="D12" s="5" t="s">
        <v>20</v>
      </c>
      <c r="F12" s="8"/>
      <c r="G12" s="5"/>
    </row>
    <row r="13">
      <c r="A13" s="5" t="s">
        <v>51</v>
      </c>
      <c r="B13" s="10">
        <v>0.0</v>
      </c>
      <c r="C13" s="5" t="s">
        <v>44</v>
      </c>
      <c r="D13" s="5" t="s">
        <v>52</v>
      </c>
    </row>
    <row r="14">
      <c r="A14" s="5" t="s">
        <v>53</v>
      </c>
      <c r="B14" s="10">
        <v>0.0</v>
      </c>
      <c r="C14" s="5" t="s">
        <v>39</v>
      </c>
      <c r="D14" s="5" t="s">
        <v>54</v>
      </c>
    </row>
    <row r="15">
      <c r="A15" s="5" t="s">
        <v>55</v>
      </c>
      <c r="B15" s="10">
        <v>0.0</v>
      </c>
      <c r="C15" s="5" t="s">
        <v>39</v>
      </c>
      <c r="D15" s="5" t="s">
        <v>56</v>
      </c>
    </row>
    <row r="16">
      <c r="A16" s="5" t="s">
        <v>57</v>
      </c>
      <c r="B16" s="10">
        <v>0.0</v>
      </c>
      <c r="C16" s="5" t="s">
        <v>49</v>
      </c>
      <c r="D16" s="5" t="s">
        <v>34</v>
      </c>
    </row>
    <row r="18">
      <c r="A18" s="9" t="s">
        <v>58</v>
      </c>
      <c r="B18" s="8" t="s">
        <v>59</v>
      </c>
      <c r="C18" s="8" t="s">
        <v>14</v>
      </c>
      <c r="D18" s="8" t="s">
        <v>60</v>
      </c>
    </row>
    <row r="19">
      <c r="A19" s="5" t="s">
        <v>61</v>
      </c>
      <c r="B19" s="5" t="s">
        <v>62</v>
      </c>
      <c r="C19" s="10">
        <v>0.0</v>
      </c>
      <c r="D19" s="5" t="s">
        <v>63</v>
      </c>
    </row>
    <row r="20">
      <c r="A20" s="5" t="s">
        <v>64</v>
      </c>
      <c r="B20" s="5" t="s">
        <v>65</v>
      </c>
      <c r="C20" s="10">
        <v>0.0</v>
      </c>
      <c r="D20" s="5" t="s">
        <v>66</v>
      </c>
    </row>
    <row r="21">
      <c r="A21" s="5" t="s">
        <v>38</v>
      </c>
      <c r="B21" s="5" t="s">
        <v>67</v>
      </c>
      <c r="C21" s="10">
        <v>0.0</v>
      </c>
      <c r="D21" s="5" t="s">
        <v>68</v>
      </c>
    </row>
    <row r="22">
      <c r="A22" s="5" t="s">
        <v>69</v>
      </c>
      <c r="B22" s="5" t="s">
        <v>70</v>
      </c>
      <c r="C22" s="10">
        <v>0.0</v>
      </c>
      <c r="D22" s="5" t="s">
        <v>71</v>
      </c>
    </row>
    <row r="23">
      <c r="A23" s="5" t="s">
        <v>72</v>
      </c>
      <c r="B23" s="5" t="s">
        <v>73</v>
      </c>
      <c r="C23" s="10">
        <v>0.0</v>
      </c>
      <c r="D23" s="5" t="s">
        <v>74</v>
      </c>
    </row>
    <row r="24">
      <c r="A24" s="5" t="s">
        <v>75</v>
      </c>
      <c r="B24" s="5" t="s">
        <v>76</v>
      </c>
      <c r="C24" s="10">
        <v>0.0</v>
      </c>
      <c r="D24" s="5" t="s">
        <v>77</v>
      </c>
    </row>
    <row r="26">
      <c r="A26" s="7" t="s">
        <v>78</v>
      </c>
      <c r="B26" s="8" t="s">
        <v>14</v>
      </c>
      <c r="C26" s="8" t="s">
        <v>60</v>
      </c>
    </row>
    <row r="27">
      <c r="A27" s="5" t="s">
        <v>79</v>
      </c>
      <c r="B27" s="10">
        <v>0.0</v>
      </c>
      <c r="C27" s="5" t="s">
        <v>80</v>
      </c>
    </row>
    <row r="28">
      <c r="A28" s="5" t="s">
        <v>81</v>
      </c>
      <c r="B28" s="10">
        <v>0.0</v>
      </c>
      <c r="C28" s="5" t="s">
        <v>82</v>
      </c>
    </row>
    <row r="30">
      <c r="A30" s="7" t="s">
        <v>83</v>
      </c>
      <c r="B30" s="8" t="s">
        <v>14</v>
      </c>
      <c r="C30" s="8" t="s">
        <v>60</v>
      </c>
    </row>
    <row r="31">
      <c r="A31" s="5" t="s">
        <v>84</v>
      </c>
      <c r="B31" s="10">
        <v>0.0</v>
      </c>
      <c r="C31" s="5" t="s">
        <v>85</v>
      </c>
    </row>
    <row r="32">
      <c r="A32" s="5" t="s">
        <v>86</v>
      </c>
      <c r="B32" s="10">
        <v>0.0</v>
      </c>
    </row>
    <row r="33">
      <c r="A33" s="5" t="s">
        <v>87</v>
      </c>
      <c r="B33" s="10">
        <v>0.0</v>
      </c>
    </row>
    <row r="34">
      <c r="A34" s="5" t="s">
        <v>88</v>
      </c>
      <c r="B34" s="10">
        <v>0.0</v>
      </c>
    </row>
    <row r="35">
      <c r="A35" s="5" t="s">
        <v>89</v>
      </c>
      <c r="B35" s="10">
        <v>0.0</v>
      </c>
    </row>
    <row r="36">
      <c r="A36" s="5" t="s">
        <v>90</v>
      </c>
      <c r="B36" s="10">
        <v>0.0</v>
      </c>
      <c r="C36" s="5" t="s">
        <v>91</v>
      </c>
      <c r="I36" s="5"/>
    </row>
    <row r="37">
      <c r="A37" s="5" t="s">
        <v>92</v>
      </c>
      <c r="B37" s="10">
        <v>0.0</v>
      </c>
      <c r="C37" s="5" t="s">
        <v>93</v>
      </c>
    </row>
    <row r="38">
      <c r="A38" s="5" t="s">
        <v>94</v>
      </c>
      <c r="B38" s="10">
        <v>0.0</v>
      </c>
      <c r="C38" s="5" t="s">
        <v>95</v>
      </c>
    </row>
    <row r="39">
      <c r="A39" s="5" t="s">
        <v>96</v>
      </c>
      <c r="B39" s="10">
        <v>0.0</v>
      </c>
    </row>
    <row r="40">
      <c r="A40" s="5" t="s">
        <v>97</v>
      </c>
      <c r="B40" s="10">
        <v>0.0</v>
      </c>
    </row>
    <row r="41">
      <c r="A41" s="5" t="s">
        <v>98</v>
      </c>
      <c r="B41" s="10">
        <v>0.0</v>
      </c>
      <c r="C41" s="5" t="s">
        <v>99</v>
      </c>
    </row>
    <row r="42">
      <c r="A42" s="5" t="s">
        <v>100</v>
      </c>
      <c r="B42" s="10">
        <v>0.0</v>
      </c>
      <c r="C42" s="5" t="s">
        <v>101</v>
      </c>
    </row>
    <row r="43">
      <c r="A43" s="5" t="s">
        <v>102</v>
      </c>
      <c r="B43" s="10">
        <v>0.0</v>
      </c>
      <c r="C43" s="5" t="s">
        <v>103</v>
      </c>
    </row>
    <row r="44">
      <c r="A44" s="5" t="s">
        <v>104</v>
      </c>
      <c r="B44" s="10">
        <v>0.0</v>
      </c>
      <c r="C44" s="5" t="s">
        <v>105</v>
      </c>
    </row>
    <row r="45">
      <c r="A45" s="5" t="s">
        <v>106</v>
      </c>
      <c r="B45" s="10">
        <v>0.0</v>
      </c>
      <c r="C45" s="5" t="s">
        <v>107</v>
      </c>
    </row>
    <row r="46">
      <c r="A46" s="5" t="s">
        <v>108</v>
      </c>
      <c r="B46" s="10">
        <v>0.0</v>
      </c>
      <c r="C46" s="5" t="s">
        <v>109</v>
      </c>
    </row>
    <row r="47">
      <c r="A47" s="5" t="s">
        <v>110</v>
      </c>
      <c r="B47" s="10">
        <v>0.0</v>
      </c>
      <c r="C47" s="5" t="s">
        <v>111</v>
      </c>
    </row>
    <row r="48">
      <c r="A48" s="5" t="s">
        <v>112</v>
      </c>
      <c r="B48" s="10">
        <v>0.0</v>
      </c>
      <c r="C48" s="5" t="s">
        <v>113</v>
      </c>
    </row>
    <row r="50">
      <c r="A50" s="9" t="s">
        <v>114</v>
      </c>
      <c r="B50" s="8" t="s">
        <v>14</v>
      </c>
      <c r="C50" s="8" t="s">
        <v>60</v>
      </c>
    </row>
    <row r="51">
      <c r="A51" s="5" t="s">
        <v>115</v>
      </c>
      <c r="B51" s="10">
        <v>0.0</v>
      </c>
      <c r="C51" s="5" t="s">
        <v>116</v>
      </c>
    </row>
    <row r="52">
      <c r="A52" s="5" t="s">
        <v>117</v>
      </c>
      <c r="B52" s="10">
        <v>0.0</v>
      </c>
      <c r="C52" s="5" t="s">
        <v>118</v>
      </c>
    </row>
    <row r="53">
      <c r="A53" s="5" t="s">
        <v>119</v>
      </c>
      <c r="B53" s="10">
        <v>0.0</v>
      </c>
      <c r="C53" s="5" t="s">
        <v>120</v>
      </c>
    </row>
    <row r="54">
      <c r="A54" s="5" t="s">
        <v>121</v>
      </c>
      <c r="B54" s="10">
        <v>0.0</v>
      </c>
      <c r="C54" s="5" t="s">
        <v>122</v>
      </c>
    </row>
    <row r="55">
      <c r="A55" s="5" t="s">
        <v>123</v>
      </c>
      <c r="B55" s="10">
        <v>0.0</v>
      </c>
      <c r="C55" s="5" t="s">
        <v>124</v>
      </c>
    </row>
    <row r="56">
      <c r="A56" s="5" t="s">
        <v>125</v>
      </c>
      <c r="B56" s="10">
        <v>0.0</v>
      </c>
      <c r="C56" s="5" t="s">
        <v>126</v>
      </c>
    </row>
    <row r="57">
      <c r="A57" s="5" t="s">
        <v>127</v>
      </c>
      <c r="B57" s="10">
        <v>0.0</v>
      </c>
      <c r="C57" s="5" t="s">
        <v>128</v>
      </c>
    </row>
    <row r="58">
      <c r="A58" s="5" t="s">
        <v>129</v>
      </c>
      <c r="B58" s="10">
        <v>0.0</v>
      </c>
      <c r="C58" s="5" t="s">
        <v>130</v>
      </c>
    </row>
    <row r="59">
      <c r="A59" s="5" t="s">
        <v>131</v>
      </c>
      <c r="B59" s="10">
        <v>0.0</v>
      </c>
      <c r="C59" s="5" t="s">
        <v>132</v>
      </c>
    </row>
    <row r="61">
      <c r="A61" s="8" t="s">
        <v>133</v>
      </c>
    </row>
    <row r="62">
      <c r="A62" s="13">
        <f>SUM(B2:B16,C19:C24,B27:B28,B31:B48,B51:B59)/50</f>
        <v>0</v>
      </c>
    </row>
    <row r="64">
      <c r="A64" s="8" t="s">
        <v>134</v>
      </c>
    </row>
    <row r="65">
      <c r="A65" s="5" t="s">
        <v>135</v>
      </c>
    </row>
    <row r="66">
      <c r="A66" s="5" t="s">
        <v>136</v>
      </c>
    </row>
    <row r="67">
      <c r="A67" s="5" t="s">
        <v>137</v>
      </c>
    </row>
    <row r="68">
      <c r="A68" s="5" t="s">
        <v>138</v>
      </c>
    </row>
    <row r="69">
      <c r="A69" s="5" t="s">
        <v>139</v>
      </c>
    </row>
    <row r="70">
      <c r="A70" s="5" t="s">
        <v>140</v>
      </c>
    </row>
    <row r="71">
      <c r="A71" s="5" t="s">
        <v>141</v>
      </c>
    </row>
    <row r="72">
      <c r="A72" s="5" t="s">
        <v>142</v>
      </c>
    </row>
    <row r="73">
      <c r="A73" s="5" t="s">
        <v>143</v>
      </c>
    </row>
    <row r="74">
      <c r="A74" s="5" t="s">
        <v>144</v>
      </c>
    </row>
    <row r="75">
      <c r="A75" s="5" t="s">
        <v>145</v>
      </c>
    </row>
    <row r="77">
      <c r="A77" s="14" t="s">
        <v>146</v>
      </c>
    </row>
  </sheetData>
  <conditionalFormatting sqref="A2:D16">
    <cfRule type="expression" dxfId="0" priority="1">
      <formula>$B2=0</formula>
    </cfRule>
  </conditionalFormatting>
  <conditionalFormatting sqref="A2:D16">
    <cfRule type="expression" dxfId="1" priority="2">
      <formula>$B2=1</formula>
    </cfRule>
  </conditionalFormatting>
  <conditionalFormatting sqref="F9:G9">
    <cfRule type="expression" dxfId="2" priority="3">
      <formula>SUM(G8:G9)=2</formula>
    </cfRule>
  </conditionalFormatting>
  <conditionalFormatting sqref="F9:G9">
    <cfRule type="expression" dxfId="3" priority="4">
      <formula>$G8=1</formula>
    </cfRule>
  </conditionalFormatting>
  <conditionalFormatting sqref="F8:G8">
    <cfRule type="expression" dxfId="2" priority="5">
      <formula>SUM(G8:G9)=2</formula>
    </cfRule>
  </conditionalFormatting>
  <conditionalFormatting sqref="F8:G8">
    <cfRule type="expression" dxfId="3" priority="6">
      <formula>$G9=1</formula>
    </cfRule>
  </conditionalFormatting>
  <conditionalFormatting sqref="F3:G11">
    <cfRule type="expression" dxfId="1" priority="7">
      <formula>$G3=1</formula>
    </cfRule>
  </conditionalFormatting>
  <conditionalFormatting sqref="F3:G11">
    <cfRule type="expression" dxfId="0" priority="8">
      <formula>$G3=0</formula>
    </cfRule>
  </conditionalFormatting>
  <conditionalFormatting sqref="H8:I8">
    <cfRule type="expression" dxfId="2" priority="9">
      <formula>SUM(I8:I9)=2</formula>
    </cfRule>
  </conditionalFormatting>
  <conditionalFormatting sqref="H8:I8">
    <cfRule type="expression" dxfId="3" priority="10">
      <formula>$G$8=1</formula>
    </cfRule>
  </conditionalFormatting>
  <conditionalFormatting sqref="H8:I8">
    <cfRule type="expression" dxfId="3" priority="11">
      <formula>$I9=1</formula>
    </cfRule>
  </conditionalFormatting>
  <conditionalFormatting sqref="H9:I9">
    <cfRule type="expression" dxfId="2" priority="12">
      <formula>SUM(I8:I9)=2</formula>
    </cfRule>
  </conditionalFormatting>
  <conditionalFormatting sqref="H9:I9">
    <cfRule type="expression" dxfId="3" priority="13">
      <formula>$G$9=1</formula>
    </cfRule>
  </conditionalFormatting>
  <conditionalFormatting sqref="H9:I9">
    <cfRule type="expression" dxfId="3" priority="14">
      <formula>$I8=1</formula>
    </cfRule>
  </conditionalFormatting>
  <conditionalFormatting sqref="H3:I9">
    <cfRule type="expression" dxfId="1" priority="15">
      <formula>$I3=1</formula>
    </cfRule>
  </conditionalFormatting>
  <conditionalFormatting sqref="H3:I9">
    <cfRule type="expression" dxfId="0" priority="16">
      <formula>$I3=0</formula>
    </cfRule>
  </conditionalFormatting>
  <conditionalFormatting sqref="J3:K3">
    <cfRule type="expression" dxfId="1" priority="17">
      <formula>$K3=1</formula>
    </cfRule>
  </conditionalFormatting>
  <conditionalFormatting sqref="J3:K3">
    <cfRule type="expression" dxfId="0" priority="18">
      <formula>$K3=0</formula>
    </cfRule>
  </conditionalFormatting>
  <conditionalFormatting sqref="F2">
    <cfRule type="expression" dxfId="2" priority="19">
      <formula>SUM(G8:G9)=2</formula>
    </cfRule>
  </conditionalFormatting>
  <conditionalFormatting sqref="F2">
    <cfRule type="expression" dxfId="1" priority="20">
      <formula>SUM(G3:G11)=8</formula>
    </cfRule>
  </conditionalFormatting>
  <conditionalFormatting sqref="F2">
    <cfRule type="expression" dxfId="0" priority="21">
      <formula>SUM(G3:G11)&lt;&gt;8</formula>
    </cfRule>
  </conditionalFormatting>
  <conditionalFormatting sqref="H2">
    <cfRule type="expression" dxfId="2" priority="22">
      <formula>SUM(I8:I9)=2</formula>
    </cfRule>
  </conditionalFormatting>
  <conditionalFormatting sqref="H2">
    <cfRule type="expression" dxfId="1" priority="23">
      <formula>SUM(I3:I9)=6</formula>
    </cfRule>
  </conditionalFormatting>
  <conditionalFormatting sqref="H2">
    <cfRule type="expression" dxfId="0" priority="24">
      <formula>SUM(I3:I9)&lt;&gt;6</formula>
    </cfRule>
  </conditionalFormatting>
  <conditionalFormatting sqref="J2">
    <cfRule type="expression" dxfId="1" priority="25">
      <formula>$K3=1</formula>
    </cfRule>
  </conditionalFormatting>
  <conditionalFormatting sqref="J2">
    <cfRule type="expression" dxfId="0" priority="26">
      <formula>$K3&lt;&gt;1</formula>
    </cfRule>
  </conditionalFormatting>
  <conditionalFormatting sqref="A1">
    <cfRule type="expression" dxfId="1" priority="27">
      <formula>SUM(B2:B16)=15</formula>
    </cfRule>
  </conditionalFormatting>
  <conditionalFormatting sqref="A19:C24">
    <cfRule type="expression" dxfId="0" priority="28">
      <formula>$C19=0</formula>
    </cfRule>
  </conditionalFormatting>
  <conditionalFormatting sqref="A19:C24">
    <cfRule type="expression" dxfId="1" priority="29">
      <formula>$C19=1</formula>
    </cfRule>
  </conditionalFormatting>
  <conditionalFormatting sqref="A18">
    <cfRule type="expression" dxfId="1" priority="30">
      <formula>SUM(C19:C24)=6</formula>
    </cfRule>
  </conditionalFormatting>
  <conditionalFormatting sqref="A27:B28">
    <cfRule type="expression" dxfId="1" priority="31">
      <formula>$B27=1</formula>
    </cfRule>
  </conditionalFormatting>
  <conditionalFormatting sqref="A27:B28">
    <cfRule type="expression" dxfId="0" priority="32">
      <formula>$B27=0</formula>
    </cfRule>
  </conditionalFormatting>
  <conditionalFormatting sqref="A26">
    <cfRule type="expression" dxfId="1" priority="33">
      <formula>SUM(B27:B28)=2</formula>
    </cfRule>
  </conditionalFormatting>
  <conditionalFormatting sqref="A31:B48">
    <cfRule type="expression" dxfId="1" priority="34">
      <formula>$B31=1</formula>
    </cfRule>
  </conditionalFormatting>
  <conditionalFormatting sqref="A31:B48">
    <cfRule type="expression" dxfId="0" priority="35">
      <formula>$B31=0</formula>
    </cfRule>
  </conditionalFormatting>
  <conditionalFormatting sqref="A30">
    <cfRule type="expression" dxfId="1" priority="36">
      <formula>SUM(B31:B48)=18</formula>
    </cfRule>
  </conditionalFormatting>
  <conditionalFormatting sqref="A51:B59">
    <cfRule type="expression" dxfId="1" priority="37">
      <formula>$B51=1</formula>
    </cfRule>
  </conditionalFormatting>
  <conditionalFormatting sqref="A51:B59">
    <cfRule type="expression" dxfId="0" priority="38">
      <formula>$B51=0</formula>
    </cfRule>
  </conditionalFormatting>
  <conditionalFormatting sqref="A50">
    <cfRule type="expression" dxfId="1" priority="39">
      <formula>SUM(B51:B59)=9</formula>
    </cfRule>
  </conditionalFormatting>
  <conditionalFormatting sqref="A62">
    <cfRule type="cellIs" dxfId="1" priority="40" operator="equal">
      <formula>1</formula>
    </cfRule>
  </conditionalFormatting>
  <conditionalFormatting sqref="B2:B16 C19:C24 B27:B28 B31:B48 B51:B59">
    <cfRule type="cellIs" dxfId="2" priority="41" operator="greaterThan">
      <formula>1</formula>
    </cfRule>
  </conditionalFormatting>
  <conditionalFormatting sqref="A62">
    <cfRule type="cellIs" dxfId="2" priority="42" operator="greaterThan">
      <formula>1</formula>
    </cfRule>
  </conditionalFormatting>
  <conditionalFormatting sqref="E8">
    <cfRule type="notContainsBlanks" dxfId="1" priority="43">
      <formula>LEN(TRIM(E8))&gt;0</formula>
    </cfRule>
  </conditionalFormatting>
  <hyperlinks>
    <hyperlink r:id="rId1" ref="A7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8" max="8" width="16.5"/>
  </cols>
  <sheetData>
    <row r="1">
      <c r="A1" s="15" t="s">
        <v>147</v>
      </c>
      <c r="B1" s="16" t="s">
        <v>14</v>
      </c>
      <c r="C1" s="16" t="s">
        <v>148</v>
      </c>
      <c r="D1" s="16" t="s">
        <v>60</v>
      </c>
      <c r="H1" s="17" t="s">
        <v>149</v>
      </c>
      <c r="I1" s="16" t="s">
        <v>14</v>
      </c>
      <c r="J1" s="16" t="s">
        <v>60</v>
      </c>
    </row>
    <row r="2">
      <c r="A2" s="5" t="s">
        <v>150</v>
      </c>
      <c r="H2" s="5" t="s">
        <v>151</v>
      </c>
      <c r="I2" s="10">
        <v>0.0</v>
      </c>
      <c r="J2" s="5" t="s">
        <v>152</v>
      </c>
    </row>
    <row r="3">
      <c r="A3" s="5" t="s">
        <v>153</v>
      </c>
      <c r="B3" s="10">
        <v>0.0</v>
      </c>
      <c r="C3" s="18">
        <v>1000.0</v>
      </c>
    </row>
    <row r="4">
      <c r="A4" s="5" t="s">
        <v>154</v>
      </c>
      <c r="B4" s="10">
        <v>0.0</v>
      </c>
      <c r="C4" s="18">
        <v>1500.0</v>
      </c>
      <c r="H4" s="19" t="s">
        <v>114</v>
      </c>
    </row>
    <row r="5">
      <c r="C5" s="20"/>
      <c r="H5" s="5" t="s">
        <v>155</v>
      </c>
      <c r="I5" s="10">
        <v>0.0</v>
      </c>
      <c r="J5" s="5" t="s">
        <v>156</v>
      </c>
    </row>
    <row r="6">
      <c r="A6" s="21" t="s">
        <v>157</v>
      </c>
      <c r="C6" s="20"/>
      <c r="H6" s="5" t="s">
        <v>158</v>
      </c>
      <c r="I6" s="10">
        <v>0.0</v>
      </c>
      <c r="J6" s="5" t="s">
        <v>159</v>
      </c>
    </row>
    <row r="7">
      <c r="A7" s="5" t="s">
        <v>160</v>
      </c>
      <c r="B7" s="10">
        <v>0.0</v>
      </c>
      <c r="C7" s="18">
        <v>1000.0</v>
      </c>
      <c r="D7" s="5" t="s">
        <v>161</v>
      </c>
      <c r="H7" s="5" t="s">
        <v>162</v>
      </c>
      <c r="I7" s="10">
        <v>0.0</v>
      </c>
      <c r="J7" s="5" t="s">
        <v>163</v>
      </c>
    </row>
    <row r="8">
      <c r="A8" s="5" t="s">
        <v>164</v>
      </c>
      <c r="B8" s="10">
        <v>0.0</v>
      </c>
      <c r="C8" s="18">
        <v>6000.0</v>
      </c>
      <c r="H8" s="5" t="s">
        <v>165</v>
      </c>
      <c r="I8" s="10">
        <v>0.0</v>
      </c>
      <c r="J8" s="5" t="s">
        <v>166</v>
      </c>
    </row>
    <row r="9">
      <c r="A9" s="5" t="s">
        <v>167</v>
      </c>
      <c r="B9" s="10">
        <v>0.0</v>
      </c>
      <c r="C9" s="18">
        <v>2000.0</v>
      </c>
      <c r="D9" s="5" t="s">
        <v>168</v>
      </c>
    </row>
    <row r="10">
      <c r="A10" s="5" t="s">
        <v>169</v>
      </c>
      <c r="B10" s="10">
        <v>0.0</v>
      </c>
      <c r="C10" s="18">
        <v>8000.0</v>
      </c>
    </row>
    <row r="11">
      <c r="A11" s="5" t="s">
        <v>170</v>
      </c>
      <c r="B11" s="10">
        <v>0.0</v>
      </c>
      <c r="C11" s="18">
        <v>3000.0</v>
      </c>
    </row>
    <row r="12">
      <c r="A12" s="5" t="s">
        <v>171</v>
      </c>
      <c r="B12" s="10">
        <v>0.0</v>
      </c>
      <c r="C12" s="18">
        <v>3000.0</v>
      </c>
    </row>
    <row r="13">
      <c r="C13" s="20"/>
    </row>
    <row r="14">
      <c r="A14" s="5" t="s">
        <v>172</v>
      </c>
      <c r="C14" s="20"/>
    </row>
    <row r="15">
      <c r="A15" s="5" t="s">
        <v>173</v>
      </c>
      <c r="B15" s="10">
        <v>0.0</v>
      </c>
      <c r="C15" s="18">
        <v>20000.0</v>
      </c>
    </row>
    <row r="16">
      <c r="A16" s="5" t="s">
        <v>174</v>
      </c>
      <c r="B16" s="10">
        <v>0.0</v>
      </c>
      <c r="C16" s="18">
        <v>40000.0</v>
      </c>
    </row>
    <row r="18">
      <c r="C18" s="20"/>
    </row>
    <row r="19">
      <c r="A19" s="5" t="s">
        <v>175</v>
      </c>
      <c r="C19" s="20"/>
    </row>
    <row r="20">
      <c r="A20" s="5" t="s">
        <v>176</v>
      </c>
      <c r="B20" s="10">
        <v>0.0</v>
      </c>
      <c r="C20" s="18">
        <v>30000.0</v>
      </c>
    </row>
    <row r="21">
      <c r="A21" s="5" t="s">
        <v>177</v>
      </c>
      <c r="B21" s="10">
        <v>0.0</v>
      </c>
      <c r="C21" s="18">
        <v>50000.0</v>
      </c>
    </row>
    <row r="22">
      <c r="A22" s="5" t="s">
        <v>178</v>
      </c>
      <c r="B22" s="10">
        <v>0.0</v>
      </c>
      <c r="C22" s="18">
        <v>20000.0</v>
      </c>
    </row>
    <row r="23">
      <c r="C23" s="20"/>
    </row>
    <row r="24">
      <c r="A24" s="5" t="s">
        <v>179</v>
      </c>
      <c r="C24" s="20"/>
    </row>
    <row r="25">
      <c r="A25" s="5" t="s">
        <v>180</v>
      </c>
      <c r="B25" s="10">
        <v>0.0</v>
      </c>
      <c r="C25" s="18">
        <v>2000.0</v>
      </c>
      <c r="D25" s="5"/>
    </row>
    <row r="26">
      <c r="A26" s="5" t="s">
        <v>181</v>
      </c>
      <c r="B26" s="10">
        <v>0.0</v>
      </c>
      <c r="C26" s="18">
        <v>2000.0</v>
      </c>
    </row>
    <row r="27">
      <c r="A27" s="5" t="s">
        <v>182</v>
      </c>
      <c r="B27" s="10">
        <v>0.0</v>
      </c>
      <c r="C27" s="18">
        <v>1000.0</v>
      </c>
    </row>
    <row r="28">
      <c r="A28" s="5" t="s">
        <v>183</v>
      </c>
      <c r="B28" s="10">
        <v>0.0</v>
      </c>
      <c r="C28" s="18">
        <v>10000.0</v>
      </c>
    </row>
    <row r="29">
      <c r="A29" s="5" t="s">
        <v>184</v>
      </c>
      <c r="B29" s="10">
        <v>0.0</v>
      </c>
      <c r="C29" s="18">
        <v>3000.0</v>
      </c>
    </row>
    <row r="30">
      <c r="C30" s="20"/>
    </row>
    <row r="31">
      <c r="A31" s="5" t="s">
        <v>185</v>
      </c>
      <c r="C31" s="20"/>
    </row>
    <row r="32">
      <c r="A32" s="5" t="s">
        <v>186</v>
      </c>
      <c r="B32" s="10">
        <v>0.0</v>
      </c>
      <c r="C32" s="18">
        <v>5000.0</v>
      </c>
      <c r="H32" s="8" t="s">
        <v>133</v>
      </c>
    </row>
    <row r="33">
      <c r="H33" s="13">
        <f>SUM(B3:B4,B7:B12,B15:B16,B20:B22,B25:B29,B32,I2,I5:I8)/24</f>
        <v>0</v>
      </c>
    </row>
    <row r="34">
      <c r="A34" s="5" t="s">
        <v>187</v>
      </c>
    </row>
    <row r="35">
      <c r="A35" s="5" t="s">
        <v>188</v>
      </c>
    </row>
    <row r="36">
      <c r="A36" s="5" t="s">
        <v>189</v>
      </c>
    </row>
    <row r="37">
      <c r="A37" s="5" t="s">
        <v>190</v>
      </c>
    </row>
    <row r="38">
      <c r="A38" s="5" t="s">
        <v>191</v>
      </c>
    </row>
  </sheetData>
  <conditionalFormatting sqref="H8:I8">
    <cfRule type="expression" dxfId="1" priority="1">
      <formula>$I8=1</formula>
    </cfRule>
  </conditionalFormatting>
  <conditionalFormatting sqref="H8:I8">
    <cfRule type="expression" dxfId="0" priority="2">
      <formula>$I8=0</formula>
    </cfRule>
  </conditionalFormatting>
  <conditionalFormatting sqref="H33">
    <cfRule type="cellIs" dxfId="1" priority="3" operator="equal">
      <formula>1</formula>
    </cfRule>
  </conditionalFormatting>
  <conditionalFormatting sqref="H33">
    <cfRule type="cellIs" dxfId="2" priority="4" operator="greaterThan">
      <formula>1</formula>
    </cfRule>
  </conditionalFormatting>
  <conditionalFormatting sqref="A3:B4">
    <cfRule type="expression" dxfId="1" priority="5">
      <formula>$B3=1</formula>
    </cfRule>
  </conditionalFormatting>
  <conditionalFormatting sqref="A3:B4">
    <cfRule type="expression" dxfId="0" priority="6">
      <formula>$B3=0</formula>
    </cfRule>
  </conditionalFormatting>
  <conditionalFormatting sqref="A7:B12">
    <cfRule type="expression" dxfId="1" priority="7">
      <formula>$B7=1</formula>
    </cfRule>
  </conditionalFormatting>
  <conditionalFormatting sqref="A7:B12">
    <cfRule type="expression" dxfId="0" priority="8">
      <formula>$B7=0</formula>
    </cfRule>
  </conditionalFormatting>
  <conditionalFormatting sqref="A15:B16">
    <cfRule type="expression" dxfId="1" priority="9">
      <formula>$B15=1</formula>
    </cfRule>
  </conditionalFormatting>
  <conditionalFormatting sqref="A15:B16">
    <cfRule type="expression" dxfId="0" priority="10">
      <formula>$B15=0</formula>
    </cfRule>
  </conditionalFormatting>
  <conditionalFormatting sqref="A20:B22">
    <cfRule type="expression" dxfId="1" priority="11">
      <formula>$B20=1</formula>
    </cfRule>
  </conditionalFormatting>
  <conditionalFormatting sqref="A20:B22">
    <cfRule type="expression" dxfId="0" priority="12">
      <formula>$B20=0</formula>
    </cfRule>
  </conditionalFormatting>
  <conditionalFormatting sqref="A25:B29">
    <cfRule type="expression" dxfId="1" priority="13">
      <formula>$B25=1</formula>
    </cfRule>
  </conditionalFormatting>
  <conditionalFormatting sqref="A25:B29">
    <cfRule type="expression" dxfId="0" priority="14">
      <formula>$B25=0</formula>
    </cfRule>
  </conditionalFormatting>
  <conditionalFormatting sqref="A32:B32">
    <cfRule type="expression" dxfId="1" priority="15">
      <formula>$B32=1</formula>
    </cfRule>
  </conditionalFormatting>
  <conditionalFormatting sqref="A32:B32">
    <cfRule type="expression" dxfId="0" priority="16">
      <formula>$B32=0</formula>
    </cfRule>
  </conditionalFormatting>
  <conditionalFormatting sqref="H2:I2">
    <cfRule type="expression" dxfId="1" priority="17">
      <formula>$I2=1</formula>
    </cfRule>
  </conditionalFormatting>
  <conditionalFormatting sqref="H2:I2">
    <cfRule type="expression" dxfId="0" priority="18">
      <formula>$I2=0</formula>
    </cfRule>
  </conditionalFormatting>
  <conditionalFormatting sqref="H5:I7">
    <cfRule type="expression" dxfId="1" priority="19">
      <formula>$I5=1</formula>
    </cfRule>
  </conditionalFormatting>
  <conditionalFormatting sqref="H5:I7">
    <cfRule type="expression" dxfId="0" priority="20">
      <formula>$I5=0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8" max="8" width="14.0"/>
    <col customWidth="1" min="9" max="9" width="17.5"/>
  </cols>
  <sheetData>
    <row r="1">
      <c r="A1" s="15" t="s">
        <v>147</v>
      </c>
      <c r="B1" s="16" t="s">
        <v>14</v>
      </c>
      <c r="C1" s="16" t="s">
        <v>148</v>
      </c>
      <c r="D1" s="16" t="s">
        <v>60</v>
      </c>
      <c r="I1" s="17" t="s">
        <v>149</v>
      </c>
      <c r="J1" s="16" t="s">
        <v>14</v>
      </c>
      <c r="K1" s="16" t="s">
        <v>60</v>
      </c>
    </row>
    <row r="2">
      <c r="A2" s="5" t="s">
        <v>192</v>
      </c>
      <c r="C2" s="20"/>
      <c r="I2" s="22" t="s">
        <v>193</v>
      </c>
      <c r="J2" s="10">
        <v>0.0</v>
      </c>
      <c r="K2" s="5" t="s">
        <v>194</v>
      </c>
    </row>
    <row r="3">
      <c r="A3" s="22" t="s">
        <v>195</v>
      </c>
      <c r="B3" s="10">
        <v>0.0</v>
      </c>
      <c r="C3" s="18">
        <v>2000.0</v>
      </c>
      <c r="D3" s="5" t="s">
        <v>196</v>
      </c>
    </row>
    <row r="4">
      <c r="A4" s="22" t="s">
        <v>197</v>
      </c>
      <c r="B4" s="10">
        <v>0.0</v>
      </c>
      <c r="C4" s="18">
        <v>2000.0</v>
      </c>
      <c r="I4" s="19" t="s">
        <v>114</v>
      </c>
    </row>
    <row r="5">
      <c r="I5" s="22" t="s">
        <v>198</v>
      </c>
      <c r="J5" s="10">
        <v>0.0</v>
      </c>
      <c r="K5" s="5" t="s">
        <v>199</v>
      </c>
    </row>
    <row r="6">
      <c r="A6" s="21" t="s">
        <v>200</v>
      </c>
      <c r="I6" s="22" t="s">
        <v>201</v>
      </c>
      <c r="J6" s="10">
        <v>0.0</v>
      </c>
      <c r="K6" s="5" t="s">
        <v>202</v>
      </c>
    </row>
    <row r="7">
      <c r="A7" s="22" t="s">
        <v>203</v>
      </c>
      <c r="B7" s="10">
        <v>0.0</v>
      </c>
      <c r="C7" s="18">
        <v>800.0</v>
      </c>
      <c r="D7" s="5" t="s">
        <v>204</v>
      </c>
      <c r="I7" s="22" t="s">
        <v>205</v>
      </c>
      <c r="J7" s="10">
        <v>0.0</v>
      </c>
      <c r="K7" s="5" t="s">
        <v>206</v>
      </c>
    </row>
    <row r="8">
      <c r="A8" s="22" t="s">
        <v>207</v>
      </c>
      <c r="B8" s="10">
        <v>0.0</v>
      </c>
      <c r="C8" s="18">
        <v>8000.0</v>
      </c>
      <c r="I8" s="22" t="s">
        <v>208</v>
      </c>
      <c r="J8" s="10">
        <v>0.0</v>
      </c>
      <c r="K8" s="5" t="s">
        <v>209</v>
      </c>
    </row>
    <row r="9">
      <c r="A9" s="22" t="s">
        <v>210</v>
      </c>
      <c r="B9" s="10">
        <v>0.0</v>
      </c>
      <c r="C9" s="18">
        <v>500.0</v>
      </c>
      <c r="I9" s="22" t="s">
        <v>211</v>
      </c>
      <c r="J9" s="10">
        <v>0.0</v>
      </c>
      <c r="K9" s="5" t="s">
        <v>212</v>
      </c>
    </row>
    <row r="10">
      <c r="C10" s="20"/>
    </row>
    <row r="11">
      <c r="A11" s="21" t="s">
        <v>213</v>
      </c>
      <c r="I11" s="17" t="s">
        <v>214</v>
      </c>
    </row>
    <row r="12">
      <c r="A12" s="22" t="s">
        <v>215</v>
      </c>
      <c r="B12" s="10">
        <v>0.0</v>
      </c>
      <c r="C12" s="18">
        <v>20000.0</v>
      </c>
      <c r="I12" s="22" t="s">
        <v>216</v>
      </c>
      <c r="J12" s="10">
        <v>0.0</v>
      </c>
      <c r="K12" s="5" t="s">
        <v>217</v>
      </c>
    </row>
    <row r="13">
      <c r="A13" s="22" t="s">
        <v>218</v>
      </c>
      <c r="B13" s="10">
        <v>0.0</v>
      </c>
      <c r="C13" s="18">
        <v>30000.0</v>
      </c>
      <c r="I13" s="22" t="s">
        <v>219</v>
      </c>
      <c r="J13" s="10">
        <v>0.0</v>
      </c>
      <c r="K13" s="5" t="s">
        <v>220</v>
      </c>
    </row>
    <row r="14">
      <c r="A14" s="22" t="s">
        <v>221</v>
      </c>
      <c r="B14" s="10">
        <v>0.0</v>
      </c>
      <c r="C14" s="18">
        <v>10000.0</v>
      </c>
    </row>
    <row r="15">
      <c r="A15" s="22" t="s">
        <v>222</v>
      </c>
      <c r="B15" s="10">
        <v>0.0</v>
      </c>
      <c r="C15" s="18">
        <v>5000.0</v>
      </c>
    </row>
    <row r="16">
      <c r="A16" s="22" t="s">
        <v>223</v>
      </c>
      <c r="B16" s="10">
        <v>0.0</v>
      </c>
      <c r="C16" s="18">
        <v>10000.0</v>
      </c>
    </row>
    <row r="18">
      <c r="A18" s="5" t="s">
        <v>224</v>
      </c>
    </row>
    <row r="19">
      <c r="A19" s="22" t="s">
        <v>225</v>
      </c>
      <c r="B19" s="10">
        <v>0.0</v>
      </c>
      <c r="C19" s="18">
        <v>25000.0</v>
      </c>
      <c r="I19" s="8" t="s">
        <v>133</v>
      </c>
    </row>
    <row r="20">
      <c r="I20" s="13">
        <f>SUM(B7,B8,B9,B3,B4,B19,B12:B16,J2,J5:J9,J12:J13)/19</f>
        <v>0</v>
      </c>
    </row>
    <row r="22">
      <c r="C22" s="20"/>
    </row>
  </sheetData>
  <conditionalFormatting sqref="I20">
    <cfRule type="cellIs" dxfId="1" priority="1" operator="equal">
      <formula>1</formula>
    </cfRule>
  </conditionalFormatting>
  <conditionalFormatting sqref="I20">
    <cfRule type="cellIs" dxfId="2" priority="2" operator="greaterThan">
      <formula>1</formula>
    </cfRule>
  </conditionalFormatting>
  <conditionalFormatting sqref="A7:B7">
    <cfRule type="expression" dxfId="1" priority="3">
      <formula>$B$7=1</formula>
    </cfRule>
  </conditionalFormatting>
  <conditionalFormatting sqref="A7:B7">
    <cfRule type="expression" dxfId="0" priority="4">
      <formula>$B$7=0</formula>
    </cfRule>
  </conditionalFormatting>
  <conditionalFormatting sqref="A8:B8">
    <cfRule type="expression" dxfId="1" priority="5">
      <formula>$B$8=1</formula>
    </cfRule>
  </conditionalFormatting>
  <conditionalFormatting sqref="A8:B8">
    <cfRule type="expression" dxfId="0" priority="6">
      <formula>$B$8=0</formula>
    </cfRule>
  </conditionalFormatting>
  <conditionalFormatting sqref="A9:B9">
    <cfRule type="expression" dxfId="1" priority="7">
      <formula>$B$9=1</formula>
    </cfRule>
  </conditionalFormatting>
  <conditionalFormatting sqref="A9:B9">
    <cfRule type="expression" dxfId="0" priority="8">
      <formula>$B$9=0</formula>
    </cfRule>
  </conditionalFormatting>
  <conditionalFormatting sqref="A3:B3">
    <cfRule type="expression" dxfId="1" priority="9">
      <formula>$B$3=1</formula>
    </cfRule>
  </conditionalFormatting>
  <conditionalFormatting sqref="A3:B3">
    <cfRule type="expression" dxfId="0" priority="10">
      <formula>$B$3=0</formula>
    </cfRule>
  </conditionalFormatting>
  <conditionalFormatting sqref="A4:B4">
    <cfRule type="expression" dxfId="1" priority="11">
      <formula>$B$4=1</formula>
    </cfRule>
  </conditionalFormatting>
  <conditionalFormatting sqref="A4:B4">
    <cfRule type="expression" dxfId="0" priority="12">
      <formula>$B$4=0</formula>
    </cfRule>
  </conditionalFormatting>
  <conditionalFormatting sqref="A19:B19">
    <cfRule type="expression" dxfId="1" priority="13">
      <formula>$B$19=1</formula>
    </cfRule>
  </conditionalFormatting>
  <conditionalFormatting sqref="A19:B19">
    <cfRule type="expression" dxfId="0" priority="14">
      <formula>$B$19=0</formula>
    </cfRule>
  </conditionalFormatting>
  <conditionalFormatting sqref="A12:B16">
    <cfRule type="expression" dxfId="1" priority="15">
      <formula>$B12=1</formula>
    </cfRule>
  </conditionalFormatting>
  <conditionalFormatting sqref="A12:B16">
    <cfRule type="expression" dxfId="0" priority="16">
      <formula>$B12=0</formula>
    </cfRule>
  </conditionalFormatting>
  <conditionalFormatting sqref="I2:J2">
    <cfRule type="expression" dxfId="1" priority="17">
      <formula>$J$2=1</formula>
    </cfRule>
  </conditionalFormatting>
  <conditionalFormatting sqref="I2:J2">
    <cfRule type="expression" dxfId="0" priority="18">
      <formula>$J$2=0</formula>
    </cfRule>
  </conditionalFormatting>
  <conditionalFormatting sqref="I5:J9">
    <cfRule type="expression" dxfId="1" priority="19">
      <formula>$J5=1</formula>
    </cfRule>
  </conditionalFormatting>
  <conditionalFormatting sqref="I5:J9">
    <cfRule type="expression" dxfId="0" priority="20">
      <formula>$J5=0</formula>
    </cfRule>
  </conditionalFormatting>
  <conditionalFormatting sqref="I12:J13">
    <cfRule type="expression" dxfId="1" priority="21">
      <formula>$J12=1</formula>
    </cfRule>
  </conditionalFormatting>
  <conditionalFormatting sqref="I12:J13">
    <cfRule type="expression" dxfId="0" priority="22">
      <formula>$J12=0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6" max="6" width="14.25"/>
    <col customWidth="1" min="7" max="7" width="24.0"/>
  </cols>
  <sheetData>
    <row r="1">
      <c r="A1" s="15" t="s">
        <v>147</v>
      </c>
      <c r="B1" s="16" t="s">
        <v>14</v>
      </c>
      <c r="C1" s="16" t="s">
        <v>148</v>
      </c>
      <c r="D1" s="16" t="s">
        <v>60</v>
      </c>
      <c r="E1" s="20"/>
      <c r="F1" s="20"/>
      <c r="G1" s="17" t="s">
        <v>149</v>
      </c>
      <c r="H1" s="16" t="s">
        <v>14</v>
      </c>
      <c r="I1" s="16" t="s">
        <v>60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3" t="s">
        <v>226</v>
      </c>
      <c r="B2" s="24">
        <v>0.0</v>
      </c>
      <c r="D2" s="18" t="s">
        <v>227</v>
      </c>
      <c r="E2" s="20"/>
      <c r="F2" s="20"/>
      <c r="G2" s="23" t="s">
        <v>228</v>
      </c>
      <c r="H2" s="24">
        <v>0.0</v>
      </c>
      <c r="I2" s="18" t="s">
        <v>229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 t="s">
        <v>230</v>
      </c>
      <c r="B3" s="20"/>
      <c r="C3" s="18">
        <v>4000.0</v>
      </c>
      <c r="D3" s="18" t="s">
        <v>231</v>
      </c>
      <c r="E3" s="20"/>
      <c r="F3" s="20"/>
      <c r="G3" s="23" t="s">
        <v>232</v>
      </c>
      <c r="H3" s="24">
        <v>0.0</v>
      </c>
      <c r="I3" s="18" t="s">
        <v>233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 t="s">
        <v>234</v>
      </c>
      <c r="B4" s="20"/>
      <c r="C4" s="18">
        <v>1000.0</v>
      </c>
      <c r="D4" s="18" t="s">
        <v>235</v>
      </c>
      <c r="E4" s="20"/>
      <c r="F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 t="s">
        <v>236</v>
      </c>
      <c r="B5" s="20"/>
      <c r="C5" s="18">
        <v>5000.0</v>
      </c>
      <c r="D5" s="18"/>
      <c r="E5" s="20"/>
      <c r="F5" s="20"/>
      <c r="G5" s="19" t="s">
        <v>114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3" t="s">
        <v>237</v>
      </c>
      <c r="H6" s="24">
        <v>0.0</v>
      </c>
      <c r="I6" s="18" t="s">
        <v>238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3" t="s">
        <v>239</v>
      </c>
      <c r="B7" s="24">
        <v>0.0</v>
      </c>
      <c r="C7" s="20"/>
      <c r="D7" s="20"/>
      <c r="E7" s="20"/>
      <c r="F7" s="20"/>
      <c r="G7" s="23" t="s">
        <v>240</v>
      </c>
      <c r="H7" s="24">
        <v>0.0</v>
      </c>
      <c r="I7" s="18" t="s">
        <v>241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8" t="s">
        <v>242</v>
      </c>
      <c r="B8" s="20"/>
      <c r="C8" s="18">
        <v>10000.0</v>
      </c>
      <c r="D8" s="20"/>
      <c r="E8" s="20"/>
      <c r="F8" s="20"/>
      <c r="G8" s="22" t="s">
        <v>243</v>
      </c>
      <c r="H8" s="24">
        <v>0.0</v>
      </c>
      <c r="I8" s="18" t="s">
        <v>244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8" t="s">
        <v>245</v>
      </c>
      <c r="B9" s="20"/>
      <c r="C9" s="18">
        <v>2000.0</v>
      </c>
      <c r="D9" s="20"/>
      <c r="E9" s="20"/>
      <c r="F9" s="20"/>
      <c r="G9" s="23" t="s">
        <v>246</v>
      </c>
      <c r="H9" s="24">
        <v>0.0</v>
      </c>
      <c r="I9" s="18" t="s">
        <v>247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8" t="s">
        <v>248</v>
      </c>
      <c r="B10" s="20"/>
      <c r="C10" s="18">
        <v>10000.0</v>
      </c>
      <c r="D10" s="20"/>
      <c r="E10" s="20"/>
      <c r="F10" s="20"/>
      <c r="G10" s="23" t="s">
        <v>249</v>
      </c>
      <c r="H10" s="24">
        <v>0.0</v>
      </c>
      <c r="I10" s="18" t="s">
        <v>250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18"/>
      <c r="F11" s="20"/>
      <c r="G11" s="23" t="s">
        <v>251</v>
      </c>
      <c r="H11" s="24">
        <v>0.0</v>
      </c>
      <c r="I11" s="18" t="s">
        <v>252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3" t="s">
        <v>253</v>
      </c>
      <c r="B12" s="24">
        <v>0.0</v>
      </c>
      <c r="C12" s="20"/>
      <c r="D12" s="20"/>
      <c r="E12" s="20"/>
      <c r="F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" t="s">
        <v>242</v>
      </c>
      <c r="B13" s="20"/>
      <c r="C13" s="18">
        <v>8000.0</v>
      </c>
      <c r="D13" s="20"/>
      <c r="E13" s="20"/>
      <c r="F13" s="20"/>
      <c r="G13" s="17" t="s">
        <v>214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" t="s">
        <v>245</v>
      </c>
      <c r="B14" s="20"/>
      <c r="C14" s="18">
        <v>1000.0</v>
      </c>
      <c r="D14" s="20"/>
      <c r="E14" s="20"/>
      <c r="F14" s="20"/>
      <c r="G14" s="23" t="s">
        <v>254</v>
      </c>
      <c r="H14" s="24">
        <v>0.0</v>
      </c>
      <c r="I14" s="18" t="s">
        <v>255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3" t="s">
        <v>256</v>
      </c>
      <c r="H15" s="24">
        <v>0.0</v>
      </c>
      <c r="I15" s="18" t="s">
        <v>257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3" t="s">
        <v>258</v>
      </c>
      <c r="B16" s="24">
        <v>0.0</v>
      </c>
      <c r="C16" s="20"/>
      <c r="D16" s="20"/>
      <c r="E16" s="20"/>
      <c r="F16" s="20"/>
      <c r="G16" s="23" t="s">
        <v>259</v>
      </c>
      <c r="H16" s="24">
        <v>0.0</v>
      </c>
      <c r="I16" s="18" t="s">
        <v>260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" t="s">
        <v>242</v>
      </c>
      <c r="B17" s="20"/>
      <c r="C17" s="18">
        <v>4000.0</v>
      </c>
      <c r="D17" s="20"/>
      <c r="E17" s="20"/>
      <c r="F17" s="20"/>
      <c r="G17" s="22" t="s">
        <v>261</v>
      </c>
      <c r="H17" s="10">
        <v>0.0</v>
      </c>
      <c r="I17" s="5" t="s">
        <v>262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" t="s">
        <v>245</v>
      </c>
      <c r="B18" s="20"/>
      <c r="C18" s="18">
        <v>1000.0</v>
      </c>
      <c r="D18" s="20"/>
      <c r="E18" s="20"/>
      <c r="F18" s="20"/>
      <c r="G18" s="23" t="s">
        <v>263</v>
      </c>
      <c r="H18" s="24">
        <v>0.0</v>
      </c>
      <c r="I18" s="18" t="s">
        <v>264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3" t="s">
        <v>265</v>
      </c>
      <c r="H19" s="24">
        <v>0.0</v>
      </c>
      <c r="I19" s="18" t="s">
        <v>266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2" t="s">
        <v>267</v>
      </c>
      <c r="B20" s="10">
        <v>0.0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5" t="s">
        <v>242</v>
      </c>
      <c r="C21" s="18">
        <v>2000.0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5" t="s">
        <v>245</v>
      </c>
      <c r="C22" s="5">
        <v>500.0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5" t="s">
        <v>268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3" t="s">
        <v>269</v>
      </c>
      <c r="B25" s="24">
        <v>0.0</v>
      </c>
      <c r="C25" s="18">
        <v>10000.0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3" t="s">
        <v>270</v>
      </c>
      <c r="B26" s="24">
        <v>0.0</v>
      </c>
      <c r="C26" s="18">
        <v>10000.0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3" t="s">
        <v>271</v>
      </c>
      <c r="B27" s="24">
        <v>0.0</v>
      </c>
      <c r="C27" s="18">
        <v>6000.0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"/>
      <c r="B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" t="s">
        <v>272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3" t="s">
        <v>273</v>
      </c>
      <c r="B30" s="24">
        <v>0.0</v>
      </c>
      <c r="C30" s="18">
        <v>40000.0</v>
      </c>
      <c r="D30" s="18"/>
      <c r="E30" s="20"/>
      <c r="F30" s="8" t="s">
        <v>133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"/>
      <c r="B31" s="20"/>
      <c r="D31" s="20"/>
      <c r="E31" s="20"/>
      <c r="F31" s="13">
        <f>SUM(B2,B7,B12,B16,B20,B25,B26,B27,B30,H2:H3,H6:H11,H14:H19)/23</f>
        <v>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E33" s="20"/>
      <c r="F33" s="20"/>
      <c r="G33" s="20"/>
      <c r="H33" s="20"/>
      <c r="I33" s="18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E36" s="20"/>
      <c r="F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conditionalFormatting sqref="F31">
    <cfRule type="cellIs" dxfId="1" priority="1" operator="equal">
      <formula>1</formula>
    </cfRule>
  </conditionalFormatting>
  <conditionalFormatting sqref="F31">
    <cfRule type="cellIs" dxfId="2" priority="2" operator="greaterThan">
      <formula>1</formula>
    </cfRule>
  </conditionalFormatting>
  <conditionalFormatting sqref="A2:B2">
    <cfRule type="expression" dxfId="0" priority="3">
      <formula>$B$2=0</formula>
    </cfRule>
  </conditionalFormatting>
  <conditionalFormatting sqref="A2:B2">
    <cfRule type="expression" dxfId="1" priority="4">
      <formula>$B$2=1</formula>
    </cfRule>
  </conditionalFormatting>
  <conditionalFormatting sqref="A7:B7">
    <cfRule type="expression" dxfId="0" priority="5">
      <formula>$B$7=0</formula>
    </cfRule>
  </conditionalFormatting>
  <conditionalFormatting sqref="A7:B7">
    <cfRule type="expression" dxfId="1" priority="6">
      <formula>$B$7=1</formula>
    </cfRule>
  </conditionalFormatting>
  <conditionalFormatting sqref="A12:B12">
    <cfRule type="expression" dxfId="0" priority="7">
      <formula>$B$12=0</formula>
    </cfRule>
  </conditionalFormatting>
  <conditionalFormatting sqref="A12:B12">
    <cfRule type="expression" dxfId="1" priority="8">
      <formula>$B$12=1</formula>
    </cfRule>
  </conditionalFormatting>
  <conditionalFormatting sqref="A16:B16">
    <cfRule type="expression" dxfId="0" priority="9">
      <formula>$B$16=0</formula>
    </cfRule>
  </conditionalFormatting>
  <conditionalFormatting sqref="A16:B16">
    <cfRule type="expression" dxfId="1" priority="10">
      <formula>$B$16=1</formula>
    </cfRule>
  </conditionalFormatting>
  <conditionalFormatting sqref="A20:B20">
    <cfRule type="expression" dxfId="0" priority="11">
      <formula>$B$20=0</formula>
    </cfRule>
  </conditionalFormatting>
  <conditionalFormatting sqref="A20:B20">
    <cfRule type="expression" dxfId="1" priority="12">
      <formula>$B$20=1</formula>
    </cfRule>
  </conditionalFormatting>
  <conditionalFormatting sqref="A25:B25">
    <cfRule type="expression" dxfId="0" priority="13">
      <formula>$B$25=0</formula>
    </cfRule>
  </conditionalFormatting>
  <conditionalFormatting sqref="A25:B25">
    <cfRule type="expression" dxfId="1" priority="14">
      <formula>$B$25=1</formula>
    </cfRule>
  </conditionalFormatting>
  <conditionalFormatting sqref="A26:B26">
    <cfRule type="expression" dxfId="0" priority="15">
      <formula>$B$26=0</formula>
    </cfRule>
  </conditionalFormatting>
  <conditionalFormatting sqref="A26:B26">
    <cfRule type="expression" dxfId="1" priority="16">
      <formula>$B$26=1</formula>
    </cfRule>
  </conditionalFormatting>
  <conditionalFormatting sqref="A27:B27">
    <cfRule type="expression" dxfId="0" priority="17">
      <formula>$B$27=0</formula>
    </cfRule>
  </conditionalFormatting>
  <conditionalFormatting sqref="A27:B27">
    <cfRule type="expression" dxfId="1" priority="18">
      <formula>$B$27=1</formula>
    </cfRule>
  </conditionalFormatting>
  <conditionalFormatting sqref="A30:B30">
    <cfRule type="expression" dxfId="0" priority="19">
      <formula>$B$30=0</formula>
    </cfRule>
  </conditionalFormatting>
  <conditionalFormatting sqref="A30:B30">
    <cfRule type="expression" dxfId="1" priority="20">
      <formula>$B$30=1</formula>
    </cfRule>
  </conditionalFormatting>
  <conditionalFormatting sqref="G2:H3">
    <cfRule type="expression" dxfId="0" priority="21">
      <formula>$H2=0</formula>
    </cfRule>
  </conditionalFormatting>
  <conditionalFormatting sqref="G2:H3">
    <cfRule type="expression" dxfId="1" priority="22">
      <formula>$H2=1</formula>
    </cfRule>
  </conditionalFormatting>
  <conditionalFormatting sqref="G6:H11">
    <cfRule type="expression" dxfId="0" priority="23">
      <formula>$H6=0</formula>
    </cfRule>
  </conditionalFormatting>
  <conditionalFormatting sqref="G6:H11">
    <cfRule type="expression" dxfId="1" priority="24">
      <formula>$H6=1</formula>
    </cfRule>
  </conditionalFormatting>
  <conditionalFormatting sqref="G14:H19">
    <cfRule type="expression" dxfId="0" priority="25">
      <formula>$H14=0</formula>
    </cfRule>
  </conditionalFormatting>
  <conditionalFormatting sqref="G14:H19">
    <cfRule type="expression" dxfId="1" priority="26">
      <formula>$H14=1</formula>
    </cfRule>
  </conditionalFormatting>
  <drawing r:id="rId1"/>
</worksheet>
</file>