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10npeople-my.sharepoint.com/personal/astraka_lionpeopleglobal_com/Documents/Documents/GitHub/Data-Science-Projects/Statistics/"/>
    </mc:Choice>
  </mc:AlternateContent>
  <xr:revisionPtr revIDLastSave="0" documentId="8_{1F894988-CDF4-493A-909F-E15FC3CD1BB2}" xr6:coauthVersionLast="47" xr6:coauthVersionMax="47" xr10:uidLastSave="{00000000-0000-0000-0000-000000000000}"/>
  <bookViews>
    <workbookView xWindow="14796" yWindow="0" windowWidth="14808" windowHeight="17280" xr2:uid="{87A9313C-631B-4F90-B7CE-FA8E424DA9A5}"/>
  </bookViews>
  <sheets>
    <sheet name="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B29" i="1"/>
  <c r="C29" i="1"/>
  <c r="D28" i="1"/>
  <c r="D27" i="1"/>
  <c r="C27" i="1"/>
  <c r="B27" i="1"/>
  <c r="D26" i="1"/>
  <c r="C26" i="1"/>
  <c r="B26" i="1"/>
  <c r="B25" i="1"/>
  <c r="D7" i="1"/>
  <c r="D8" i="1"/>
  <c r="D9" i="1"/>
  <c r="D10" i="1"/>
  <c r="D11" i="1"/>
  <c r="D12" i="1"/>
  <c r="D13" i="1"/>
  <c r="D6" i="1"/>
  <c r="B24" i="1"/>
  <c r="C7" i="1"/>
  <c r="C8" i="1"/>
  <c r="C9" i="1"/>
  <c r="C10" i="1"/>
  <c r="C11" i="1"/>
  <c r="C12" i="1"/>
  <c r="C13" i="1"/>
  <c r="C6" i="1"/>
  <c r="B23" i="1"/>
  <c r="B22" i="1"/>
  <c r="B21" i="1"/>
</calcChain>
</file>

<file path=xl/sharedStrings.xml><?xml version="1.0" encoding="utf-8"?>
<sst xmlns="http://schemas.openxmlformats.org/spreadsheetml/2006/main" count="18" uniqueCount="18">
  <si>
    <t>Scatter plot with regression line</t>
  </si>
  <si>
    <t>Minutes running for the week</t>
  </si>
  <si>
    <t>Weight by week (lbs)</t>
  </si>
  <si>
    <t>Explanatory Variable (x)</t>
  </si>
  <si>
    <t>Minutes</t>
  </si>
  <si>
    <t>Response Variable (y)</t>
  </si>
  <si>
    <t>Weight</t>
  </si>
  <si>
    <t>y=mx+b</t>
  </si>
  <si>
    <t>Calculating Line of Regression</t>
  </si>
  <si>
    <t>Count (n)</t>
  </si>
  <si>
    <t>Sum(x)</t>
  </si>
  <si>
    <t>Sum(y)</t>
  </si>
  <si>
    <t>Product</t>
  </si>
  <si>
    <t>Sum of Products(xy)</t>
  </si>
  <si>
    <t>Slope(m)</t>
  </si>
  <si>
    <r>
      <t>Sum(x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</si>
  <si>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</si>
  <si>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Y-intercept(b)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</si>
</sst>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Regression'!$B$5</c:f>
              <c:strCache>
                <c:ptCount val="1"/>
                <c:pt idx="0">
                  <c:v>Weight by week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'Linear Regression'!$A$6:$A$13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'Linear Regression'!$B$6:$B$13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B-4442-A0B4-5C970A800A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55088176"/>
        <c:axId val="1171399776"/>
      </c:scatterChart>
      <c:valAx>
        <c:axId val="10550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Running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99776"/>
        <c:crosses val="autoZero"/>
        <c:crossBetween val="midCat"/>
      </c:valAx>
      <c:valAx>
        <c:axId val="1171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in Lbs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33</xdr:row>
      <xdr:rowOff>144780</xdr:rowOff>
    </xdr:from>
    <xdr:to>
      <xdr:col>4</xdr:col>
      <xdr:colOff>209550</xdr:colOff>
      <xdr:row>48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416C9-DCC7-D5D3-5B69-32384E154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9F1-C697-4855-96BA-2B29D6F1F711}">
  <dimension ref="A1:D31"/>
  <sheetViews>
    <sheetView tabSelected="1" topLeftCell="A15" workbookViewId="0">
      <selection activeCell="H40" sqref="H40"/>
    </sheetView>
  </sheetViews>
  <sheetFormatPr defaultRowHeight="14.4" x14ac:dyDescent="0.3"/>
  <cols>
    <col min="1" max="1" width="29.21875" bestFit="1" customWidth="1"/>
    <col min="2" max="2" width="18.77734375" bestFit="1" customWidth="1"/>
  </cols>
  <sheetData>
    <row r="1" spans="1:4" x14ac:dyDescent="0.3">
      <c r="A1" t="s">
        <v>0</v>
      </c>
    </row>
    <row r="5" spans="1:4" ht="16.2" x14ac:dyDescent="0.3">
      <c r="A5" s="2" t="s">
        <v>1</v>
      </c>
      <c r="B5" s="2" t="s">
        <v>2</v>
      </c>
      <c r="C5" t="s">
        <v>12</v>
      </c>
      <c r="D5" t="s">
        <v>16</v>
      </c>
    </row>
    <row r="6" spans="1:4" x14ac:dyDescent="0.3">
      <c r="A6" s="1">
        <v>90</v>
      </c>
      <c r="B6" s="1">
        <v>180</v>
      </c>
      <c r="C6">
        <f>A6*B6</f>
        <v>16200</v>
      </c>
      <c r="D6">
        <f>A6^2</f>
        <v>8100</v>
      </c>
    </row>
    <row r="7" spans="1:4" x14ac:dyDescent="0.3">
      <c r="A7" s="1">
        <v>50</v>
      </c>
      <c r="B7" s="1">
        <v>178</v>
      </c>
      <c r="C7">
        <f t="shared" ref="C7:C13" si="0">A7*B7</f>
        <v>8900</v>
      </c>
      <c r="D7">
        <f t="shared" ref="D7:D13" si="1">A7^2</f>
        <v>2500</v>
      </c>
    </row>
    <row r="8" spans="1:4" x14ac:dyDescent="0.3">
      <c r="A8" s="1">
        <v>60</v>
      </c>
      <c r="B8" s="1">
        <v>179</v>
      </c>
      <c r="C8">
        <f t="shared" si="0"/>
        <v>10740</v>
      </c>
      <c r="D8">
        <f t="shared" si="1"/>
        <v>3600</v>
      </c>
    </row>
    <row r="9" spans="1:4" x14ac:dyDescent="0.3">
      <c r="A9" s="1">
        <v>70</v>
      </c>
      <c r="B9" s="1">
        <v>177</v>
      </c>
      <c r="C9">
        <f t="shared" si="0"/>
        <v>12390</v>
      </c>
      <c r="D9">
        <f t="shared" si="1"/>
        <v>4900</v>
      </c>
    </row>
    <row r="10" spans="1:4" x14ac:dyDescent="0.3">
      <c r="A10" s="1">
        <v>62</v>
      </c>
      <c r="B10" s="1">
        <v>180</v>
      </c>
      <c r="C10">
        <f t="shared" si="0"/>
        <v>11160</v>
      </c>
      <c r="D10">
        <f t="shared" si="1"/>
        <v>3844</v>
      </c>
    </row>
    <row r="11" spans="1:4" x14ac:dyDescent="0.3">
      <c r="A11" s="1">
        <v>55</v>
      </c>
      <c r="B11" s="1">
        <v>179</v>
      </c>
      <c r="C11">
        <f t="shared" si="0"/>
        <v>9845</v>
      </c>
      <c r="D11">
        <f t="shared" si="1"/>
        <v>3025</v>
      </c>
    </row>
    <row r="12" spans="1:4" x14ac:dyDescent="0.3">
      <c r="A12" s="1">
        <v>58</v>
      </c>
      <c r="B12" s="1">
        <v>177</v>
      </c>
      <c r="C12">
        <f t="shared" si="0"/>
        <v>10266</v>
      </c>
      <c r="D12">
        <f t="shared" si="1"/>
        <v>3364</v>
      </c>
    </row>
    <row r="13" spans="1:4" x14ac:dyDescent="0.3">
      <c r="A13" s="1">
        <v>60</v>
      </c>
      <c r="B13" s="1">
        <v>176</v>
      </c>
      <c r="C13">
        <f t="shared" si="0"/>
        <v>10560</v>
      </c>
      <c r="D13">
        <f t="shared" si="1"/>
        <v>3600</v>
      </c>
    </row>
    <row r="16" spans="1:4" x14ac:dyDescent="0.3">
      <c r="A16" t="s">
        <v>3</v>
      </c>
      <c r="B16" t="s">
        <v>4</v>
      </c>
    </row>
    <row r="17" spans="1:4" x14ac:dyDescent="0.3">
      <c r="A17" t="s">
        <v>5</v>
      </c>
      <c r="B17" t="s">
        <v>6</v>
      </c>
    </row>
    <row r="19" spans="1:4" x14ac:dyDescent="0.3">
      <c r="A19" t="s">
        <v>8</v>
      </c>
      <c r="B19" t="s">
        <v>7</v>
      </c>
    </row>
    <row r="21" spans="1:4" x14ac:dyDescent="0.3">
      <c r="A21" t="s">
        <v>9</v>
      </c>
      <c r="B21" s="3">
        <f>COUNT(A6:A13)</f>
        <v>8</v>
      </c>
    </row>
    <row r="22" spans="1:4" x14ac:dyDescent="0.3">
      <c r="A22" t="s">
        <v>10</v>
      </c>
      <c r="B22" s="3">
        <f>SUM(A6:A13)</f>
        <v>505</v>
      </c>
    </row>
    <row r="23" spans="1:4" x14ac:dyDescent="0.3">
      <c r="A23" t="s">
        <v>11</v>
      </c>
      <c r="B23" s="3">
        <f>SUM(B6:B13)</f>
        <v>1426</v>
      </c>
    </row>
    <row r="24" spans="1:4" x14ac:dyDescent="0.3">
      <c r="A24" t="s">
        <v>13</v>
      </c>
      <c r="B24" s="3">
        <f>SUM(C6:C13)</f>
        <v>90061</v>
      </c>
    </row>
    <row r="25" spans="1:4" ht="16.2" x14ac:dyDescent="0.3">
      <c r="A25" t="s">
        <v>15</v>
      </c>
      <c r="B25" s="3">
        <f>SUM(D6:D13)</f>
        <v>32933</v>
      </c>
    </row>
    <row r="26" spans="1:4" x14ac:dyDescent="0.3">
      <c r="A26" t="s">
        <v>14</v>
      </c>
      <c r="B26">
        <f>B21*B24</f>
        <v>720488</v>
      </c>
      <c r="C26">
        <f>B22*B23</f>
        <v>720130</v>
      </c>
      <c r="D26">
        <f>B26-C26</f>
        <v>358</v>
      </c>
    </row>
    <row r="27" spans="1:4" x14ac:dyDescent="0.3">
      <c r="B27">
        <f>B21*B25</f>
        <v>263464</v>
      </c>
      <c r="C27">
        <f>B22^2</f>
        <v>255025</v>
      </c>
      <c r="D27">
        <f>B27-C27</f>
        <v>8439</v>
      </c>
    </row>
    <row r="28" spans="1:4" x14ac:dyDescent="0.3">
      <c r="D28" s="3">
        <f>D26/D27</f>
        <v>4.2422087925109611E-2</v>
      </c>
    </row>
    <row r="29" spans="1:4" x14ac:dyDescent="0.3">
      <c r="A29" t="s">
        <v>17</v>
      </c>
      <c r="B29" s="4">
        <f>B23</f>
        <v>1426</v>
      </c>
      <c r="C29">
        <f>B22*D28</f>
        <v>21.423154402180355</v>
      </c>
    </row>
    <row r="30" spans="1:4" x14ac:dyDescent="0.3">
      <c r="C30">
        <f>B29-C29</f>
        <v>1404.5768455978196</v>
      </c>
    </row>
    <row r="31" spans="1:4" x14ac:dyDescent="0.3">
      <c r="C31" s="3">
        <f>C30/8</f>
        <v>175.57210569972744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Straka - Lion People Global</dc:creator>
  <cp:lastModifiedBy>Amber Straka - Lion People Global</cp:lastModifiedBy>
  <dcterms:created xsi:type="dcterms:W3CDTF">2023-12-29T22:34:44Z</dcterms:created>
  <dcterms:modified xsi:type="dcterms:W3CDTF">2023-12-29T23:48:16Z</dcterms:modified>
</cp:coreProperties>
</file>