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0413B863-9A90-4044-BB5A-515073A37066}" xr6:coauthVersionLast="37" xr6:coauthVersionMax="37" xr10:uidLastSave="{00000000-0000-0000-0000-000000000000}"/>
  <bookViews>
    <workbookView xWindow="16800" yWindow="460" windowWidth="16800" windowHeight="20540" xr2:uid="{838B0196-D158-479E-A7C6-911A07F6EFB7}"/>
  </bookViews>
  <sheets>
    <sheet name="Inputs + Answer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4" i="1"/>
  <c r="B27" i="1"/>
  <c r="B23" i="1"/>
  <c r="E9" i="1" l="1"/>
  <c r="E8" i="1"/>
  <c r="E10" i="1"/>
  <c r="B17" i="1"/>
  <c r="E6" i="1" l="1"/>
</calcChain>
</file>

<file path=xl/sharedStrings.xml><?xml version="1.0" encoding="utf-8"?>
<sst xmlns="http://schemas.openxmlformats.org/spreadsheetml/2006/main" count="23" uniqueCount="23">
  <si>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</si>
  <si>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</si>
  <si>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</si>
  <si>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</si>
  <si>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</si>
  <si>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</si>
  <si>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</si>
  <si>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</si>
  <si>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</si>
  <si>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</si>
  <si>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DESIGN GAUGE PRESSURE (psi)</t>
  </si>
  <si>
    <t>Joint Efficiency</t>
  </si>
  <si>
    <t>UG-27.c.2 ---- t_min (in.)</t>
  </si>
  <si>
    <t>MINIMUM SHELL RADIUS (in)</t>
  </si>
  <si>
    <t>N2O Run Tank</t>
  </si>
  <si>
    <t>Designer: Dan Zanko</t>
  </si>
  <si>
    <t>grav. Accel (ft/s2)</t>
  </si>
  <si>
    <t>worst case deltaP due to fluid height (25C if tank fully filled with liq) (psi)</t>
  </si>
  <si>
    <t>RT Internal Storage Length (ft)</t>
  </si>
  <si>
    <t>liq density (25C) (slug/ft3)</t>
  </si>
  <si>
    <t>vap density (25C) (slug/ft3)</t>
  </si>
  <si>
    <t>Assume piping length b/w RT &amp; CC (ft)</t>
  </si>
  <si>
    <t>worst case deltaP due to fluid height (25C if tank fully filled with liq) right before injector(psi)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</si>
</sst>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29"/>
  <sheetViews>
    <sheetView tabSelected="1" topLeftCell="A2" zoomScale="125" workbookViewId="0">
      <selection activeCell="D23" sqref="D23"/>
    </sheetView>
  </sheetViews>
  <sheetFormatPr baseColWidth="10" defaultColWidth="8.83203125" defaultRowHeight="15" x14ac:dyDescent="0.2"/>
  <cols>
    <col min="1" max="1" width="28.83203125" bestFit="1" customWidth="1"/>
    <col min="3" max="3" width="3.6640625" customWidth="1"/>
    <col min="4" max="4" width="23.5" bestFit="1" customWidth="1"/>
    <col min="5" max="5" width="21.83203125" customWidth="1"/>
  </cols>
  <sheetData>
    <row r="1" spans="1:6" ht="16" x14ac:dyDescent="0.2">
      <c r="A1" s="17" t="s">
        <v>7</v>
      </c>
      <c r="B1" s="17"/>
      <c r="C1" s="17"/>
      <c r="D1" s="17"/>
      <c r="E1" s="17"/>
      <c r="F1" s="17"/>
    </row>
    <row r="2" spans="1:6" ht="16" x14ac:dyDescent="0.2">
      <c r="A2" s="16" t="s">
        <v>14</v>
      </c>
      <c r="B2" s="16"/>
      <c r="C2" s="16"/>
      <c r="D2" s="16"/>
      <c r="E2" s="16"/>
      <c r="F2" s="16"/>
    </row>
    <row r="3" spans="1:6" x14ac:dyDescent="0.2">
      <c r="A3" s="15" t="s">
        <v>15</v>
      </c>
      <c r="B3" s="15"/>
      <c r="C3" s="15"/>
      <c r="D3" s="15"/>
      <c r="E3" s="15"/>
      <c r="F3" s="15"/>
    </row>
    <row r="5" spans="1:6" x14ac:dyDescent="0.2">
      <c r="A5" s="5" t="s">
        <v>5</v>
      </c>
      <c r="B5" s="5"/>
      <c r="D5" s="5" t="s">
        <v>4</v>
      </c>
      <c r="E5" s="5"/>
    </row>
    <row r="6" spans="1:6" x14ac:dyDescent="0.2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">
      <c r="A7" s="3" t="s">
        <v>3</v>
      </c>
      <c r="B7" s="3">
        <v>0</v>
      </c>
    </row>
    <row r="8" spans="1:6" x14ac:dyDescent="0.2">
      <c r="A8" t="s">
        <v>0</v>
      </c>
      <c r="B8">
        <v>3.125</v>
      </c>
      <c r="D8" s="9" t="s">
        <v>9</v>
      </c>
      <c r="E8" s="10">
        <f>B17*B8/((B11*B9)-(0.6*B17))</f>
        <v>0.16108247422680413</v>
      </c>
    </row>
    <row r="9" spans="1:6" x14ac:dyDescent="0.2">
      <c r="A9" t="s">
        <v>11</v>
      </c>
      <c r="B9" s="3">
        <v>1</v>
      </c>
      <c r="D9" s="11" t="s">
        <v>12</v>
      </c>
      <c r="E9" s="12">
        <f>B17*B8/((2*B11*B9)+(0.4*B17))</f>
        <v>7.7351485148514851E-2</v>
      </c>
    </row>
    <row r="10" spans="1:6" ht="16" x14ac:dyDescent="0.2">
      <c r="A10" s="4" t="s">
        <v>6</v>
      </c>
      <c r="B10">
        <v>2</v>
      </c>
      <c r="D10" s="13" t="s">
        <v>13</v>
      </c>
      <c r="E10" s="14">
        <f>MAX(E8:E9)</f>
        <v>0.16108247422680413</v>
      </c>
    </row>
    <row r="11" spans="1:6" x14ac:dyDescent="0.2">
      <c r="A11" t="s">
        <v>8</v>
      </c>
      <c r="B11">
        <v>33000</v>
      </c>
      <c r="D11" s="8"/>
      <c r="E11" s="7"/>
    </row>
    <row r="12" spans="1:6" x14ac:dyDescent="0.2">
      <c r="D12" s="8"/>
      <c r="E12" s="7"/>
    </row>
    <row r="13" spans="1:6" x14ac:dyDescent="0.2">
      <c r="D13" s="8"/>
      <c r="E13" s="7"/>
    </row>
    <row r="14" spans="1:6" x14ac:dyDescent="0.2">
      <c r="D14" s="6"/>
      <c r="E14" s="6"/>
    </row>
    <row r="15" spans="1:6" x14ac:dyDescent="0.2">
      <c r="D15" s="6"/>
      <c r="E15" s="6"/>
    </row>
    <row r="16" spans="1:6" x14ac:dyDescent="0.2">
      <c r="D16" s="6"/>
      <c r="E16" s="6"/>
    </row>
    <row r="17" spans="1:5" x14ac:dyDescent="0.2">
      <c r="A17" t="s">
        <v>10</v>
      </c>
      <c r="B17">
        <f>B10*(B6-B7)</f>
        <v>1650</v>
      </c>
      <c r="D17" s="6"/>
      <c r="E17" s="6"/>
    </row>
    <row r="18" spans="1:5" x14ac:dyDescent="0.2">
      <c r="D18" s="6"/>
      <c r="E18" s="6"/>
    </row>
    <row r="19" spans="1:5" x14ac:dyDescent="0.2">
      <c r="A19" t="s">
        <v>18</v>
      </c>
      <c r="B19">
        <v>3.2490157499999999</v>
      </c>
    </row>
    <row r="20" spans="1:5" x14ac:dyDescent="0.2">
      <c r="A20" t="s">
        <v>19</v>
      </c>
      <c r="B20">
        <v>1.4416599999999999</v>
      </c>
    </row>
    <row r="21" spans="1:5" x14ac:dyDescent="0.2">
      <c r="A21" t="s">
        <v>20</v>
      </c>
      <c r="B21">
        <v>0.36626515199999998</v>
      </c>
    </row>
    <row r="22" spans="1:5" x14ac:dyDescent="0.2">
      <c r="A22" t="s">
        <v>16</v>
      </c>
      <c r="B22">
        <v>32.200000000000003</v>
      </c>
    </row>
    <row r="23" spans="1:5" x14ac:dyDescent="0.2">
      <c r="A23" s="18" t="s">
        <v>17</v>
      </c>
      <c r="B23" s="19">
        <f>B20*B22*B19</f>
        <v>150.824028685869</v>
      </c>
    </row>
    <row r="24" spans="1:5" x14ac:dyDescent="0.2">
      <c r="A24" s="18"/>
      <c r="B24">
        <f>B23+B6</f>
        <v>975.82402868586905</v>
      </c>
    </row>
    <row r="26" spans="1:5" x14ac:dyDescent="0.2">
      <c r="A26" t="s">
        <v>21</v>
      </c>
      <c r="B26">
        <v>1</v>
      </c>
    </row>
    <row r="27" spans="1:5" ht="15" customHeight="1" x14ac:dyDescent="0.2">
      <c r="A27" s="18" t="s">
        <v>22</v>
      </c>
      <c r="B27" s="19">
        <f>B20*B22*(B19+B26)</f>
        <v>197.24548068586901</v>
      </c>
    </row>
    <row r="28" spans="1:5" x14ac:dyDescent="0.2">
      <c r="A28" s="18"/>
    </row>
    <row r="29" spans="1:5" x14ac:dyDescent="0.2">
      <c r="A29" s="18"/>
      <c r="B29" s="19">
        <f>B27+B6</f>
        <v>1022.245480685869</v>
      </c>
    </row>
  </sheetData>
  <mergeCells count="7">
    <mergeCell ref="A23:A24"/>
    <mergeCell ref="A27:A29"/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 +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2018-10-03T23:59:19Z</dcterms:modified>
</cp:coreProperties>
</file>