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5" yWindow="165" windowWidth="10890" windowHeight="5775" activeTab="2"/>
  </bookViews>
  <sheets>
    <sheet name="Sur l'Axe" sheetId="1" r:id="rId1"/>
    <sheet name="Champ" sheetId="2" r:id="rId2"/>
    <sheet name="Correspondance des foyers" sheetId="6" r:id="rId3"/>
    <sheet name="Courbure de Champ (abs)" sheetId="4" r:id="rId4"/>
    <sheet name="Courbure de champ (correction)" sheetId="5" r:id="rId5"/>
  </sheets>
  <calcPr calcId="145621"/>
</workbook>
</file>

<file path=xl/calcChain.xml><?xml version="1.0" encoding="utf-8"?>
<calcChain xmlns="http://schemas.openxmlformats.org/spreadsheetml/2006/main">
  <c r="F17" i="2" l="1"/>
  <c r="F18" i="2"/>
  <c r="F19" i="2"/>
  <c r="F20" i="2"/>
  <c r="F21" i="2"/>
  <c r="F22" i="2"/>
  <c r="F23" i="2"/>
  <c r="F16" i="2"/>
  <c r="B8" i="1" l="1"/>
  <c r="B9" i="1"/>
  <c r="B10" i="1"/>
  <c r="B11" i="1"/>
  <c r="B12" i="1"/>
  <c r="B13" i="1"/>
  <c r="B14" i="1"/>
  <c r="B15" i="1"/>
  <c r="B7" i="1"/>
  <c r="D17" i="2" l="1"/>
  <c r="B17" i="2" s="1"/>
  <c r="D18" i="2"/>
  <c r="B18" i="2" s="1"/>
  <c r="D19" i="2"/>
  <c r="D20" i="2"/>
  <c r="D21" i="2"/>
  <c r="D22" i="2"/>
  <c r="D23" i="2"/>
  <c r="C17" i="2"/>
  <c r="C18" i="2"/>
  <c r="C19" i="2"/>
  <c r="C21" i="2"/>
  <c r="C23" i="2"/>
  <c r="D16" i="2"/>
  <c r="C16" i="2"/>
  <c r="B19" i="2" l="1"/>
  <c r="B16" i="2"/>
  <c r="B23" i="2"/>
  <c r="B21" i="2"/>
</calcChain>
</file>

<file path=xl/sharedStrings.xml><?xml version="1.0" encoding="utf-8"?>
<sst xmlns="http://schemas.openxmlformats.org/spreadsheetml/2006/main" count="85" uniqueCount="71">
  <si>
    <t>Foyer Sonde</t>
  </si>
  <si>
    <t>Centre X</t>
  </si>
  <si>
    <t>Centre Y</t>
  </si>
  <si>
    <t>Notes</t>
  </si>
  <si>
    <t>Vignetting + Ghost clairement visible</t>
  </si>
  <si>
    <t>Image</t>
  </si>
  <si>
    <t>RA</t>
  </si>
  <si>
    <t>DEC</t>
  </si>
  <si>
    <t>HIP100434</t>
  </si>
  <si>
    <t>20h22m03.0</t>
  </si>
  <si>
    <t>+41°55'41"</t>
  </si>
  <si>
    <t>Exposition de seulement 1 sec :(</t>
  </si>
  <si>
    <t>im0004.fit</t>
  </si>
  <si>
    <t>im0003.fit</t>
  </si>
  <si>
    <t>im0002.fit</t>
  </si>
  <si>
    <t>im0001.fit</t>
  </si>
  <si>
    <t>im0005.fit</t>
  </si>
  <si>
    <t>Tout</t>
  </si>
  <si>
    <t>0.4°C</t>
  </si>
  <si>
    <t>0.7°C</t>
  </si>
  <si>
    <t>Tstr</t>
  </si>
  <si>
    <t>0.3°C</t>
  </si>
  <si>
    <t>Tint</t>
  </si>
  <si>
    <t>im0006.fit</t>
  </si>
  <si>
    <t>im0007.fit</t>
  </si>
  <si>
    <t>Un peu plus ressemblant à un croissant habituel</t>
  </si>
  <si>
    <t>im0008.fit</t>
  </si>
  <si>
    <t>im0009.fit</t>
  </si>
  <si>
    <t>Toujours vignetté en haut (voir beigne0001.fit), beaucoup plus brillant …</t>
  </si>
  <si>
    <t>Conversion avec l'ancien foyer -&gt; 4300 (ancien) = 3050 (nouveau)</t>
  </si>
  <si>
    <t xml:space="preserve"> TYC3623-2489-1</t>
  </si>
  <si>
    <t>J2000</t>
  </si>
  <si>
    <t>Jnow</t>
  </si>
  <si>
    <t>23h04m48.3</t>
  </si>
  <si>
    <t>23h05m24.5</t>
  </si>
  <si>
    <t>46°33'08"</t>
  </si>
  <si>
    <t>46°04'56"</t>
  </si>
  <si>
    <t>Foyer Tél</t>
  </si>
  <si>
    <t>Offset RA</t>
  </si>
  <si>
    <t>Offset DEC</t>
  </si>
  <si>
    <t>Foyer Caméra</t>
  </si>
  <si>
    <t>Caméra X</t>
  </si>
  <si>
    <t>Caméra Y</t>
  </si>
  <si>
    <t>-5'</t>
  </si>
  <si>
    <t>Un bug de coordonnées a survenue après la prise de cette donnée …</t>
  </si>
  <si>
    <t>-10'</t>
  </si>
  <si>
    <t>-15'</t>
  </si>
  <si>
    <t>TYC2786-833-1</t>
  </si>
  <si>
    <t>00h12m30.0s</t>
  </si>
  <si>
    <t>00h13m11.2s</t>
  </si>
  <si>
    <t>+40°57'18"</t>
  </si>
  <si>
    <t>+41°01'39"</t>
  </si>
  <si>
    <t>-20'</t>
  </si>
  <si>
    <t>[-0.08,-19.60]</t>
  </si>
  <si>
    <t>-30'</t>
  </si>
  <si>
    <t>[-0.10,-29.31]</t>
  </si>
  <si>
    <t>-35'</t>
  </si>
  <si>
    <t>-40'</t>
  </si>
  <si>
    <t>[-0.12,-39.24]</t>
  </si>
  <si>
    <t>-45'</t>
  </si>
  <si>
    <t>-50'</t>
  </si>
  <si>
    <t>[-0.15,-48.95]</t>
  </si>
  <si>
    <t>[-0.04, -9.81] (point du foyer bidon)</t>
  </si>
  <si>
    <t>Offset Champ</t>
  </si>
  <si>
    <t>Dist [pas]</t>
  </si>
  <si>
    <t>dx</t>
  </si>
  <si>
    <t>dy</t>
  </si>
  <si>
    <t>Foyer</t>
  </si>
  <si>
    <t>Foyer ADU</t>
  </si>
  <si>
    <t>Foyer TCS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</si>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</sst>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0" fontId="0" fillId="2" borderId="0" xfId="0" applyFill="1" applyAlignment="1">
      <alignment horizontal="lef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""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9.8218066491688544E-2"/>
                  <c:y val="-0.59150772820064157"/>
                </c:manualLayout>
              </c:layout>
              <c:numFmt formatCode="General" sourceLinked="0"/>
            </c:trendlineLbl>
          </c:trendline>
          <c:xVal>
            <c:numRef>
              <c:f>'Sur l''Axe'!$A$7:$A$15</c:f>
              <c:numCache>
                <c:formatCode>General</c:formatCode>
                <c:ptCount val="9"/>
                <c:pt idx="0">
                  <c:v>750</c:v>
                </c:pt>
                <c:pt idx="1">
                  <c:v>1250</c:v>
                </c:pt>
                <c:pt idx="2">
                  <c:v>1750</c:v>
                </c:pt>
                <c:pt idx="3">
                  <c:v>2000</c:v>
                </c:pt>
                <c:pt idx="4">
                  <c:v>2250</c:v>
                </c:pt>
                <c:pt idx="5">
                  <c:v>2500</c:v>
                </c:pt>
                <c:pt idx="6">
                  <c:v>2750</c:v>
                </c:pt>
                <c:pt idx="7">
                  <c:v>3250</c:v>
                </c:pt>
                <c:pt idx="8">
                  <c:v>3750</c:v>
                </c:pt>
              </c:numCache>
            </c:numRef>
          </c:xVal>
          <c:yVal>
            <c:numRef>
              <c:f>'Sur l''Axe'!$D$7:$D$15</c:f>
              <c:numCache>
                <c:formatCode>General</c:formatCode>
                <c:ptCount val="9"/>
                <c:pt idx="0">
                  <c:v>654324</c:v>
                </c:pt>
                <c:pt idx="1">
                  <c:v>650862</c:v>
                </c:pt>
                <c:pt idx="2">
                  <c:v>648959</c:v>
                </c:pt>
                <c:pt idx="3">
                  <c:v>648514</c:v>
                </c:pt>
                <c:pt idx="4">
                  <c:v>647200</c:v>
                </c:pt>
                <c:pt idx="5">
                  <c:v>646742</c:v>
                </c:pt>
                <c:pt idx="6">
                  <c:v>645553</c:v>
                </c:pt>
                <c:pt idx="7">
                  <c:v>643570</c:v>
                </c:pt>
                <c:pt idx="8">
                  <c:v>642016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62496"/>
        <c:axId val="138764288"/>
      </c:scatterChart>
      <c:valAx>
        <c:axId val="13876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764288"/>
        <c:crosses val="autoZero"/>
        <c:crossBetween val="midCat"/>
      </c:valAx>
      <c:valAx>
        <c:axId val="13876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762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8.020122484689414E-2"/>
                  <c:y val="-7.3684747739865844E-2"/>
                </c:manualLayout>
              </c:layout>
              <c:numFmt formatCode="General" sourceLinked="0"/>
            </c:trendlineLbl>
          </c:trendline>
          <c:xVal>
            <c:numRef>
              <c:f>'Sur l''Axe'!$A$7:$A$15</c:f>
              <c:numCache>
                <c:formatCode>General</c:formatCode>
                <c:ptCount val="9"/>
                <c:pt idx="0">
                  <c:v>750</c:v>
                </c:pt>
                <c:pt idx="1">
                  <c:v>1250</c:v>
                </c:pt>
                <c:pt idx="2">
                  <c:v>1750</c:v>
                </c:pt>
                <c:pt idx="3">
                  <c:v>2000</c:v>
                </c:pt>
                <c:pt idx="4">
                  <c:v>2250</c:v>
                </c:pt>
                <c:pt idx="5">
                  <c:v>2500</c:v>
                </c:pt>
                <c:pt idx="6">
                  <c:v>2750</c:v>
                </c:pt>
                <c:pt idx="7">
                  <c:v>3250</c:v>
                </c:pt>
                <c:pt idx="8">
                  <c:v>3750</c:v>
                </c:pt>
              </c:numCache>
            </c:numRef>
          </c:xVal>
          <c:yVal>
            <c:numRef>
              <c:f>'Sur l''Axe'!$E$7:$E$15</c:f>
              <c:numCache>
                <c:formatCode>General</c:formatCode>
                <c:ptCount val="9"/>
                <c:pt idx="0">
                  <c:v>56517</c:v>
                </c:pt>
                <c:pt idx="1">
                  <c:v>67511</c:v>
                </c:pt>
                <c:pt idx="2">
                  <c:v>76674</c:v>
                </c:pt>
                <c:pt idx="3">
                  <c:v>81971</c:v>
                </c:pt>
                <c:pt idx="4">
                  <c:v>86263</c:v>
                </c:pt>
                <c:pt idx="5">
                  <c:v>91789</c:v>
                </c:pt>
                <c:pt idx="6">
                  <c:v>96320</c:v>
                </c:pt>
                <c:pt idx="7">
                  <c:v>105813</c:v>
                </c:pt>
                <c:pt idx="8">
                  <c:v>114998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67392"/>
        <c:axId val="139068928"/>
      </c:scatterChart>
      <c:valAx>
        <c:axId val="13906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068928"/>
        <c:crosses val="autoZero"/>
        <c:crossBetween val="midCat"/>
      </c:valAx>
      <c:valAx>
        <c:axId val="13906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067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0"/>
            <c:dispEq val="0"/>
          </c:trendline>
          <c:trendline>
            <c:trendlineType val="poly"/>
            <c:order val="3"/>
            <c:intercept val="358816"/>
            <c:dispRSqr val="1"/>
            <c:dispEq val="1"/>
            <c:trendlineLbl>
              <c:layout>
                <c:manualLayout>
                  <c:x val="-9.6164760493021278E-2"/>
                  <c:y val="3.9234083834758751E-2"/>
                </c:manualLayout>
              </c:layout>
              <c:numFmt formatCode="General" sourceLinked="0"/>
            </c:trendlineLbl>
          </c:trendline>
          <c:xVal>
            <c:numRef>
              <c:f>Champ!$A$16:$A$23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</c:numCache>
            </c:numRef>
          </c:xVal>
          <c:yVal>
            <c:numRef>
              <c:f>Champ!$E$16:$E$23</c:f>
              <c:numCache>
                <c:formatCode>General</c:formatCode>
                <c:ptCount val="8"/>
                <c:pt idx="0">
                  <c:v>358816</c:v>
                </c:pt>
                <c:pt idx="1">
                  <c:v>359000</c:v>
                </c:pt>
                <c:pt idx="2">
                  <c:v>359310</c:v>
                </c:pt>
                <c:pt idx="3">
                  <c:v>360114</c:v>
                </c:pt>
                <c:pt idx="4">
                  <c:v>361313</c:v>
                </c:pt>
                <c:pt idx="5">
                  <c:v>361991</c:v>
                </c:pt>
                <c:pt idx="6">
                  <c:v>363946</c:v>
                </c:pt>
                <c:pt idx="7">
                  <c:v>364650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86848"/>
        <c:axId val="139117312"/>
      </c:scatterChart>
      <c:valAx>
        <c:axId val="13908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117312"/>
        <c:crosses val="autoZero"/>
        <c:crossBetween val="midCat"/>
      </c:valAx>
      <c:valAx>
        <c:axId val="13911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086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6272965879265"/>
          <c:y val="5.6030183727034118E-2"/>
          <c:w val="0.81295603674540684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0"/>
            <c:dispEq val="1"/>
            <c:trendlineLbl>
              <c:layout>
                <c:manualLayout>
                  <c:x val="-7.7196778051322398E-2"/>
                  <c:y val="5.5487664041994754E-2"/>
                </c:manualLayout>
              </c:layout>
              <c:numFmt formatCode="General" sourceLinked="0"/>
            </c:trendlineLbl>
          </c:trendline>
          <c:xVal>
            <c:numRef>
              <c:f>Champ!$A$16:$A$23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</c:numCache>
            </c:numRef>
          </c:xVal>
          <c:yVal>
            <c:numRef>
              <c:f>Champ!$B$16:$B$23</c:f>
              <c:numCache>
                <c:formatCode>General</c:formatCode>
                <c:ptCount val="8"/>
                <c:pt idx="0">
                  <c:v>0</c:v>
                </c:pt>
                <c:pt idx="1">
                  <c:v>182749.8519972041</c:v>
                </c:pt>
                <c:pt idx="2">
                  <c:v>365257.14257218846</c:v>
                </c:pt>
                <c:pt idx="3">
                  <c:v>546263.2168222568</c:v>
                </c:pt>
                <c:pt idx="5">
                  <c:v>729261.77239726472</c:v>
                </c:pt>
                <c:pt idx="7">
                  <c:v>912284.78531048622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19616"/>
        <c:axId val="147921152"/>
      </c:scatterChart>
      <c:valAx>
        <c:axId val="14791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921152"/>
        <c:crosses val="autoZero"/>
        <c:crossBetween val="midCat"/>
      </c:valAx>
      <c:valAx>
        <c:axId val="14792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919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75647799084825"/>
          <c:y val="6.3949140877495939E-2"/>
          <c:w val="0.81104370384830149"/>
          <c:h val="0.81809221017184175"/>
        </c:manualLayout>
      </c:layout>
      <c:scatterChart>
        <c:scatterStyle val="lineMarker"/>
        <c:varyColors val="0"/>
        <c:ser>
          <c:idx val="0"/>
          <c:order val="0"/>
          <c:tx>
            <c:v>Lecture de l'encodeur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6.0079530385850621E-2"/>
                  <c:y val="4.1675110975329992E-2"/>
                </c:manualLayout>
              </c:layout>
              <c:numFmt formatCode="General" sourceLinked="0"/>
            </c:trendlineLbl>
          </c:trendline>
          <c:xVal>
            <c:numRef>
              <c:f>'Sur l''Axe'!$A$7:$A$15</c:f>
              <c:numCache>
                <c:formatCode>General</c:formatCode>
                <c:ptCount val="9"/>
                <c:pt idx="0">
                  <c:v>750</c:v>
                </c:pt>
                <c:pt idx="1">
                  <c:v>1250</c:v>
                </c:pt>
                <c:pt idx="2">
                  <c:v>1750</c:v>
                </c:pt>
                <c:pt idx="3">
                  <c:v>2000</c:v>
                </c:pt>
                <c:pt idx="4">
                  <c:v>2250</c:v>
                </c:pt>
                <c:pt idx="5">
                  <c:v>2500</c:v>
                </c:pt>
                <c:pt idx="6">
                  <c:v>2750</c:v>
                </c:pt>
                <c:pt idx="7">
                  <c:v>3250</c:v>
                </c:pt>
                <c:pt idx="8">
                  <c:v>3750</c:v>
                </c:pt>
              </c:numCache>
            </c:numRef>
          </c:xVal>
          <c:yVal>
            <c:numRef>
              <c:f>'Sur l''Axe'!$C$7:$C$15</c:f>
              <c:numCache>
                <c:formatCode>General</c:formatCode>
                <c:ptCount val="9"/>
                <c:pt idx="0">
                  <c:v>249833</c:v>
                </c:pt>
                <c:pt idx="1">
                  <c:v>284923</c:v>
                </c:pt>
                <c:pt idx="2">
                  <c:v>319273</c:v>
                </c:pt>
                <c:pt idx="3">
                  <c:v>336287</c:v>
                </c:pt>
                <c:pt idx="4">
                  <c:v>352568</c:v>
                </c:pt>
                <c:pt idx="5">
                  <c:v>369928</c:v>
                </c:pt>
                <c:pt idx="6">
                  <c:v>387558</c:v>
                </c:pt>
                <c:pt idx="7">
                  <c:v>422200</c:v>
                </c:pt>
                <c:pt idx="8">
                  <c:v>459120</c:v>
                </c:pt>
              </c:numCache>
            </c:numRef>
          </c:yVal>
          <c:smooth val="0"/>
        </c:ser>
        <c:ser>
          <c:idx val="1"/>
          <c:order val="1"/>
          <c:tx>
            <c:v>Encodeur + 1230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5.1692658731231654E-2"/>
                  <c:y val="0.27411714759632366"/>
                </c:manualLayout>
              </c:layout>
              <c:numFmt formatCode="0.0000E+00" sourceLinked="0"/>
            </c:trendlineLbl>
          </c:trendline>
          <c:xVal>
            <c:numRef>
              <c:f>'Sur l''Axe'!$B$7:$B$15</c:f>
              <c:numCache>
                <c:formatCode>General</c:formatCode>
                <c:ptCount val="9"/>
                <c:pt idx="0">
                  <c:v>1980</c:v>
                </c:pt>
                <c:pt idx="1">
                  <c:v>2480</c:v>
                </c:pt>
                <c:pt idx="2">
                  <c:v>2980</c:v>
                </c:pt>
                <c:pt idx="3">
                  <c:v>3230</c:v>
                </c:pt>
                <c:pt idx="4">
                  <c:v>3480</c:v>
                </c:pt>
                <c:pt idx="5">
                  <c:v>3730</c:v>
                </c:pt>
                <c:pt idx="6">
                  <c:v>3980</c:v>
                </c:pt>
                <c:pt idx="7">
                  <c:v>4480</c:v>
                </c:pt>
                <c:pt idx="8">
                  <c:v>4980</c:v>
                </c:pt>
              </c:numCache>
            </c:numRef>
          </c:xVal>
          <c:yVal>
            <c:numRef>
              <c:f>'Sur l''Axe'!$C$7:$C$15</c:f>
              <c:numCache>
                <c:formatCode>General</c:formatCode>
                <c:ptCount val="9"/>
                <c:pt idx="0">
                  <c:v>249833</c:v>
                </c:pt>
                <c:pt idx="1">
                  <c:v>284923</c:v>
                </c:pt>
                <c:pt idx="2">
                  <c:v>319273</c:v>
                </c:pt>
                <c:pt idx="3">
                  <c:v>336287</c:v>
                </c:pt>
                <c:pt idx="4">
                  <c:v>352568</c:v>
                </c:pt>
                <c:pt idx="5">
                  <c:v>369928</c:v>
                </c:pt>
                <c:pt idx="6">
                  <c:v>387558</c:v>
                </c:pt>
                <c:pt idx="7">
                  <c:v>422200</c:v>
                </c:pt>
                <c:pt idx="8">
                  <c:v>459120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09344"/>
        <c:axId val="148010880"/>
      </c:scatterChart>
      <c:valAx>
        <c:axId val="14800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010880"/>
        <c:crosses val="autoZero"/>
        <c:crossBetween val="midCat"/>
      </c:valAx>
      <c:valAx>
        <c:axId val="148010880"/>
        <c:scaling>
          <c:orientation val="minMax"/>
          <c:min val="2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009344"/>
        <c:crosses val="autoZero"/>
        <c:crossBetween val="midCat"/>
      </c:valAx>
    </c:plotArea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81738971384496"/>
          <c:y val="3.908113450328414E-2"/>
          <c:w val="0.78465290976558966"/>
          <c:h val="0.8740394289322656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  <c:intercept val="358816"/>
            <c:dispRSqr val="1"/>
            <c:dispEq val="1"/>
            <c:trendlineLbl>
              <c:layout>
                <c:manualLayout>
                  <c:x val="-2.7208797176215042E-2"/>
                  <c:y val="4.3526509186351703E-2"/>
                </c:manualLayout>
              </c:layout>
              <c:numFmt formatCode="0.000E+00" sourceLinked="0"/>
            </c:trendlineLbl>
          </c:trendline>
          <c:trendline>
            <c:trendlineType val="power"/>
            <c:dispRSqr val="0"/>
            <c:dispEq val="0"/>
          </c:trendline>
          <c:xVal>
            <c:numRef>
              <c:f>Champ!$B$16:$B$23</c:f>
              <c:numCache>
                <c:formatCode>General</c:formatCode>
                <c:ptCount val="8"/>
                <c:pt idx="0">
                  <c:v>0</c:v>
                </c:pt>
                <c:pt idx="1">
                  <c:v>182749.8519972041</c:v>
                </c:pt>
                <c:pt idx="2">
                  <c:v>365257.14257218846</c:v>
                </c:pt>
                <c:pt idx="3">
                  <c:v>546263.2168222568</c:v>
                </c:pt>
                <c:pt idx="5">
                  <c:v>729261.77239726472</c:v>
                </c:pt>
                <c:pt idx="7">
                  <c:v>912284.78531048622</c:v>
                </c:pt>
              </c:numCache>
            </c:numRef>
          </c:xVal>
          <c:yVal>
            <c:numRef>
              <c:f>Champ!$E$16:$E$23</c:f>
              <c:numCache>
                <c:formatCode>General</c:formatCode>
                <c:ptCount val="8"/>
                <c:pt idx="0">
                  <c:v>358816</c:v>
                </c:pt>
                <c:pt idx="1">
                  <c:v>359000</c:v>
                </c:pt>
                <c:pt idx="2">
                  <c:v>359310</c:v>
                </c:pt>
                <c:pt idx="3">
                  <c:v>360114</c:v>
                </c:pt>
                <c:pt idx="4">
                  <c:v>361313</c:v>
                </c:pt>
                <c:pt idx="5">
                  <c:v>361991</c:v>
                </c:pt>
                <c:pt idx="6">
                  <c:v>363946</c:v>
                </c:pt>
                <c:pt idx="7">
                  <c:v>364650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40320"/>
        <c:axId val="148128128"/>
      </c:scatterChart>
      <c:valAx>
        <c:axId val="14804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128128"/>
        <c:crosses val="autoZero"/>
        <c:crossBetween val="midCat"/>
      </c:valAx>
      <c:valAx>
        <c:axId val="148128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0403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/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  <c:intercept val="0"/>
            <c:dispRSqr val="0"/>
            <c:dispEq val="1"/>
            <c:trendlineLbl>
              <c:layout>
                <c:manualLayout>
                  <c:x val="-1.1402887139107611E-2"/>
                  <c:y val="-3.9481627296587926E-2"/>
                </c:manualLayout>
              </c:layout>
              <c:numFmt formatCode="0.000E+00" sourceLinked="0"/>
            </c:trendlineLbl>
          </c:trendline>
          <c:xVal>
            <c:numRef>
              <c:f>Champ!$B$16:$B$23</c:f>
              <c:numCache>
                <c:formatCode>General</c:formatCode>
                <c:ptCount val="8"/>
                <c:pt idx="0">
                  <c:v>0</c:v>
                </c:pt>
                <c:pt idx="1">
                  <c:v>182749.8519972041</c:v>
                </c:pt>
                <c:pt idx="2">
                  <c:v>365257.14257218846</c:v>
                </c:pt>
                <c:pt idx="3">
                  <c:v>546263.2168222568</c:v>
                </c:pt>
                <c:pt idx="5">
                  <c:v>729261.77239726472</c:v>
                </c:pt>
                <c:pt idx="7">
                  <c:v>912284.78531048622</c:v>
                </c:pt>
              </c:numCache>
            </c:numRef>
          </c:xVal>
          <c:yVal>
            <c:numRef>
              <c:f>Champ!$F$16:$F$23</c:f>
              <c:numCache>
                <c:formatCode>General</c:formatCode>
                <c:ptCount val="8"/>
                <c:pt idx="0">
                  <c:v>0</c:v>
                </c:pt>
                <c:pt idx="1">
                  <c:v>184</c:v>
                </c:pt>
                <c:pt idx="2">
                  <c:v>494</c:v>
                </c:pt>
                <c:pt idx="3">
                  <c:v>1298</c:v>
                </c:pt>
                <c:pt idx="4">
                  <c:v>2497</c:v>
                </c:pt>
                <c:pt idx="5">
                  <c:v>3175</c:v>
                </c:pt>
                <c:pt idx="6">
                  <c:v>5130</c:v>
                </c:pt>
                <c:pt idx="7">
                  <c:v>5834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32832"/>
        <c:axId val="153434368"/>
      </c:scatterChart>
      <c:valAx>
        <c:axId val="15343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434368"/>
        <c:crosses val="autoZero"/>
        <c:crossBetween val="midCat"/>
      </c:valAx>
      <c:valAx>
        <c:axId val="15343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432832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15</xdr:row>
      <xdr:rowOff>110490</xdr:rowOff>
    </xdr:from>
    <xdr:to>
      <xdr:col>5</xdr:col>
      <xdr:colOff>3924300</xdr:colOff>
      <xdr:row>30</xdr:row>
      <xdr:rowOff>110490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4008120</xdr:colOff>
      <xdr:row>15</xdr:row>
      <xdr:rowOff>110490</xdr:rowOff>
    </xdr:from>
    <xdr:to>
      <xdr:col>11</xdr:col>
      <xdr:colOff>449580</xdr:colOff>
      <xdr:row>30</xdr:row>
      <xdr:rowOff>110490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</xdr:colOff>
      <xdr:row>0</xdr:row>
      <xdr:rowOff>38100</xdr:rowOff>
    </xdr:from>
    <xdr:to>
      <xdr:col>14</xdr:col>
      <xdr:colOff>662940</xdr:colOff>
      <xdr:row>18</xdr:row>
      <xdr:rowOff>121920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</xdr:colOff>
      <xdr:row>24</xdr:row>
      <xdr:rowOff>22860</xdr:rowOff>
    </xdr:from>
    <xdr:to>
      <xdr:col>7</xdr:col>
      <xdr:colOff>234315</xdr:colOff>
      <xdr:row>39</xdr:row>
      <xdr:rowOff>22860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91563" cy="6310313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9306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9306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H35" sqref="H35"/>
    </sheetView>
  </sheetViews>
  <sheetFormatPr baseColWidth="10" defaultRowHeight="15" x14ac:dyDescent="0.25"/>
  <cols>
    <col min="1" max="5" width="15.7109375" style="1" customWidth="1"/>
    <col min="6" max="6" width="60.7109375" customWidth="1"/>
  </cols>
  <sheetData>
    <row r="1" spans="1:7" x14ac:dyDescent="0.25">
      <c r="A1" s="1" t="s">
        <v>8</v>
      </c>
      <c r="B1" s="1" t="s">
        <v>9</v>
      </c>
      <c r="C1" s="3" t="s">
        <v>10</v>
      </c>
    </row>
    <row r="2" spans="1:7" x14ac:dyDescent="0.25">
      <c r="A2" s="1" t="s">
        <v>17</v>
      </c>
      <c r="B2" s="1" t="s">
        <v>18</v>
      </c>
      <c r="F2" t="s">
        <v>29</v>
      </c>
    </row>
    <row r="3" spans="1:7" x14ac:dyDescent="0.25">
      <c r="A3" s="1" t="s">
        <v>22</v>
      </c>
      <c r="B3" s="1" t="s">
        <v>19</v>
      </c>
    </row>
    <row r="4" spans="1:7" x14ac:dyDescent="0.25">
      <c r="A4" s="1" t="s">
        <v>20</v>
      </c>
      <c r="B4" s="1" t="s">
        <v>21</v>
      </c>
    </row>
    <row r="6" spans="1:7" ht="14.45" x14ac:dyDescent="0.3">
      <c r="A6" s="1" t="s">
        <v>68</v>
      </c>
      <c r="B6" s="1" t="s">
        <v>69</v>
      </c>
      <c r="C6" s="1" t="s">
        <v>0</v>
      </c>
      <c r="D6" s="1" t="s">
        <v>1</v>
      </c>
      <c r="E6" s="1" t="s">
        <v>2</v>
      </c>
      <c r="F6" s="1" t="s">
        <v>5</v>
      </c>
      <c r="G6" s="2" t="s">
        <v>3</v>
      </c>
    </row>
    <row r="7" spans="1:7" ht="14.45" x14ac:dyDescent="0.3">
      <c r="A7" s="1">
        <v>750</v>
      </c>
      <c r="B7" s="1">
        <f>A7+1230</f>
        <v>1980</v>
      </c>
      <c r="C7" s="1">
        <v>249833</v>
      </c>
      <c r="D7" s="1">
        <v>654324</v>
      </c>
      <c r="E7" s="1">
        <v>56517</v>
      </c>
      <c r="F7" s="1" t="s">
        <v>15</v>
      </c>
      <c r="G7" t="s">
        <v>4</v>
      </c>
    </row>
    <row r="8" spans="1:7" ht="14.45" x14ac:dyDescent="0.3">
      <c r="A8" s="1">
        <v>1250</v>
      </c>
      <c r="B8" s="1">
        <f t="shared" ref="B8:B15" si="0">A8+1230</f>
        <v>2480</v>
      </c>
      <c r="C8" s="1">
        <v>284923</v>
      </c>
      <c r="D8" s="1">
        <v>650862</v>
      </c>
      <c r="E8" s="1">
        <v>67511</v>
      </c>
      <c r="F8" s="1" t="s">
        <v>14</v>
      </c>
    </row>
    <row r="9" spans="1:7" ht="14.45" x14ac:dyDescent="0.3">
      <c r="A9" s="1">
        <v>1750</v>
      </c>
      <c r="B9" s="1">
        <f t="shared" si="0"/>
        <v>2980</v>
      </c>
      <c r="C9" s="1">
        <v>319273</v>
      </c>
      <c r="D9" s="1">
        <v>648959</v>
      </c>
      <c r="E9" s="1">
        <v>76674</v>
      </c>
      <c r="F9" s="1" t="s">
        <v>13</v>
      </c>
      <c r="G9" t="s">
        <v>11</v>
      </c>
    </row>
    <row r="10" spans="1:7" ht="14.45" x14ac:dyDescent="0.3">
      <c r="A10" s="1">
        <v>2000</v>
      </c>
      <c r="B10" s="1">
        <f t="shared" si="0"/>
        <v>3230</v>
      </c>
      <c r="C10" s="1">
        <v>336287</v>
      </c>
      <c r="D10" s="1">
        <v>648514</v>
      </c>
      <c r="E10" s="1">
        <v>81971</v>
      </c>
      <c r="F10" s="1" t="s">
        <v>12</v>
      </c>
    </row>
    <row r="11" spans="1:7" ht="14.45" x14ac:dyDescent="0.3">
      <c r="A11" s="1">
        <v>2250</v>
      </c>
      <c r="B11" s="1">
        <f t="shared" si="0"/>
        <v>3480</v>
      </c>
      <c r="C11" s="1">
        <v>352568</v>
      </c>
      <c r="D11" s="1">
        <v>647200</v>
      </c>
      <c r="E11" s="1">
        <v>86263</v>
      </c>
      <c r="F11" s="1" t="s">
        <v>16</v>
      </c>
    </row>
    <row r="12" spans="1:7" ht="14.45" x14ac:dyDescent="0.3">
      <c r="A12" s="1">
        <v>2500</v>
      </c>
      <c r="B12" s="1">
        <f t="shared" si="0"/>
        <v>3730</v>
      </c>
      <c r="C12" s="1">
        <v>369928</v>
      </c>
      <c r="D12" s="1">
        <v>646742</v>
      </c>
      <c r="E12" s="1">
        <v>91789</v>
      </c>
      <c r="F12" s="1" t="s">
        <v>23</v>
      </c>
    </row>
    <row r="13" spans="1:7" x14ac:dyDescent="0.25">
      <c r="A13" s="1">
        <v>2750</v>
      </c>
      <c r="B13" s="1">
        <f t="shared" si="0"/>
        <v>3980</v>
      </c>
      <c r="C13" s="1">
        <v>387558</v>
      </c>
      <c r="D13" s="1">
        <v>645553</v>
      </c>
      <c r="E13" s="1">
        <v>96320</v>
      </c>
      <c r="F13" s="1" t="s">
        <v>24</v>
      </c>
      <c r="G13" t="s">
        <v>25</v>
      </c>
    </row>
    <row r="14" spans="1:7" ht="14.45" x14ac:dyDescent="0.3">
      <c r="A14" s="1">
        <v>3250</v>
      </c>
      <c r="B14" s="1">
        <f t="shared" si="0"/>
        <v>4480</v>
      </c>
      <c r="C14" s="1">
        <v>422200</v>
      </c>
      <c r="D14" s="1">
        <v>643570</v>
      </c>
      <c r="E14" s="1">
        <v>105813</v>
      </c>
      <c r="F14" s="1" t="s">
        <v>26</v>
      </c>
    </row>
    <row r="15" spans="1:7" x14ac:dyDescent="0.25">
      <c r="A15" s="1">
        <v>3750</v>
      </c>
      <c r="B15" s="1">
        <f t="shared" si="0"/>
        <v>4980</v>
      </c>
      <c r="C15" s="1">
        <v>459120</v>
      </c>
      <c r="D15" s="1">
        <v>642016</v>
      </c>
      <c r="E15" s="1">
        <v>114998</v>
      </c>
      <c r="F15" s="1" t="s">
        <v>27</v>
      </c>
      <c r="G15" t="s"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16" workbookViewId="0">
      <selection activeCell="I25" sqref="I25"/>
    </sheetView>
  </sheetViews>
  <sheetFormatPr baseColWidth="10" defaultRowHeight="15" x14ac:dyDescent="0.25"/>
  <cols>
    <col min="1" max="1" width="14.85546875" bestFit="1" customWidth="1"/>
    <col min="2" max="2" width="9.85546875" style="1" bestFit="1" customWidth="1"/>
    <col min="3" max="4" width="11.85546875" style="1" bestFit="1" customWidth="1"/>
    <col min="5" max="5" width="12.28515625" bestFit="1" customWidth="1"/>
    <col min="6" max="7" width="8.7109375" bestFit="1" customWidth="1"/>
    <col min="8" max="8" width="18.28515625" customWidth="1"/>
  </cols>
  <sheetData>
    <row r="1" spans="1:8" ht="14.45" x14ac:dyDescent="0.3">
      <c r="A1" s="2" t="s">
        <v>47</v>
      </c>
      <c r="C1" s="1" t="s">
        <v>31</v>
      </c>
      <c r="D1" s="1" t="s">
        <v>32</v>
      </c>
      <c r="E1" s="1"/>
      <c r="F1" s="1"/>
      <c r="G1" s="1"/>
      <c r="H1" s="1"/>
    </row>
    <row r="2" spans="1:8" ht="14.45" x14ac:dyDescent="0.3">
      <c r="A2" s="2" t="s">
        <v>6</v>
      </c>
      <c r="C2" s="1" t="s">
        <v>48</v>
      </c>
      <c r="D2" s="1" t="s">
        <v>49</v>
      </c>
      <c r="E2" s="1"/>
      <c r="F2" s="1"/>
      <c r="G2" s="1"/>
      <c r="H2" s="1"/>
    </row>
    <row r="3" spans="1:8" x14ac:dyDescent="0.25">
      <c r="A3" s="2" t="s">
        <v>7</v>
      </c>
      <c r="C3" s="3" t="s">
        <v>50</v>
      </c>
      <c r="D3" s="3" t="s">
        <v>51</v>
      </c>
      <c r="E3" s="1"/>
      <c r="F3" s="1"/>
      <c r="G3" s="1"/>
      <c r="H3" s="1"/>
    </row>
    <row r="4" spans="1:8" ht="14.45" x14ac:dyDescent="0.3">
      <c r="A4" s="1"/>
      <c r="B4" s="3"/>
      <c r="E4" s="1"/>
      <c r="F4" s="1"/>
      <c r="G4" s="1"/>
      <c r="H4" s="1"/>
    </row>
    <row r="5" spans="1:8" x14ac:dyDescent="0.25">
      <c r="A5" s="6" t="s">
        <v>38</v>
      </c>
      <c r="B5" s="6" t="s">
        <v>39</v>
      </c>
      <c r="C5" s="6" t="s">
        <v>1</v>
      </c>
      <c r="D5" s="6" t="s">
        <v>2</v>
      </c>
      <c r="E5" s="6" t="s">
        <v>40</v>
      </c>
      <c r="F5" s="6" t="s">
        <v>41</v>
      </c>
      <c r="G5" s="6" t="s">
        <v>42</v>
      </c>
      <c r="H5" s="1"/>
    </row>
    <row r="6" spans="1:8" ht="14.45" x14ac:dyDescent="0.3">
      <c r="A6" s="6">
        <v>0</v>
      </c>
      <c r="B6" s="6">
        <v>0</v>
      </c>
      <c r="C6" s="6">
        <v>651649</v>
      </c>
      <c r="D6" s="6">
        <v>89723</v>
      </c>
      <c r="E6" s="6">
        <v>358816</v>
      </c>
      <c r="F6" s="6">
        <v>328</v>
      </c>
      <c r="G6" s="6">
        <v>249</v>
      </c>
      <c r="H6" s="1"/>
    </row>
    <row r="7" spans="1:8" ht="14.45" x14ac:dyDescent="0.3">
      <c r="A7" s="6">
        <v>0</v>
      </c>
      <c r="B7" s="7" t="s">
        <v>45</v>
      </c>
      <c r="C7" s="6">
        <v>559607</v>
      </c>
      <c r="D7" s="6">
        <v>247602</v>
      </c>
      <c r="E7" s="6">
        <v>359000</v>
      </c>
      <c r="F7" s="6">
        <v>326</v>
      </c>
      <c r="G7" s="6">
        <v>244</v>
      </c>
      <c r="H7" s="3" t="s">
        <v>62</v>
      </c>
    </row>
    <row r="8" spans="1:8" ht="14.45" x14ac:dyDescent="0.3">
      <c r="A8" s="6">
        <v>0</v>
      </c>
      <c r="B8" s="7" t="s">
        <v>52</v>
      </c>
      <c r="C8" s="6">
        <v>467731</v>
      </c>
      <c r="D8" s="6">
        <v>405297</v>
      </c>
      <c r="E8" s="6">
        <v>359310</v>
      </c>
      <c r="F8" s="6">
        <v>328</v>
      </c>
      <c r="G8" s="6">
        <v>236</v>
      </c>
      <c r="H8" s="1" t="s">
        <v>53</v>
      </c>
    </row>
    <row r="9" spans="1:8" ht="14.45" x14ac:dyDescent="0.3">
      <c r="A9" s="1">
        <v>0</v>
      </c>
      <c r="B9" s="3" t="s">
        <v>54</v>
      </c>
      <c r="C9" s="1">
        <v>376896</v>
      </c>
      <c r="D9" s="1">
        <v>561861</v>
      </c>
      <c r="E9" s="1">
        <v>360114</v>
      </c>
      <c r="F9" s="1">
        <v>324</v>
      </c>
      <c r="G9" s="1">
        <v>246</v>
      </c>
      <c r="H9" s="1" t="s">
        <v>55</v>
      </c>
    </row>
    <row r="10" spans="1:8" ht="14.45" x14ac:dyDescent="0.3">
      <c r="A10" s="1">
        <v>0</v>
      </c>
      <c r="B10" s="3" t="s">
        <v>56</v>
      </c>
      <c r="E10" s="1">
        <v>361313</v>
      </c>
      <c r="F10" s="1"/>
      <c r="G10" s="1"/>
      <c r="H10" s="1"/>
    </row>
    <row r="11" spans="1:8" ht="14.45" x14ac:dyDescent="0.3">
      <c r="A11" s="1">
        <v>0</v>
      </c>
      <c r="B11" s="3" t="s">
        <v>57</v>
      </c>
      <c r="C11" s="1">
        <v>285255</v>
      </c>
      <c r="D11" s="1">
        <v>720261</v>
      </c>
      <c r="E11" s="1">
        <v>361991</v>
      </c>
      <c r="F11" s="1"/>
      <c r="G11" s="1"/>
      <c r="H11" s="1" t="s">
        <v>58</v>
      </c>
    </row>
    <row r="12" spans="1:8" ht="14.45" x14ac:dyDescent="0.3">
      <c r="A12" s="1">
        <v>0</v>
      </c>
      <c r="B12" s="3" t="s">
        <v>59</v>
      </c>
      <c r="E12" s="1">
        <v>363946</v>
      </c>
      <c r="F12" s="1"/>
      <c r="G12" s="1"/>
      <c r="H12" s="1"/>
    </row>
    <row r="13" spans="1:8" ht="14.45" x14ac:dyDescent="0.3">
      <c r="A13" s="1">
        <v>0</v>
      </c>
      <c r="B13" s="3" t="s">
        <v>60</v>
      </c>
      <c r="C13" s="1">
        <v>193027</v>
      </c>
      <c r="D13" s="1">
        <v>878348</v>
      </c>
      <c r="E13" s="1">
        <v>364650</v>
      </c>
      <c r="F13" s="1"/>
      <c r="G13" s="1"/>
      <c r="H13" s="1" t="s">
        <v>61</v>
      </c>
    </row>
    <row r="14" spans="1:8" ht="14.45" x14ac:dyDescent="0.3">
      <c r="A14" s="1"/>
      <c r="B14" s="3"/>
      <c r="E14" s="1"/>
      <c r="F14" s="1"/>
      <c r="G14" s="1"/>
      <c r="H14" s="1"/>
    </row>
    <row r="15" spans="1:8" ht="14.45" x14ac:dyDescent="0.3">
      <c r="A15" t="s">
        <v>63</v>
      </c>
      <c r="B15" s="1" t="s">
        <v>64</v>
      </c>
      <c r="C15" s="1" t="s">
        <v>65</v>
      </c>
      <c r="D15" s="1" t="s">
        <v>66</v>
      </c>
      <c r="E15" s="1" t="s">
        <v>67</v>
      </c>
    </row>
    <row r="16" spans="1:8" ht="14.45" x14ac:dyDescent="0.3">
      <c r="A16" s="1">
        <v>0</v>
      </c>
      <c r="B16" s="1">
        <f>SQRT((C16^2+D16^2))</f>
        <v>0</v>
      </c>
      <c r="C16" s="1">
        <f>$C$6-C6</f>
        <v>0</v>
      </c>
      <c r="D16" s="1">
        <f>$D$6-D6</f>
        <v>0</v>
      </c>
      <c r="E16" s="6">
        <v>358816</v>
      </c>
      <c r="F16">
        <f>E16-$E$16</f>
        <v>0</v>
      </c>
    </row>
    <row r="17" spans="1:8" ht="14.45" x14ac:dyDescent="0.3">
      <c r="A17" s="1">
        <v>10</v>
      </c>
      <c r="B17" s="1">
        <f t="shared" ref="B17:B23" si="0">SQRT((C17^2+D17^2))</f>
        <v>182749.8519972041</v>
      </c>
      <c r="C17" s="1">
        <f>$C$6-C7</f>
        <v>92042</v>
      </c>
      <c r="D17" s="1">
        <f t="shared" ref="D17:D23" si="1">$D$6-D7</f>
        <v>-157879</v>
      </c>
      <c r="E17" s="6">
        <v>359000</v>
      </c>
      <c r="F17">
        <f t="shared" ref="F17:F23" si="2">E17-$E$16</f>
        <v>184</v>
      </c>
    </row>
    <row r="18" spans="1:8" ht="14.45" x14ac:dyDescent="0.3">
      <c r="A18" s="1">
        <v>20</v>
      </c>
      <c r="B18" s="1">
        <f t="shared" si="0"/>
        <v>365257.14257218846</v>
      </c>
      <c r="C18" s="1">
        <f>$C$6-C8</f>
        <v>183918</v>
      </c>
      <c r="D18" s="1">
        <f t="shared" si="1"/>
        <v>-315574</v>
      </c>
      <c r="E18" s="6">
        <v>359310</v>
      </c>
      <c r="F18">
        <f t="shared" si="2"/>
        <v>494</v>
      </c>
    </row>
    <row r="19" spans="1:8" ht="14.45" x14ac:dyDescent="0.3">
      <c r="A19" s="1">
        <v>30</v>
      </c>
      <c r="B19" s="1">
        <f t="shared" si="0"/>
        <v>546263.2168222568</v>
      </c>
      <c r="C19" s="1">
        <f>$C$6-C9</f>
        <v>274753</v>
      </c>
      <c r="D19" s="1">
        <f t="shared" si="1"/>
        <v>-472138</v>
      </c>
      <c r="E19" s="1">
        <v>360114</v>
      </c>
      <c r="F19">
        <f t="shared" si="2"/>
        <v>1298</v>
      </c>
    </row>
    <row r="20" spans="1:8" ht="14.45" x14ac:dyDescent="0.3">
      <c r="A20" s="1">
        <v>35</v>
      </c>
      <c r="D20" s="1">
        <f t="shared" si="1"/>
        <v>89723</v>
      </c>
      <c r="E20" s="1">
        <v>361313</v>
      </c>
      <c r="F20">
        <f t="shared" si="2"/>
        <v>2497</v>
      </c>
    </row>
    <row r="21" spans="1:8" ht="14.45" x14ac:dyDescent="0.3">
      <c r="A21" s="1">
        <v>40</v>
      </c>
      <c r="B21" s="1">
        <f t="shared" si="0"/>
        <v>729261.77239726472</v>
      </c>
      <c r="C21" s="1">
        <f>$C$6-C11</f>
        <v>366394</v>
      </c>
      <c r="D21" s="1">
        <f t="shared" si="1"/>
        <v>-630538</v>
      </c>
      <c r="E21" s="1">
        <v>361991</v>
      </c>
      <c r="F21">
        <f t="shared" si="2"/>
        <v>3175</v>
      </c>
    </row>
    <row r="22" spans="1:8" ht="14.45" x14ac:dyDescent="0.3">
      <c r="A22" s="1">
        <v>45</v>
      </c>
      <c r="D22" s="1">
        <f t="shared" si="1"/>
        <v>89723</v>
      </c>
      <c r="E22" s="1">
        <v>363946</v>
      </c>
      <c r="F22">
        <f t="shared" si="2"/>
        <v>5130</v>
      </c>
    </row>
    <row r="23" spans="1:8" ht="14.45" x14ac:dyDescent="0.3">
      <c r="A23" s="1">
        <v>50</v>
      </c>
      <c r="B23" s="1">
        <f t="shared" si="0"/>
        <v>912284.78531048622</v>
      </c>
      <c r="C23" s="1">
        <f>$C$6-C13</f>
        <v>458622</v>
      </c>
      <c r="D23" s="1">
        <f t="shared" si="1"/>
        <v>-788625</v>
      </c>
      <c r="E23" s="1">
        <v>364650</v>
      </c>
      <c r="F23">
        <f t="shared" si="2"/>
        <v>5834</v>
      </c>
    </row>
    <row r="26" spans="1:8" x14ac:dyDescent="0.25">
      <c r="A26" s="8" t="s">
        <v>30</v>
      </c>
      <c r="B26" s="4"/>
      <c r="C26" s="4" t="s">
        <v>31</v>
      </c>
      <c r="D26" s="4" t="s">
        <v>32</v>
      </c>
      <c r="E26" s="8"/>
      <c r="F26" s="8"/>
      <c r="G26" s="8"/>
      <c r="H26" s="2"/>
    </row>
    <row r="27" spans="1:8" x14ac:dyDescent="0.25">
      <c r="A27" s="8" t="s">
        <v>6</v>
      </c>
      <c r="B27" s="4"/>
      <c r="C27" s="4" t="s">
        <v>33</v>
      </c>
      <c r="D27" s="4" t="s">
        <v>34</v>
      </c>
      <c r="E27" s="8"/>
      <c r="F27" s="8"/>
      <c r="G27" s="8"/>
      <c r="H27" s="2"/>
    </row>
    <row r="28" spans="1:8" x14ac:dyDescent="0.25">
      <c r="A28" s="8" t="s">
        <v>7</v>
      </c>
      <c r="B28" s="4"/>
      <c r="C28" s="4" t="s">
        <v>35</v>
      </c>
      <c r="D28" s="4" t="s">
        <v>36</v>
      </c>
      <c r="E28" s="8"/>
      <c r="F28" s="8"/>
      <c r="G28" s="8"/>
      <c r="H28" s="2"/>
    </row>
    <row r="29" spans="1:8" x14ac:dyDescent="0.25">
      <c r="A29" s="8" t="s">
        <v>44</v>
      </c>
      <c r="B29" s="4"/>
      <c r="C29" s="4"/>
      <c r="D29" s="4"/>
      <c r="E29" s="8"/>
      <c r="F29" s="8"/>
      <c r="G29" s="8"/>
      <c r="H29" s="2"/>
    </row>
    <row r="30" spans="1:8" x14ac:dyDescent="0.25">
      <c r="A30" s="4" t="s">
        <v>37</v>
      </c>
      <c r="B30" s="4">
        <v>2313</v>
      </c>
      <c r="C30" s="4"/>
      <c r="D30" s="4"/>
      <c r="E30" s="4"/>
      <c r="F30" s="4"/>
      <c r="G30" s="4"/>
      <c r="H30" s="1"/>
    </row>
    <row r="31" spans="1:8" x14ac:dyDescent="0.25">
      <c r="A31" s="4"/>
      <c r="B31" s="4"/>
      <c r="C31" s="4"/>
      <c r="D31" s="4"/>
      <c r="E31" s="4"/>
      <c r="F31" s="4"/>
      <c r="G31" s="4"/>
      <c r="H31" s="1"/>
    </row>
    <row r="32" spans="1:8" x14ac:dyDescent="0.25">
      <c r="A32" s="4"/>
      <c r="B32" s="4"/>
      <c r="C32" s="4"/>
      <c r="D32" s="4"/>
      <c r="E32" s="4"/>
      <c r="F32" s="4"/>
      <c r="G32" s="4"/>
      <c r="H32" s="1"/>
    </row>
    <row r="33" spans="1:8" x14ac:dyDescent="0.25">
      <c r="A33" s="4" t="s">
        <v>38</v>
      </c>
      <c r="B33" s="4" t="s">
        <v>39</v>
      </c>
      <c r="C33" s="4" t="s">
        <v>1</v>
      </c>
      <c r="D33" s="4" t="s">
        <v>2</v>
      </c>
      <c r="E33" s="4" t="s">
        <v>40</v>
      </c>
      <c r="F33" s="4" t="s">
        <v>41</v>
      </c>
      <c r="G33" s="4" t="s">
        <v>42</v>
      </c>
      <c r="H33" s="1"/>
    </row>
    <row r="34" spans="1:8" x14ac:dyDescent="0.25">
      <c r="A34" s="4">
        <v>0</v>
      </c>
      <c r="B34" s="4">
        <v>0</v>
      </c>
      <c r="C34" s="4">
        <v>651850</v>
      </c>
      <c r="D34" s="4">
        <v>87686</v>
      </c>
      <c r="E34" s="4">
        <v>357939</v>
      </c>
      <c r="F34" s="4">
        <v>323</v>
      </c>
      <c r="G34" s="4">
        <v>244</v>
      </c>
      <c r="H34" s="1"/>
    </row>
    <row r="35" spans="1:8" x14ac:dyDescent="0.25">
      <c r="A35" s="4">
        <v>0</v>
      </c>
      <c r="B35" s="5" t="s">
        <v>43</v>
      </c>
      <c r="C35" s="4">
        <v>604991</v>
      </c>
      <c r="D35" s="4">
        <v>168380</v>
      </c>
      <c r="E35" s="4">
        <v>358248</v>
      </c>
      <c r="F35" s="4">
        <v>331</v>
      </c>
      <c r="G35" s="4">
        <v>258</v>
      </c>
      <c r="H35" s="2"/>
    </row>
    <row r="36" spans="1:8" x14ac:dyDescent="0.25">
      <c r="A36" s="4">
        <v>0</v>
      </c>
      <c r="B36" s="5" t="s">
        <v>45</v>
      </c>
      <c r="C36" s="4">
        <v>559234</v>
      </c>
      <c r="D36" s="4">
        <v>246207</v>
      </c>
      <c r="E36" s="4">
        <v>358299</v>
      </c>
      <c r="F36" s="4">
        <v>324</v>
      </c>
      <c r="G36" s="4">
        <v>246</v>
      </c>
      <c r="H36" s="2"/>
    </row>
    <row r="37" spans="1:8" x14ac:dyDescent="0.25">
      <c r="A37" s="4">
        <v>0</v>
      </c>
      <c r="B37" s="5" t="s">
        <v>46</v>
      </c>
      <c r="C37" s="4">
        <v>492032</v>
      </c>
      <c r="D37" s="4">
        <v>313347</v>
      </c>
      <c r="E37" s="4">
        <v>358296</v>
      </c>
      <c r="F37" s="4">
        <v>324</v>
      </c>
      <c r="G37" s="4">
        <v>248</v>
      </c>
      <c r="H37" s="1"/>
    </row>
    <row r="38" spans="1:8" x14ac:dyDescent="0.25">
      <c r="A38" s="4"/>
      <c r="B38" s="5"/>
      <c r="C38" s="4"/>
      <c r="D38" s="4"/>
      <c r="E38" s="4"/>
      <c r="F38" s="4"/>
      <c r="G38" s="4"/>
      <c r="H38" s="1"/>
    </row>
    <row r="39" spans="1:8" x14ac:dyDescent="0.25">
      <c r="A39" s="1"/>
      <c r="B39" s="3"/>
      <c r="E39" s="1"/>
      <c r="F39" s="1"/>
      <c r="G39" s="1"/>
      <c r="H39" s="1"/>
    </row>
    <row r="40" spans="1:8" x14ac:dyDescent="0.25">
      <c r="A40" s="9" t="s"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Graphiques</vt:lpstr>
      </vt:variant>
      <vt:variant>
        <vt:i4>3</vt:i4>
      </vt:variant>
    </vt:vector>
  </HeadingPairs>
  <TitlesOfParts>
    <vt:vector size="5" baseType="lpstr">
      <vt:lpstr>Sur l'Axe</vt:lpstr>
      <vt:lpstr>Champ</vt:lpstr>
      <vt:lpstr>Correspondance des foyers</vt:lpstr>
      <vt:lpstr>Courbure de Champ (abs)</vt:lpstr>
      <vt:lpstr>Courbure de champ (correction)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levesque</dc:creator>
  <cp:lastModifiedBy>UdeM</cp:lastModifiedBy>
  <dcterms:created xsi:type="dcterms:W3CDTF">2012-10-09T00:58:31Z</dcterms:created>
  <dcterms:modified xsi:type="dcterms:W3CDTF">2012-10-30T17:58:57Z</dcterms:modified>
</cp:coreProperties>
</file>