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C_ESEIAAT\MASTER\220301 AERODINÀMICA, MECÀNICA DE VOL I ORBITAL\treballOrbital\orbitalMechanics\Others\"/>
    </mc:Choice>
  </mc:AlternateContent>
  <bookViews>
    <workbookView xWindow="0" yWindow="0" windowWidth="20496" windowHeight="7752"/>
  </bookViews>
  <sheets>
    <sheet name="Ver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0" i="1" l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B69" i="1"/>
  <c r="D69" i="1" s="1"/>
  <c r="E69" i="1" s="1"/>
  <c r="B54" i="1"/>
  <c r="D54" i="1" s="1"/>
  <c r="E54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B37" i="1" l="1"/>
  <c r="D37" i="1" s="1"/>
  <c r="E37" i="1" s="1"/>
  <c r="D35" i="1"/>
  <c r="E35" i="1" s="1"/>
  <c r="D36" i="1"/>
  <c r="E36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E4" i="1"/>
  <c r="E12" i="1"/>
  <c r="D4" i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D13" i="1"/>
  <c r="E13" i="1" s="1"/>
  <c r="D14" i="1"/>
  <c r="E14" i="1" s="1"/>
  <c r="D3" i="1"/>
  <c r="E3" i="1" s="1"/>
</calcChain>
</file>

<file path=xl/sharedStrings.xml><?xml version="1.0" encoding="utf-8"?>
<sst xmlns="http://schemas.openxmlformats.org/spreadsheetml/2006/main" count="95" uniqueCount="28">
  <si>
    <t>MarsJupiter1</t>
  </si>
  <si>
    <t>a</t>
  </si>
  <si>
    <t>e</t>
  </si>
  <si>
    <t>theta0</t>
  </si>
  <si>
    <t>w</t>
  </si>
  <si>
    <t>i</t>
  </si>
  <si>
    <t>W</t>
  </si>
  <si>
    <t>Calaf</t>
  </si>
  <si>
    <t>Codigo</t>
  </si>
  <si>
    <t>v_t1_x</t>
  </si>
  <si>
    <t>v_t2_y</t>
  </si>
  <si>
    <t>v_t1_y</t>
  </si>
  <si>
    <t>v_t1_z</t>
  </si>
  <si>
    <t>v_t2_x</t>
  </si>
  <si>
    <t>v_t2_z</t>
  </si>
  <si>
    <t>Error absoluto</t>
  </si>
  <si>
    <t>Error relativo (%)</t>
  </si>
  <si>
    <t>EarthMars1</t>
  </si>
  <si>
    <t>Comentarios</t>
  </si>
  <si>
    <t xml:space="preserve">EarthMars2 (hyperbolic) </t>
  </si>
  <si>
    <t>CASES</t>
  </si>
  <si>
    <t>MarsJupiterC1</t>
  </si>
  <si>
    <t xml:space="preserve">e </t>
  </si>
  <si>
    <t>book 0,647783</t>
  </si>
  <si>
    <t>km</t>
  </si>
  <si>
    <t>AU--&gt;</t>
  </si>
  <si>
    <t>Son simetricos</t>
  </si>
  <si>
    <t>EarthMarsC2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</si>
</sst>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5" workbookViewId="0">
      <selection activeCell="F70" sqref="F70"/>
    </sheetView>
  </sheetViews>
  <sheetFormatPr baseColWidth="10" defaultColWidth="8.88671875" defaultRowHeight="14.4" x14ac:dyDescent="0.3"/>
  <cols>
    <col min="1" max="1" width="21.5546875" customWidth="1"/>
    <col min="2" max="2" width="15.109375" customWidth="1"/>
    <col min="3" max="3" width="11.109375" customWidth="1"/>
    <col min="4" max="4" width="16" customWidth="1"/>
    <col min="5" max="5" width="17.5546875" customWidth="1"/>
    <col min="6" max="6" width="13" bestFit="1" customWidth="1"/>
    <col min="7" max="7" width="13" customWidth="1"/>
  </cols>
  <sheetData>
    <row r="1" spans="1:5" x14ac:dyDescent="0.3">
      <c r="A1" t="s">
        <v>0</v>
      </c>
    </row>
    <row r="2" spans="1:5" x14ac:dyDescent="0.3">
      <c r="B2" t="s">
        <v>7</v>
      </c>
      <c r="C2" t="s">
        <v>8</v>
      </c>
      <c r="D2" t="s">
        <v>15</v>
      </c>
      <c r="E2" t="s">
        <v>16</v>
      </c>
    </row>
    <row r="3" spans="1:5" x14ac:dyDescent="0.3">
      <c r="A3" t="s">
        <v>1</v>
      </c>
      <c r="B3">
        <v>3.4540299999999999</v>
      </c>
      <c r="C3">
        <v>3.4540500000000001</v>
      </c>
      <c r="D3">
        <f>ABS(B3-C3)</f>
        <v>2.0000000000131024E-5</v>
      </c>
      <c r="E3">
        <f>(D3/B3)*100</f>
        <v>5.7903376635787826E-4</v>
      </c>
    </row>
    <row r="4" spans="1:5" x14ac:dyDescent="0.3">
      <c r="A4" t="s">
        <v>2</v>
      </c>
      <c r="B4">
        <v>0.59218000000000004</v>
      </c>
      <c r="C4">
        <v>0.59218099999999996</v>
      </c>
      <c r="D4">
        <f t="shared" ref="D4:D46" si="0">ABS(B4-C4)</f>
        <v>9.9999999991773336E-7</v>
      </c>
      <c r="E4">
        <f t="shared" ref="E4:E46" si="1">(D4/B4)*100</f>
        <v>1.6886757403453904E-4</v>
      </c>
    </row>
    <row r="5" spans="1:5" x14ac:dyDescent="0.3">
      <c r="A5" t="s">
        <v>3</v>
      </c>
      <c r="B5">
        <v>350.76900000000001</v>
      </c>
      <c r="C5">
        <v>350.76900000000001</v>
      </c>
      <c r="D5">
        <f t="shared" si="0"/>
        <v>0</v>
      </c>
      <c r="E5">
        <f t="shared" si="1"/>
        <v>0</v>
      </c>
    </row>
    <row r="6" spans="1:5" x14ac:dyDescent="0.3">
      <c r="A6" t="s">
        <v>4</v>
      </c>
      <c r="B6">
        <v>182.31200000000001</v>
      </c>
      <c r="C6">
        <v>196.15600000000001</v>
      </c>
      <c r="D6">
        <f t="shared" si="0"/>
        <v>13.843999999999994</v>
      </c>
      <c r="E6">
        <f t="shared" si="1"/>
        <v>7.5935758479968367</v>
      </c>
    </row>
    <row r="7" spans="1:5" x14ac:dyDescent="0.3">
      <c r="A7" t="s">
        <v>5</v>
      </c>
      <c r="B7">
        <v>7.5129999999999999</v>
      </c>
      <c r="C7">
        <v>7.5084439999999999</v>
      </c>
      <c r="D7">
        <f t="shared" si="0"/>
        <v>4.5560000000000045E-3</v>
      </c>
      <c r="E7">
        <f t="shared" si="1"/>
        <v>6.0641554638626437E-2</v>
      </c>
    </row>
    <row r="8" spans="1:5" x14ac:dyDescent="0.3">
      <c r="A8" t="s">
        <v>6</v>
      </c>
      <c r="B8">
        <v>207.12100000000001</v>
      </c>
      <c r="C8">
        <v>207.12700000000001</v>
      </c>
      <c r="D8">
        <f t="shared" si="0"/>
        <v>6.0000000000002274E-3</v>
      </c>
      <c r="E8">
        <f t="shared" si="1"/>
        <v>2.8968573925387707E-3</v>
      </c>
    </row>
    <row r="9" spans="1:5" x14ac:dyDescent="0.3">
      <c r="A9" t="s">
        <v>9</v>
      </c>
      <c r="B9">
        <v>12.532400000000001</v>
      </c>
      <c r="C9">
        <v>-19.089400000000001</v>
      </c>
      <c r="D9">
        <f t="shared" si="0"/>
        <v>31.6218</v>
      </c>
      <c r="E9">
        <f t="shared" si="1"/>
        <v>252.32038556062685</v>
      </c>
    </row>
    <row r="10" spans="1:5" x14ac:dyDescent="0.3">
      <c r="A10" t="s">
        <v>11</v>
      </c>
      <c r="B10">
        <v>28.681699999999999</v>
      </c>
      <c r="C10">
        <v>24.814800000000002</v>
      </c>
      <c r="D10">
        <f t="shared" si="0"/>
        <v>3.8668999999999976</v>
      </c>
      <c r="E10">
        <f t="shared" si="1"/>
        <v>13.482115774169584</v>
      </c>
    </row>
    <row r="11" spans="1:5" x14ac:dyDescent="0.3">
      <c r="A11" t="s">
        <v>12</v>
      </c>
      <c r="B11">
        <v>4.12</v>
      </c>
      <c r="C11">
        <v>-4.05809</v>
      </c>
      <c r="D11">
        <f t="shared" si="0"/>
        <v>8.178090000000001</v>
      </c>
      <c r="E11">
        <f t="shared" si="1"/>
        <v>198.4973300970874</v>
      </c>
    </row>
    <row r="12" spans="1:5" x14ac:dyDescent="0.3">
      <c r="A12" t="s">
        <v>13</v>
      </c>
      <c r="B12">
        <v>1.9715</v>
      </c>
      <c r="C12">
        <v>3.83725</v>
      </c>
      <c r="D12">
        <f t="shared" si="0"/>
        <v>1.86575</v>
      </c>
      <c r="E12">
        <f t="shared" si="1"/>
        <v>94.63606391072787</v>
      </c>
    </row>
    <row r="13" spans="1:5" x14ac:dyDescent="0.3">
      <c r="A13" t="s">
        <v>10</v>
      </c>
      <c r="B13">
        <v>7.9798999999999998</v>
      </c>
      <c r="C13">
        <v>-7.2651300000000001</v>
      </c>
      <c r="D13">
        <f t="shared" si="0"/>
        <v>15.24503</v>
      </c>
      <c r="E13">
        <f t="shared" si="1"/>
        <v>191.04287021140615</v>
      </c>
    </row>
    <row r="14" spans="1:5" x14ac:dyDescent="0.3">
      <c r="A14" t="s">
        <v>14</v>
      </c>
      <c r="B14">
        <v>1.0551999999999999</v>
      </c>
      <c r="C14">
        <v>1.08284</v>
      </c>
      <c r="D14">
        <f t="shared" si="0"/>
        <v>2.7640000000000109E-2</v>
      </c>
      <c r="E14">
        <f t="shared" si="1"/>
        <v>2.6194086429113068</v>
      </c>
    </row>
    <row r="17" spans="1:5" x14ac:dyDescent="0.3">
      <c r="A17" t="s">
        <v>17</v>
      </c>
    </row>
    <row r="18" spans="1:5" x14ac:dyDescent="0.3">
      <c r="B18" t="s">
        <v>7</v>
      </c>
      <c r="C18" t="s">
        <v>8</v>
      </c>
      <c r="D18" t="s">
        <v>15</v>
      </c>
      <c r="E18" t="s">
        <v>16</v>
      </c>
    </row>
    <row r="19" spans="1:5" x14ac:dyDescent="0.3">
      <c r="A19" t="s">
        <v>1</v>
      </c>
      <c r="B19">
        <v>1.3306899999999999</v>
      </c>
      <c r="C19">
        <v>1.33073</v>
      </c>
      <c r="D19">
        <f t="shared" si="0"/>
        <v>4.0000000000040004E-5</v>
      </c>
      <c r="E19">
        <f t="shared" si="1"/>
        <v>3.0059593143436868E-3</v>
      </c>
    </row>
    <row r="20" spans="1:5" x14ac:dyDescent="0.3">
      <c r="A20" t="s">
        <v>2</v>
      </c>
      <c r="B20">
        <v>0.23629</v>
      </c>
      <c r="C20">
        <v>0.236291</v>
      </c>
      <c r="D20">
        <f t="shared" si="0"/>
        <v>1.0000000000010001E-6</v>
      </c>
      <c r="E20">
        <f t="shared" si="1"/>
        <v>4.232087688861145E-4</v>
      </c>
    </row>
    <row r="21" spans="1:5" x14ac:dyDescent="0.3">
      <c r="A21" t="s">
        <v>3</v>
      </c>
      <c r="B21">
        <v>359.62099999999998</v>
      </c>
      <c r="C21">
        <v>359.613</v>
      </c>
      <c r="D21">
        <f t="shared" si="0"/>
        <v>7.9999999999813554E-3</v>
      </c>
      <c r="E21">
        <f t="shared" si="1"/>
        <v>2.2245641939656908E-3</v>
      </c>
    </row>
    <row r="22" spans="1:5" x14ac:dyDescent="0.3">
      <c r="A22" t="s">
        <v>4</v>
      </c>
      <c r="B22">
        <v>0.47</v>
      </c>
      <c r="C22">
        <v>0.38686100000000001</v>
      </c>
      <c r="D22">
        <f t="shared" si="0"/>
        <v>8.3138999999999963E-2</v>
      </c>
      <c r="E22">
        <f t="shared" si="1"/>
        <v>17.689148936170206</v>
      </c>
    </row>
    <row r="23" spans="1:5" x14ac:dyDescent="0.3">
      <c r="A23" t="s">
        <v>5</v>
      </c>
      <c r="B23">
        <v>1.4350000000000001</v>
      </c>
      <c r="C23">
        <v>1.43388</v>
      </c>
      <c r="D23">
        <f t="shared" si="0"/>
        <v>1.1200000000000099E-3</v>
      </c>
      <c r="E23">
        <f t="shared" si="1"/>
        <v>7.8048780487805572E-2</v>
      </c>
    </row>
    <row r="24" spans="1:5" x14ac:dyDescent="0.3">
      <c r="A24" t="s">
        <v>6</v>
      </c>
      <c r="B24">
        <v>296.42399999999998</v>
      </c>
      <c r="C24">
        <v>296.51499999999999</v>
      </c>
      <c r="D24">
        <f t="shared" si="0"/>
        <v>9.1000000000008185E-2</v>
      </c>
      <c r="E24">
        <f t="shared" si="1"/>
        <v>3.0699268615229602E-2</v>
      </c>
    </row>
    <row r="25" spans="1:5" x14ac:dyDescent="0.3">
      <c r="A25" t="s">
        <v>9</v>
      </c>
      <c r="B25">
        <v>29.367799999999999</v>
      </c>
      <c r="C25">
        <v>29.367000000000001</v>
      </c>
      <c r="D25">
        <f t="shared" si="0"/>
        <v>7.9999999999813554E-4</v>
      </c>
      <c r="E25">
        <f t="shared" si="1"/>
        <v>2.7240719427336592E-3</v>
      </c>
    </row>
    <row r="26" spans="1:5" x14ac:dyDescent="0.3">
      <c r="A26" t="s">
        <v>11</v>
      </c>
      <c r="B26">
        <v>14.6982</v>
      </c>
      <c r="C26">
        <v>14.698600000000001</v>
      </c>
      <c r="D26">
        <f t="shared" si="0"/>
        <v>4.0000000000084412E-4</v>
      </c>
      <c r="E26">
        <f t="shared" si="1"/>
        <v>2.7214216706865067E-3</v>
      </c>
    </row>
    <row r="27" spans="1:5" x14ac:dyDescent="0.3">
      <c r="A27" t="s">
        <v>12</v>
      </c>
      <c r="B27">
        <v>0.82289999999999996</v>
      </c>
      <c r="C27">
        <v>0.82202399999999998</v>
      </c>
      <c r="D27">
        <f t="shared" si="0"/>
        <v>8.759999999999879E-4</v>
      </c>
      <c r="E27">
        <f t="shared" si="1"/>
        <v>0.10645278891724243</v>
      </c>
    </row>
    <row r="28" spans="1:5" x14ac:dyDescent="0.3">
      <c r="A28" t="s">
        <v>13</v>
      </c>
      <c r="B28">
        <v>20.4069</v>
      </c>
      <c r="C28">
        <v>-20.4068</v>
      </c>
      <c r="D28">
        <f t="shared" si="0"/>
        <v>40.813699999999997</v>
      </c>
      <c r="E28">
        <f t="shared" si="1"/>
        <v>199.99950996966712</v>
      </c>
    </row>
    <row r="29" spans="1:5" x14ac:dyDescent="0.3">
      <c r="A29" t="s">
        <v>10</v>
      </c>
      <c r="B29">
        <v>8.2771000000000008</v>
      </c>
      <c r="C29">
        <v>8.2774300000000007</v>
      </c>
      <c r="D29">
        <f t="shared" si="0"/>
        <v>3.2999999999994145E-4</v>
      </c>
      <c r="E29">
        <f t="shared" si="1"/>
        <v>3.9869036256652869E-3</v>
      </c>
    </row>
    <row r="30" spans="1:5" x14ac:dyDescent="0.3">
      <c r="A30" t="s">
        <v>14</v>
      </c>
      <c r="B30">
        <v>0.36559999999999998</v>
      </c>
      <c r="C30">
        <v>-0.36458299999999999</v>
      </c>
      <c r="D30">
        <f t="shared" si="0"/>
        <v>0.73018300000000003</v>
      </c>
      <c r="E30">
        <f t="shared" si="1"/>
        <v>199.72182713347922</v>
      </c>
    </row>
    <row r="33" spans="1:6" x14ac:dyDescent="0.3">
      <c r="A33" t="s">
        <v>19</v>
      </c>
    </row>
    <row r="34" spans="1:6" x14ac:dyDescent="0.3">
      <c r="B34" t="s">
        <v>7</v>
      </c>
      <c r="C34" t="s">
        <v>8</v>
      </c>
      <c r="D34" t="s">
        <v>15</v>
      </c>
      <c r="E34" t="s">
        <v>16</v>
      </c>
      <c r="F34" t="s">
        <v>18</v>
      </c>
    </row>
    <row r="35" spans="1:6" x14ac:dyDescent="0.3">
      <c r="A35" t="s">
        <v>1</v>
      </c>
      <c r="B35">
        <v>71.085809999999995</v>
      </c>
      <c r="C35">
        <v>71.616500000000002</v>
      </c>
      <c r="D35">
        <f t="shared" si="0"/>
        <v>0.53069000000000699</v>
      </c>
      <c r="E35">
        <f t="shared" si="1"/>
        <v>0.74654843209918686</v>
      </c>
    </row>
    <row r="36" spans="1:6" x14ac:dyDescent="0.3">
      <c r="A36" t="s">
        <v>2</v>
      </c>
      <c r="B36">
        <v>1.0111300000000001</v>
      </c>
      <c r="C36">
        <v>1.01105</v>
      </c>
      <c r="D36">
        <f t="shared" si="0"/>
        <v>8.0000000000080007E-5</v>
      </c>
      <c r="E36">
        <f t="shared" si="1"/>
        <v>7.9119401066213048E-3</v>
      </c>
    </row>
    <row r="37" spans="1:6" x14ac:dyDescent="0.3">
      <c r="A37" t="s">
        <v>3</v>
      </c>
      <c r="B37">
        <f>360-53.31</f>
        <v>306.69</v>
      </c>
      <c r="C37">
        <v>306.69099999999997</v>
      </c>
      <c r="D37">
        <f t="shared" si="0"/>
        <v>9.9999999997635314E-4</v>
      </c>
      <c r="E37">
        <f t="shared" si="1"/>
        <v>3.2606214743759269E-4</v>
      </c>
    </row>
    <row r="38" spans="1:6" x14ac:dyDescent="0.3">
      <c r="A38" t="s">
        <v>4</v>
      </c>
      <c r="B38">
        <v>233.297</v>
      </c>
      <c r="C38">
        <v>233.309</v>
      </c>
      <c r="D38">
        <f t="shared" si="0"/>
        <v>1.2000000000000455E-2</v>
      </c>
      <c r="E38">
        <f t="shared" si="1"/>
        <v>5.1436580839018305E-3</v>
      </c>
    </row>
    <row r="39" spans="1:6" x14ac:dyDescent="0.3">
      <c r="A39" t="s">
        <v>5</v>
      </c>
      <c r="B39">
        <v>2.5129999999999999</v>
      </c>
      <c r="C39">
        <v>2.51416</v>
      </c>
      <c r="D39">
        <f t="shared" si="0"/>
        <v>1.1600000000000499E-3</v>
      </c>
      <c r="E39">
        <f t="shared" si="1"/>
        <v>4.6159968165541188E-2</v>
      </c>
    </row>
    <row r="40" spans="1:6" x14ac:dyDescent="0.3">
      <c r="A40" t="s">
        <v>6</v>
      </c>
      <c r="B40">
        <v>345.61900000000003</v>
      </c>
      <c r="C40">
        <v>345.60700000000003</v>
      </c>
      <c r="D40">
        <f t="shared" si="0"/>
        <v>1.2000000000000455E-2</v>
      </c>
      <c r="E40">
        <f t="shared" si="1"/>
        <v>3.4720313408697018E-3</v>
      </c>
    </row>
    <row r="41" spans="1:6" x14ac:dyDescent="0.3">
      <c r="A41" t="s">
        <v>9</v>
      </c>
      <c r="B41">
        <v>9.3640000000000008</v>
      </c>
      <c r="C41">
        <v>9.1356199999999994</v>
      </c>
      <c r="D41">
        <f t="shared" si="0"/>
        <v>0.22838000000000136</v>
      </c>
      <c r="E41">
        <f t="shared" si="1"/>
        <v>2.4389149935924963</v>
      </c>
    </row>
    <row r="42" spans="1:6" x14ac:dyDescent="0.3">
      <c r="A42" t="s">
        <v>11</v>
      </c>
      <c r="B42">
        <v>-41.408999999999999</v>
      </c>
      <c r="C42">
        <v>-41.408200000000001</v>
      </c>
      <c r="D42">
        <f t="shared" si="0"/>
        <v>7.9999999999813554E-4</v>
      </c>
      <c r="E42">
        <f t="shared" si="1"/>
        <v>-1.9319471612406374E-3</v>
      </c>
    </row>
    <row r="43" spans="1:6" x14ac:dyDescent="0.3">
      <c r="A43" t="s">
        <v>12</v>
      </c>
      <c r="B43">
        <v>-1.6612</v>
      </c>
      <c r="C43">
        <v>-1.6613899999999999</v>
      </c>
      <c r="D43">
        <f t="shared" si="0"/>
        <v>1.8999999999991246E-4</v>
      </c>
      <c r="E43">
        <f t="shared" si="1"/>
        <v>-1.1437515049356637E-2</v>
      </c>
    </row>
    <row r="44" spans="1:6" x14ac:dyDescent="0.3">
      <c r="A44" t="s">
        <v>13</v>
      </c>
      <c r="B44">
        <v>35.175400000000003</v>
      </c>
      <c r="C44">
        <v>35.174700000000001</v>
      </c>
      <c r="D44">
        <f t="shared" si="0"/>
        <v>7.0000000000192131E-4</v>
      </c>
      <c r="E44">
        <f t="shared" si="1"/>
        <v>1.9900271212322284E-3</v>
      </c>
    </row>
    <row r="45" spans="1:6" x14ac:dyDescent="0.3">
      <c r="A45" t="s">
        <v>10</v>
      </c>
      <c r="B45">
        <v>-6.3201000000000001</v>
      </c>
      <c r="C45">
        <v>-6.3184100000000001</v>
      </c>
      <c r="D45">
        <f t="shared" si="0"/>
        <v>1.6899999999999693E-3</v>
      </c>
      <c r="E45">
        <f t="shared" si="1"/>
        <v>-2.674008322653074E-2</v>
      </c>
    </row>
    <row r="46" spans="1:6" x14ac:dyDescent="0.3">
      <c r="A46" t="s">
        <v>14</v>
      </c>
      <c r="B46">
        <v>0.1148</v>
      </c>
      <c r="C46">
        <v>0.115199</v>
      </c>
      <c r="D46">
        <f t="shared" si="0"/>
        <v>3.9899999999999658E-4</v>
      </c>
      <c r="E46">
        <f t="shared" si="1"/>
        <v>0.34756097560975313</v>
      </c>
    </row>
    <row r="51" spans="1:11" x14ac:dyDescent="0.3">
      <c r="A51" t="s">
        <v>20</v>
      </c>
      <c r="J51" s="3"/>
    </row>
    <row r="52" spans="1:11" x14ac:dyDescent="0.3">
      <c r="A52" t="s">
        <v>21</v>
      </c>
    </row>
    <row r="53" spans="1:11" x14ac:dyDescent="0.3">
      <c r="B53" t="s">
        <v>7</v>
      </c>
      <c r="C53" t="s">
        <v>8</v>
      </c>
      <c r="D53" t="s">
        <v>15</v>
      </c>
      <c r="E53" t="s">
        <v>16</v>
      </c>
      <c r="F53" t="s">
        <v>18</v>
      </c>
    </row>
    <row r="54" spans="1:11" x14ac:dyDescent="0.3">
      <c r="A54" t="s">
        <v>1</v>
      </c>
      <c r="B54" s="4">
        <f>F54/$J$54</f>
        <v>3.8796991978609627</v>
      </c>
      <c r="C54">
        <v>4.2701200000000004</v>
      </c>
      <c r="D54">
        <f t="shared" ref="D54:D65" si="2">ABS(B54-C54)</f>
        <v>0.39042080213903763</v>
      </c>
      <c r="E54">
        <f t="shared" ref="E54:E65" si="3">(D54/B54)*100</f>
        <v>10.063171968442621</v>
      </c>
      <c r="F54" s="4">
        <v>580403000</v>
      </c>
      <c r="G54" s="4" t="s">
        <v>24</v>
      </c>
      <c r="H54">
        <v>1</v>
      </c>
      <c r="I54" t="s">
        <v>25</v>
      </c>
      <c r="J54" s="4">
        <v>149600000</v>
      </c>
      <c r="K54" t="s">
        <v>24</v>
      </c>
    </row>
    <row r="55" spans="1:11" x14ac:dyDescent="0.3">
      <c r="A55" t="s">
        <v>22</v>
      </c>
      <c r="B55" s="2">
        <v>0.64754</v>
      </c>
      <c r="C55">
        <v>0.72550899999999996</v>
      </c>
      <c r="D55">
        <f t="shared" si="2"/>
        <v>7.7968999999999955E-2</v>
      </c>
      <c r="E55">
        <f t="shared" si="3"/>
        <v>12.040800568304654</v>
      </c>
      <c r="F55" t="s">
        <v>23</v>
      </c>
    </row>
    <row r="56" spans="1:11" x14ac:dyDescent="0.3">
      <c r="A56" t="s">
        <v>3</v>
      </c>
      <c r="B56">
        <v>32.471600000000002</v>
      </c>
      <c r="C56">
        <v>302.42200000000003</v>
      </c>
      <c r="D56">
        <f t="shared" si="2"/>
        <v>269.9504</v>
      </c>
      <c r="E56">
        <f t="shared" si="3"/>
        <v>831.34308133876993</v>
      </c>
    </row>
    <row r="57" spans="1:11" x14ac:dyDescent="0.3">
      <c r="A57" t="s">
        <v>4</v>
      </c>
      <c r="B57">
        <v>317.57100000000003</v>
      </c>
      <c r="C57">
        <v>63.3568</v>
      </c>
      <c r="D57">
        <f t="shared" si="2"/>
        <v>254.21420000000003</v>
      </c>
      <c r="E57">
        <f t="shared" si="3"/>
        <v>80.049563719609168</v>
      </c>
    </row>
    <row r="58" spans="1:11" x14ac:dyDescent="0.3">
      <c r="A58" t="s">
        <v>5</v>
      </c>
      <c r="B58">
        <v>1.2645900000000001</v>
      </c>
      <c r="C58">
        <v>2.1498499999999998</v>
      </c>
      <c r="D58">
        <f t="shared" si="2"/>
        <v>0.88525999999999971</v>
      </c>
      <c r="E58">
        <f t="shared" si="3"/>
        <v>70.003716619615815</v>
      </c>
    </row>
    <row r="59" spans="1:11" x14ac:dyDescent="0.3">
      <c r="A59" t="s">
        <v>6</v>
      </c>
      <c r="B59">
        <v>52.633499999999998</v>
      </c>
      <c r="C59">
        <v>36.89</v>
      </c>
      <c r="D59">
        <f t="shared" si="2"/>
        <v>15.743499999999997</v>
      </c>
      <c r="E59">
        <f t="shared" si="3"/>
        <v>29.911558228124669</v>
      </c>
    </row>
    <row r="60" spans="1:11" x14ac:dyDescent="0.3">
      <c r="A60" t="s">
        <v>9</v>
      </c>
      <c r="B60">
        <v>-15.726900000000001</v>
      </c>
      <c r="C60">
        <v>-29.135200000000001</v>
      </c>
      <c r="D60">
        <f t="shared" si="2"/>
        <v>13.408300000000001</v>
      </c>
      <c r="E60">
        <f t="shared" si="3"/>
        <v>-85.257107249362562</v>
      </c>
    </row>
    <row r="61" spans="1:11" x14ac:dyDescent="0.3">
      <c r="A61" t="s">
        <v>11</v>
      </c>
      <c r="B61">
        <v>27.242999999999999</v>
      </c>
      <c r="C61">
        <v>12.6808</v>
      </c>
      <c r="D61">
        <f t="shared" si="2"/>
        <v>14.562199999999999</v>
      </c>
      <c r="E61">
        <f t="shared" si="3"/>
        <v>53.452997100172517</v>
      </c>
    </row>
    <row r="62" spans="1:11" x14ac:dyDescent="0.3">
      <c r="A62" t="s">
        <v>12</v>
      </c>
      <c r="B62">
        <v>0.640907</v>
      </c>
      <c r="C62">
        <v>1.0372699999999999</v>
      </c>
      <c r="D62">
        <f t="shared" si="2"/>
        <v>0.39636299999999991</v>
      </c>
      <c r="E62">
        <f t="shared" si="3"/>
        <v>61.844074101234646</v>
      </c>
    </row>
    <row r="63" spans="1:11" x14ac:dyDescent="0.3">
      <c r="A63" t="s">
        <v>13</v>
      </c>
      <c r="B63">
        <v>-7.53369</v>
      </c>
      <c r="C63">
        <v>4.7201399999999998</v>
      </c>
      <c r="D63">
        <f t="shared" si="2"/>
        <v>12.253830000000001</v>
      </c>
      <c r="E63">
        <f t="shared" si="3"/>
        <v>-162.65375931316527</v>
      </c>
    </row>
    <row r="64" spans="1:11" x14ac:dyDescent="0.3">
      <c r="A64" t="s">
        <v>10</v>
      </c>
      <c r="B64">
        <v>-6.4862000000000002</v>
      </c>
      <c r="C64">
        <v>-9.8693100000000005</v>
      </c>
      <c r="D64">
        <f t="shared" si="2"/>
        <v>3.3831100000000003</v>
      </c>
      <c r="E64">
        <f t="shared" si="3"/>
        <v>-52.158582837408652</v>
      </c>
    </row>
    <row r="65" spans="1:10" x14ac:dyDescent="0.3">
      <c r="A65" t="s">
        <v>14</v>
      </c>
      <c r="B65">
        <v>4.5275799999999998E-2</v>
      </c>
      <c r="C65">
        <v>-0.40267900000000001</v>
      </c>
      <c r="D65">
        <f t="shared" si="2"/>
        <v>0.44795479999999999</v>
      </c>
      <c r="E65">
        <f t="shared" si="3"/>
        <v>989.39124212051479</v>
      </c>
    </row>
    <row r="67" spans="1:10" x14ac:dyDescent="0.3">
      <c r="A67" t="s">
        <v>27</v>
      </c>
    </row>
    <row r="68" spans="1:10" x14ac:dyDescent="0.3">
      <c r="A68" s="3"/>
      <c r="B68" t="s">
        <v>7</v>
      </c>
      <c r="C68" t="s">
        <v>8</v>
      </c>
      <c r="D68" t="s">
        <v>15</v>
      </c>
      <c r="E68" t="s">
        <v>16</v>
      </c>
      <c r="F68" t="s">
        <v>18</v>
      </c>
    </row>
    <row r="69" spans="1:10" x14ac:dyDescent="0.3">
      <c r="A69" t="s">
        <v>1</v>
      </c>
      <c r="B69" s="4">
        <f>F69/$J$54</f>
        <v>1.3458355614973263</v>
      </c>
      <c r="C69">
        <v>1.37053</v>
      </c>
      <c r="D69">
        <f t="shared" ref="D69:D80" si="4">ABS(B69-C69)</f>
        <v>2.4694438502673721E-2</v>
      </c>
      <c r="E69">
        <f t="shared" ref="E69:E80" si="5">(D69/B69)*100</f>
        <v>1.8348778416287064</v>
      </c>
      <c r="F69" s="4">
        <v>201337000</v>
      </c>
      <c r="G69" s="4" t="s">
        <v>24</v>
      </c>
      <c r="J69" s="4"/>
    </row>
    <row r="70" spans="1:10" x14ac:dyDescent="0.3">
      <c r="A70" t="s">
        <v>22</v>
      </c>
      <c r="B70" s="1">
        <v>0.26503700000000002</v>
      </c>
      <c r="C70">
        <v>0.61563199999999996</v>
      </c>
      <c r="D70">
        <f t="shared" si="4"/>
        <v>0.35059499999999993</v>
      </c>
      <c r="E70">
        <f t="shared" si="5"/>
        <v>132.2815305032882</v>
      </c>
    </row>
    <row r="71" spans="1:10" x14ac:dyDescent="0.3">
      <c r="A71" t="s">
        <v>3</v>
      </c>
      <c r="B71">
        <v>347.83600000000001</v>
      </c>
      <c r="C71">
        <v>256.50700000000001</v>
      </c>
      <c r="D71">
        <f t="shared" si="4"/>
        <v>91.329000000000008</v>
      </c>
      <c r="E71">
        <f t="shared" si="5"/>
        <v>26.256339194332963</v>
      </c>
    </row>
    <row r="72" spans="1:10" x14ac:dyDescent="0.3">
      <c r="A72" t="s">
        <v>4</v>
      </c>
      <c r="B72">
        <v>192.154</v>
      </c>
      <c r="C72">
        <v>103.49299999999999</v>
      </c>
      <c r="D72">
        <f t="shared" si="4"/>
        <v>88.661000000000001</v>
      </c>
      <c r="E72">
        <f t="shared" si="5"/>
        <v>46.140595563974728</v>
      </c>
    </row>
    <row r="73" spans="1:10" x14ac:dyDescent="0.3">
      <c r="A73" t="s">
        <v>5</v>
      </c>
      <c r="B73">
        <v>2.15713</v>
      </c>
      <c r="C73">
        <v>2.1543800000000002</v>
      </c>
      <c r="D73">
        <f t="shared" si="4"/>
        <v>2.7499999999998082E-3</v>
      </c>
      <c r="E73">
        <f t="shared" si="5"/>
        <v>0.12748420354822418</v>
      </c>
    </row>
    <row r="74" spans="1:10" x14ac:dyDescent="0.3">
      <c r="A74" t="s">
        <v>6</v>
      </c>
      <c r="B74">
        <v>352.27300000000002</v>
      </c>
      <c r="C74">
        <v>7.73712</v>
      </c>
      <c r="D74">
        <f t="shared" si="4"/>
        <v>344.53588000000002</v>
      </c>
      <c r="E74">
        <f t="shared" si="5"/>
        <v>97.803657958458359</v>
      </c>
      <c r="F74" t="s">
        <v>26</v>
      </c>
    </row>
    <row r="75" spans="1:10" x14ac:dyDescent="0.3">
      <c r="A75" t="s">
        <v>9</v>
      </c>
      <c r="B75">
        <v>-3.03688</v>
      </c>
      <c r="C75">
        <v>-22.870699999999999</v>
      </c>
      <c r="D75">
        <f t="shared" si="4"/>
        <v>19.833819999999999</v>
      </c>
      <c r="E75">
        <f t="shared" si="5"/>
        <v>-653.09857485313876</v>
      </c>
    </row>
    <row r="76" spans="1:10" x14ac:dyDescent="0.3">
      <c r="A76" t="s">
        <v>11</v>
      </c>
      <c r="B76">
        <v>-33.396099999999997</v>
      </c>
      <c r="C76">
        <v>24.7746</v>
      </c>
      <c r="D76">
        <f t="shared" si="4"/>
        <v>58.170699999999997</v>
      </c>
      <c r="E76">
        <f t="shared" si="5"/>
        <v>-174.18411131838749</v>
      </c>
    </row>
    <row r="77" spans="1:10" x14ac:dyDescent="0.3">
      <c r="A77" t="s">
        <v>12</v>
      </c>
      <c r="B77">
        <v>-1.2618799999999999</v>
      </c>
      <c r="C77">
        <v>1.0393399999999999</v>
      </c>
      <c r="D77">
        <f t="shared" si="4"/>
        <v>2.3012199999999998</v>
      </c>
      <c r="E77">
        <f t="shared" si="5"/>
        <v>-182.36440866009445</v>
      </c>
    </row>
    <row r="78" spans="1:10" x14ac:dyDescent="0.3">
      <c r="A78" t="s">
        <v>13</v>
      </c>
      <c r="B78">
        <v>1.4581900000000001</v>
      </c>
      <c r="C78">
        <v>9.73264</v>
      </c>
      <c r="D78">
        <f t="shared" si="4"/>
        <v>8.2744499999999999</v>
      </c>
      <c r="E78">
        <f t="shared" si="5"/>
        <v>567.44662904011136</v>
      </c>
    </row>
    <row r="79" spans="1:10" x14ac:dyDescent="0.3">
      <c r="A79" t="s">
        <v>10</v>
      </c>
      <c r="B79">
        <v>-3.7661199999999999</v>
      </c>
      <c r="C79">
        <v>-22.7879</v>
      </c>
      <c r="D79">
        <f t="shared" si="4"/>
        <v>19.02178</v>
      </c>
      <c r="E79">
        <f t="shared" si="5"/>
        <v>-505.07631196031991</v>
      </c>
    </row>
    <row r="80" spans="1:10" x14ac:dyDescent="0.3">
      <c r="A80" t="s">
        <v>14</v>
      </c>
      <c r="B80">
        <v>-1.2641100000000001</v>
      </c>
      <c r="C80">
        <v>-0.89874100000000001</v>
      </c>
      <c r="D80">
        <f t="shared" si="4"/>
        <v>0.36536900000000005</v>
      </c>
      <c r="E80">
        <f t="shared" si="5"/>
        <v>-28.903260001107501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María</dc:creator>
  <cp:lastModifiedBy>Pol Fontanes</cp:lastModifiedBy>
  <cp:lastPrinted>2018-01-21T16:08:09Z</cp:lastPrinted>
  <dcterms:created xsi:type="dcterms:W3CDTF">2018-01-21T11:59:03Z</dcterms:created>
  <dcterms:modified xsi:type="dcterms:W3CDTF">2018-01-21T16:42:53Z</dcterms:modified>
</cp:coreProperties>
</file>