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PC_ESEIAAT\MASTER\220301 AERODINÀMICA, MECÀNICA DE VOL I ORBITAL\treballOrbital\orbitalMechanics\Others\"/>
    </mc:Choice>
  </mc:AlternateContent>
  <bookViews>
    <workbookView xWindow="0" yWindow="0" windowWidth="20496" windowHeight="7752"/>
  </bookViews>
  <sheets>
    <sheet name="Verific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5" i="1" l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G9" i="1"/>
  <c r="H42" i="1" l="1"/>
  <c r="G42" i="1"/>
  <c r="I42" i="1" s="1"/>
  <c r="J42" i="1" s="1"/>
  <c r="H41" i="1"/>
  <c r="G41" i="1"/>
  <c r="I41" i="1" s="1"/>
  <c r="J41" i="1" s="1"/>
  <c r="H26" i="1"/>
  <c r="G26" i="1"/>
  <c r="H25" i="1"/>
  <c r="G25" i="1"/>
  <c r="I26" i="1"/>
  <c r="J26" i="1" s="1"/>
  <c r="I25" i="1"/>
  <c r="J25" i="1" s="1"/>
  <c r="J10" i="1"/>
  <c r="I10" i="1"/>
  <c r="H10" i="1"/>
  <c r="G10" i="1"/>
  <c r="H9" i="1"/>
  <c r="J9" i="1"/>
  <c r="I9" i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0" i="1"/>
  <c r="E110" i="1" s="1"/>
  <c r="D109" i="1"/>
  <c r="E109" i="1" s="1"/>
  <c r="D108" i="1"/>
  <c r="E108" i="1" s="1"/>
  <c r="E107" i="1"/>
  <c r="D107" i="1"/>
  <c r="D106" i="1"/>
  <c r="E106" i="1" s="1"/>
  <c r="D105" i="1"/>
  <c r="E105" i="1" s="1"/>
  <c r="D104" i="1"/>
  <c r="E104" i="1" s="1"/>
  <c r="E103" i="1"/>
  <c r="D103" i="1"/>
  <c r="D102" i="1"/>
  <c r="E102" i="1" s="1"/>
  <c r="D101" i="1"/>
  <c r="E101" i="1" s="1"/>
  <c r="D100" i="1"/>
  <c r="E100" i="1" s="1"/>
  <c r="D99" i="1"/>
  <c r="E99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0" i="1" l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B69" i="1"/>
  <c r="D69" i="1" s="1"/>
  <c r="E69" i="1" s="1"/>
  <c r="B54" i="1"/>
  <c r="D54" i="1" s="1"/>
  <c r="E54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B37" i="1" l="1"/>
  <c r="D37" i="1" s="1"/>
  <c r="E37" i="1" s="1"/>
  <c r="D35" i="1"/>
  <c r="E35" i="1" s="1"/>
  <c r="D36" i="1"/>
  <c r="E36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E4" i="1"/>
  <c r="E12" i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D13" i="1"/>
  <c r="E13" i="1" s="1"/>
  <c r="D14" i="1"/>
  <c r="E14" i="1" s="1"/>
  <c r="D3" i="1"/>
  <c r="E3" i="1" s="1"/>
</calcChain>
</file>

<file path=xl/sharedStrings.xml><?xml version="1.0" encoding="utf-8"?>
<sst xmlns="http://schemas.openxmlformats.org/spreadsheetml/2006/main" count="235" uniqueCount="45">
  <si>
    <t>MarsJupiter1</t>
  </si>
  <si>
    <t>a</t>
  </si>
  <si>
    <t>e</t>
  </si>
  <si>
    <t>theta0</t>
  </si>
  <si>
    <t>w</t>
  </si>
  <si>
    <t>i</t>
  </si>
  <si>
    <t>W</t>
  </si>
  <si>
    <t>Calaf</t>
  </si>
  <si>
    <t>Codigo</t>
  </si>
  <si>
    <t>v_t1_x</t>
  </si>
  <si>
    <t>v_t2_y</t>
  </si>
  <si>
    <t>v_t1_y</t>
  </si>
  <si>
    <t>v_t1_z</t>
  </si>
  <si>
    <t>v_t2_x</t>
  </si>
  <si>
    <t>v_t2_z</t>
  </si>
  <si>
    <t>Error absoluto</t>
  </si>
  <si>
    <t>Error relativo (%)</t>
  </si>
  <si>
    <t>EarthMars1</t>
  </si>
  <si>
    <t>Comentarios</t>
  </si>
  <si>
    <t xml:space="preserve">EarthMars2 (hyperbolic) </t>
  </si>
  <si>
    <t>CASES</t>
  </si>
  <si>
    <t>MarsJupiterC1</t>
  </si>
  <si>
    <t xml:space="preserve">e </t>
  </si>
  <si>
    <t>book 0,647783</t>
  </si>
  <si>
    <t>km</t>
  </si>
  <si>
    <t>AU--&gt;</t>
  </si>
  <si>
    <t>Son simetricos</t>
  </si>
  <si>
    <t>EarthMarsC2</t>
  </si>
  <si>
    <t>EarthMarsC3</t>
  </si>
  <si>
    <t>EarthMarsC4</t>
  </si>
  <si>
    <t>EarthVenusC5</t>
  </si>
  <si>
    <t>MarsEarthC6</t>
  </si>
  <si>
    <t>MarsEarthC7</t>
  </si>
  <si>
    <t>ERORRS</t>
  </si>
  <si>
    <t>No s'ha pogut calcular</t>
  </si>
  <si>
    <t>Donarà errors perquè es un planeta intern i no se si el codi ho tolera</t>
  </si>
  <si>
    <t>mmmm mirar-ho</t>
  </si>
  <si>
    <t>v_t1</t>
  </si>
  <si>
    <t>v_t2</t>
  </si>
  <si>
    <t>ERRORS VECT POSICIO</t>
  </si>
  <si>
    <t>ERROR</t>
  </si>
  <si>
    <t>EarthMars_hypC8</t>
  </si>
  <si>
    <t>EarthMars_hypC9</t>
  </si>
  <si>
    <t>Más o menos</t>
  </si>
  <si>
    <t>Casi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</si>
</sst>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5"/>
  <sheetViews>
    <sheetView tabSelected="1" topLeftCell="A155" workbookViewId="0">
      <selection activeCell="C186" sqref="C186"/>
    </sheetView>
  </sheetViews>
  <sheetFormatPr baseColWidth="10" defaultColWidth="8.88671875" defaultRowHeight="14.4" x14ac:dyDescent="0.3"/>
  <cols>
    <col min="1" max="1" width="21.5546875" customWidth="1"/>
    <col min="2" max="2" width="15.109375" customWidth="1"/>
    <col min="3" max="3" width="11.109375" customWidth="1"/>
    <col min="4" max="4" width="16" customWidth="1"/>
    <col min="5" max="5" width="17.5546875" customWidth="1"/>
    <col min="6" max="6" width="13" bestFit="1" customWidth="1"/>
    <col min="7" max="7" width="13" customWidth="1"/>
    <col min="9" max="10" width="12" bestFit="1" customWidth="1"/>
  </cols>
  <sheetData>
    <row r="1" spans="1:10" x14ac:dyDescent="0.3">
      <c r="A1" t="s">
        <v>0</v>
      </c>
    </row>
    <row r="2" spans="1:10" x14ac:dyDescent="0.3">
      <c r="B2" t="s">
        <v>7</v>
      </c>
      <c r="C2" t="s">
        <v>8</v>
      </c>
      <c r="D2" t="s">
        <v>15</v>
      </c>
      <c r="E2" t="s">
        <v>16</v>
      </c>
    </row>
    <row r="3" spans="1:10" x14ac:dyDescent="0.3">
      <c r="A3" t="s">
        <v>1</v>
      </c>
      <c r="B3">
        <v>3.4540299999999999</v>
      </c>
      <c r="C3">
        <v>3.4540500000000001</v>
      </c>
      <c r="D3">
        <f>ABS(B3-C3)</f>
        <v>2.0000000000131024E-5</v>
      </c>
      <c r="E3">
        <f>(D3/B3)*100</f>
        <v>5.7903376635787826E-4</v>
      </c>
    </row>
    <row r="4" spans="1:10" x14ac:dyDescent="0.3">
      <c r="A4" t="s">
        <v>2</v>
      </c>
      <c r="B4">
        <v>0.59218000000000004</v>
      </c>
      <c r="C4">
        <v>0.59218099999999996</v>
      </c>
      <c r="D4">
        <f t="shared" ref="D4:D46" si="0">ABS(B4-C4)</f>
        <v>9.9999999991773336E-7</v>
      </c>
      <c r="E4">
        <f t="shared" ref="E4:E46" si="1">(D4/B4)*100</f>
        <v>1.6886757403453904E-4</v>
      </c>
    </row>
    <row r="5" spans="1:10" x14ac:dyDescent="0.3">
      <c r="A5" t="s">
        <v>3</v>
      </c>
      <c r="B5">
        <v>350.76900000000001</v>
      </c>
      <c r="C5">
        <v>350.76900000000001</v>
      </c>
      <c r="D5">
        <f t="shared" si="0"/>
        <v>0</v>
      </c>
      <c r="E5">
        <f t="shared" si="1"/>
        <v>0</v>
      </c>
    </row>
    <row r="6" spans="1:10" x14ac:dyDescent="0.3">
      <c r="A6" t="s">
        <v>4</v>
      </c>
      <c r="B6">
        <v>182.31200000000001</v>
      </c>
      <c r="C6">
        <v>196.15600000000001</v>
      </c>
      <c r="D6">
        <f t="shared" si="0"/>
        <v>13.843999999999994</v>
      </c>
      <c r="E6">
        <f t="shared" si="1"/>
        <v>7.5935758479968367</v>
      </c>
    </row>
    <row r="7" spans="1:10" x14ac:dyDescent="0.3">
      <c r="A7" t="s">
        <v>5</v>
      </c>
      <c r="B7">
        <v>7.5129999999999999</v>
      </c>
      <c r="C7">
        <v>7.5084439999999999</v>
      </c>
      <c r="D7">
        <f t="shared" si="0"/>
        <v>4.5560000000000045E-3</v>
      </c>
      <c r="E7">
        <f t="shared" si="1"/>
        <v>6.0641554638626437E-2</v>
      </c>
    </row>
    <row r="8" spans="1:10" x14ac:dyDescent="0.3">
      <c r="A8" t="s">
        <v>6</v>
      </c>
      <c r="B8">
        <v>207.12100000000001</v>
      </c>
      <c r="C8">
        <v>207.12700000000001</v>
      </c>
      <c r="D8">
        <f t="shared" si="0"/>
        <v>6.0000000000002274E-3</v>
      </c>
      <c r="E8">
        <f t="shared" si="1"/>
        <v>2.8968573925387707E-3</v>
      </c>
    </row>
    <row r="9" spans="1:10" x14ac:dyDescent="0.3">
      <c r="A9" t="s">
        <v>9</v>
      </c>
      <c r="B9">
        <v>12.532400000000001</v>
      </c>
      <c r="C9">
        <v>-19.089400000000001</v>
      </c>
      <c r="D9">
        <f t="shared" si="0"/>
        <v>31.6218</v>
      </c>
      <c r="E9">
        <f t="shared" si="1"/>
        <v>252.32038556062685</v>
      </c>
      <c r="F9" t="s">
        <v>37</v>
      </c>
      <c r="G9">
        <f>SQRT(B9^2+B10^2+B11^2)</f>
        <v>31.570165736815511</v>
      </c>
      <c r="H9">
        <f>SQRT(C9^2+C10^2+C11^2)</f>
        <v>31.569725780375418</v>
      </c>
      <c r="I9">
        <f>ABS(G9-H9)</f>
        <v>4.3995644009342527E-4</v>
      </c>
      <c r="J9">
        <f>(I9/G9)*100</f>
        <v>1.3935829281389251E-3</v>
      </c>
    </row>
    <row r="10" spans="1:10" x14ac:dyDescent="0.3">
      <c r="A10" t="s">
        <v>11</v>
      </c>
      <c r="B10">
        <v>28.681699999999999</v>
      </c>
      <c r="C10">
        <v>24.814800000000002</v>
      </c>
      <c r="D10">
        <f t="shared" si="0"/>
        <v>3.8668999999999976</v>
      </c>
      <c r="E10">
        <f t="shared" si="1"/>
        <v>13.482115774169584</v>
      </c>
      <c r="F10" t="s">
        <v>38</v>
      </c>
      <c r="G10">
        <f>SQRT(B12^2+B13^2+B14^2)</f>
        <v>8.2872832279342301</v>
      </c>
      <c r="H10">
        <f>SQRT(C12^2+C13^2+C14^2)</f>
        <v>8.2872880935201003</v>
      </c>
      <c r="I10">
        <f>ABS(G10-H10)</f>
        <v>4.865585870206246E-6</v>
      </c>
      <c r="J10">
        <f>(I10/G10)*100</f>
        <v>5.871147077254037E-5</v>
      </c>
    </row>
    <row r="11" spans="1:10" x14ac:dyDescent="0.3">
      <c r="A11" t="s">
        <v>12</v>
      </c>
      <c r="B11">
        <v>4.12</v>
      </c>
      <c r="C11">
        <v>-4.05809</v>
      </c>
      <c r="D11">
        <f t="shared" si="0"/>
        <v>8.178090000000001</v>
      </c>
      <c r="E11">
        <f t="shared" si="1"/>
        <v>198.4973300970874</v>
      </c>
    </row>
    <row r="12" spans="1:10" x14ac:dyDescent="0.3">
      <c r="A12" t="s">
        <v>13</v>
      </c>
      <c r="B12">
        <v>1.9715</v>
      </c>
      <c r="C12">
        <v>3.83725</v>
      </c>
      <c r="D12">
        <f t="shared" si="0"/>
        <v>1.86575</v>
      </c>
      <c r="E12">
        <f t="shared" si="1"/>
        <v>94.63606391072787</v>
      </c>
    </row>
    <row r="13" spans="1:10" x14ac:dyDescent="0.3">
      <c r="A13" t="s">
        <v>10</v>
      </c>
      <c r="B13">
        <v>7.9798999999999998</v>
      </c>
      <c r="C13">
        <v>-7.2651300000000001</v>
      </c>
      <c r="D13">
        <f t="shared" si="0"/>
        <v>15.24503</v>
      </c>
      <c r="E13">
        <f t="shared" si="1"/>
        <v>191.04287021140615</v>
      </c>
    </row>
    <row r="14" spans="1:10" x14ac:dyDescent="0.3">
      <c r="A14" t="s">
        <v>14</v>
      </c>
      <c r="B14">
        <v>1.0551999999999999</v>
      </c>
      <c r="C14">
        <v>1.08284</v>
      </c>
      <c r="D14">
        <f t="shared" si="0"/>
        <v>2.7640000000000109E-2</v>
      </c>
      <c r="E14">
        <f t="shared" si="1"/>
        <v>2.6194086429113068</v>
      </c>
    </row>
    <row r="15" spans="1:10" x14ac:dyDescent="0.3">
      <c r="J15" s="5"/>
    </row>
    <row r="17" spans="1:10" x14ac:dyDescent="0.3">
      <c r="A17" t="s">
        <v>17</v>
      </c>
    </row>
    <row r="18" spans="1:10" x14ac:dyDescent="0.3">
      <c r="B18" t="s">
        <v>7</v>
      </c>
      <c r="C18" t="s">
        <v>8</v>
      </c>
      <c r="D18" t="s">
        <v>15</v>
      </c>
      <c r="E18" t="s">
        <v>16</v>
      </c>
    </row>
    <row r="19" spans="1:10" x14ac:dyDescent="0.3">
      <c r="A19" t="s">
        <v>1</v>
      </c>
      <c r="B19">
        <v>1.3306899999999999</v>
      </c>
      <c r="C19">
        <v>1.33073</v>
      </c>
      <c r="D19">
        <f t="shared" si="0"/>
        <v>4.0000000000040004E-5</v>
      </c>
      <c r="E19">
        <f t="shared" si="1"/>
        <v>3.0059593143436868E-3</v>
      </c>
    </row>
    <row r="20" spans="1:10" x14ac:dyDescent="0.3">
      <c r="A20" t="s">
        <v>2</v>
      </c>
      <c r="B20">
        <v>0.23629</v>
      </c>
      <c r="C20">
        <v>0.236291</v>
      </c>
      <c r="D20">
        <f t="shared" si="0"/>
        <v>1.0000000000010001E-6</v>
      </c>
      <c r="E20">
        <f t="shared" si="1"/>
        <v>4.232087688861145E-4</v>
      </c>
    </row>
    <row r="21" spans="1:10" x14ac:dyDescent="0.3">
      <c r="A21" t="s">
        <v>3</v>
      </c>
      <c r="B21">
        <v>359.62099999999998</v>
      </c>
      <c r="C21">
        <v>359.613</v>
      </c>
      <c r="D21">
        <f t="shared" si="0"/>
        <v>7.9999999999813554E-3</v>
      </c>
      <c r="E21">
        <f t="shared" si="1"/>
        <v>2.2245641939656908E-3</v>
      </c>
    </row>
    <row r="22" spans="1:10" x14ac:dyDescent="0.3">
      <c r="A22" t="s">
        <v>4</v>
      </c>
      <c r="B22">
        <v>0.47</v>
      </c>
      <c r="C22">
        <v>0.38686100000000001</v>
      </c>
      <c r="D22">
        <f t="shared" si="0"/>
        <v>8.3138999999999963E-2</v>
      </c>
      <c r="E22">
        <f t="shared" si="1"/>
        <v>17.689148936170206</v>
      </c>
    </row>
    <row r="23" spans="1:10" x14ac:dyDescent="0.3">
      <c r="A23" t="s">
        <v>5</v>
      </c>
      <c r="B23">
        <v>1.4350000000000001</v>
      </c>
      <c r="C23">
        <v>1.43388</v>
      </c>
      <c r="D23">
        <f t="shared" si="0"/>
        <v>1.1200000000000099E-3</v>
      </c>
      <c r="E23">
        <f t="shared" si="1"/>
        <v>7.8048780487805572E-2</v>
      </c>
    </row>
    <row r="24" spans="1:10" x14ac:dyDescent="0.3">
      <c r="A24" t="s">
        <v>6</v>
      </c>
      <c r="B24">
        <v>296.42399999999998</v>
      </c>
      <c r="C24">
        <v>296.51499999999999</v>
      </c>
      <c r="D24">
        <f t="shared" si="0"/>
        <v>9.1000000000008185E-2</v>
      </c>
      <c r="E24">
        <f t="shared" si="1"/>
        <v>3.0699268615229602E-2</v>
      </c>
    </row>
    <row r="25" spans="1:10" x14ac:dyDescent="0.3">
      <c r="A25" t="s">
        <v>9</v>
      </c>
      <c r="B25">
        <v>29.367799999999999</v>
      </c>
      <c r="C25">
        <v>29.367000000000001</v>
      </c>
      <c r="D25">
        <f t="shared" si="0"/>
        <v>7.9999999999813554E-4</v>
      </c>
      <c r="E25">
        <f t="shared" si="1"/>
        <v>2.7240719427336592E-3</v>
      </c>
      <c r="F25" t="s">
        <v>37</v>
      </c>
      <c r="G25">
        <f>SQRT(B25^2+B26^2+B27^2)</f>
        <v>32.850904469892448</v>
      </c>
      <c r="H25">
        <f>SQRT(C25^2+C26^2+C27^2)</f>
        <v>32.85034633632614</v>
      </c>
      <c r="I25">
        <f>ABS(G25-H25)</f>
        <v>5.581335663080722E-4</v>
      </c>
      <c r="J25">
        <f>(I25/G25)*100</f>
        <v>1.6989899526802877E-3</v>
      </c>
    </row>
    <row r="26" spans="1:10" x14ac:dyDescent="0.3">
      <c r="A26" t="s">
        <v>11</v>
      </c>
      <c r="B26">
        <v>14.6982</v>
      </c>
      <c r="C26">
        <v>14.698600000000001</v>
      </c>
      <c r="D26">
        <f t="shared" si="0"/>
        <v>4.0000000000084412E-4</v>
      </c>
      <c r="E26">
        <f t="shared" si="1"/>
        <v>2.7214216706865067E-3</v>
      </c>
      <c r="F26" t="s">
        <v>38</v>
      </c>
      <c r="G26">
        <f>SQRT(B28^2+B29^2+B30^2)</f>
        <v>22.024659256842092</v>
      </c>
      <c r="H26">
        <f>SQRT(C28^2+C29^2+C30^2)</f>
        <v>22.024673763958209</v>
      </c>
      <c r="I26">
        <f>ABS(G26-H26)</f>
        <v>1.4507116116391217E-5</v>
      </c>
      <c r="J26">
        <f>(I26/G26)*100</f>
        <v>6.5867607517625925E-5</v>
      </c>
    </row>
    <row r="27" spans="1:10" x14ac:dyDescent="0.3">
      <c r="A27" t="s">
        <v>12</v>
      </c>
      <c r="B27">
        <v>0.82289999999999996</v>
      </c>
      <c r="C27">
        <v>0.82202399999999998</v>
      </c>
      <c r="D27">
        <f t="shared" si="0"/>
        <v>8.759999999999879E-4</v>
      </c>
      <c r="E27">
        <f t="shared" si="1"/>
        <v>0.10645278891724243</v>
      </c>
    </row>
    <row r="28" spans="1:10" x14ac:dyDescent="0.3">
      <c r="A28" t="s">
        <v>13</v>
      </c>
      <c r="B28">
        <v>20.4069</v>
      </c>
      <c r="C28">
        <v>-20.4068</v>
      </c>
      <c r="D28">
        <f t="shared" si="0"/>
        <v>40.813699999999997</v>
      </c>
      <c r="E28">
        <f t="shared" si="1"/>
        <v>199.99950996966712</v>
      </c>
    </row>
    <row r="29" spans="1:10" x14ac:dyDescent="0.3">
      <c r="A29" t="s">
        <v>10</v>
      </c>
      <c r="B29">
        <v>8.2771000000000008</v>
      </c>
      <c r="C29">
        <v>8.2774300000000007</v>
      </c>
      <c r="D29">
        <f t="shared" si="0"/>
        <v>3.2999999999994145E-4</v>
      </c>
      <c r="E29">
        <f t="shared" si="1"/>
        <v>3.9869036256652869E-3</v>
      </c>
    </row>
    <row r="30" spans="1:10" x14ac:dyDescent="0.3">
      <c r="A30" t="s">
        <v>14</v>
      </c>
      <c r="B30">
        <v>0.36559999999999998</v>
      </c>
      <c r="C30">
        <v>-0.36458299999999999</v>
      </c>
      <c r="D30">
        <f t="shared" si="0"/>
        <v>0.73018300000000003</v>
      </c>
      <c r="E30">
        <f t="shared" si="1"/>
        <v>199.72182713347922</v>
      </c>
    </row>
    <row r="33" spans="1:10" x14ac:dyDescent="0.3">
      <c r="A33" t="s">
        <v>19</v>
      </c>
    </row>
    <row r="34" spans="1:10" x14ac:dyDescent="0.3">
      <c r="B34" t="s">
        <v>7</v>
      </c>
      <c r="C34" t="s">
        <v>8</v>
      </c>
      <c r="D34" t="s">
        <v>15</v>
      </c>
      <c r="E34" t="s">
        <v>16</v>
      </c>
      <c r="F34" t="s">
        <v>18</v>
      </c>
    </row>
    <row r="35" spans="1:10" x14ac:dyDescent="0.3">
      <c r="A35" t="s">
        <v>1</v>
      </c>
      <c r="B35">
        <v>71.085809999999995</v>
      </c>
      <c r="C35">
        <v>71.616500000000002</v>
      </c>
      <c r="D35">
        <f t="shared" si="0"/>
        <v>0.53069000000000699</v>
      </c>
      <c r="E35">
        <f t="shared" si="1"/>
        <v>0.74654843209918686</v>
      </c>
    </row>
    <row r="36" spans="1:10" x14ac:dyDescent="0.3">
      <c r="A36" t="s">
        <v>2</v>
      </c>
      <c r="B36">
        <v>1.0111300000000001</v>
      </c>
      <c r="C36">
        <v>1.01105</v>
      </c>
      <c r="D36">
        <f t="shared" si="0"/>
        <v>8.0000000000080007E-5</v>
      </c>
      <c r="E36">
        <f t="shared" si="1"/>
        <v>7.9119401066213048E-3</v>
      </c>
    </row>
    <row r="37" spans="1:10" x14ac:dyDescent="0.3">
      <c r="A37" t="s">
        <v>3</v>
      </c>
      <c r="B37">
        <f>360-53.31</f>
        <v>306.69</v>
      </c>
      <c r="C37">
        <v>306.69099999999997</v>
      </c>
      <c r="D37">
        <f t="shared" si="0"/>
        <v>9.9999999997635314E-4</v>
      </c>
      <c r="E37">
        <f t="shared" si="1"/>
        <v>3.2606214743759269E-4</v>
      </c>
    </row>
    <row r="38" spans="1:10" x14ac:dyDescent="0.3">
      <c r="A38" t="s">
        <v>4</v>
      </c>
      <c r="B38">
        <v>233.297</v>
      </c>
      <c r="C38">
        <v>233.309</v>
      </c>
      <c r="D38">
        <f t="shared" si="0"/>
        <v>1.2000000000000455E-2</v>
      </c>
      <c r="E38">
        <f t="shared" si="1"/>
        <v>5.1436580839018305E-3</v>
      </c>
    </row>
    <row r="39" spans="1:10" x14ac:dyDescent="0.3">
      <c r="A39" t="s">
        <v>5</v>
      </c>
      <c r="B39">
        <v>2.5129999999999999</v>
      </c>
      <c r="C39">
        <v>2.51416</v>
      </c>
      <c r="D39">
        <f t="shared" si="0"/>
        <v>1.1600000000000499E-3</v>
      </c>
      <c r="E39">
        <f t="shared" si="1"/>
        <v>4.6159968165541188E-2</v>
      </c>
    </row>
    <row r="40" spans="1:10" x14ac:dyDescent="0.3">
      <c r="A40" t="s">
        <v>6</v>
      </c>
      <c r="B40">
        <v>345.61900000000003</v>
      </c>
      <c r="C40">
        <v>345.60700000000003</v>
      </c>
      <c r="D40">
        <f t="shared" si="0"/>
        <v>1.2000000000000455E-2</v>
      </c>
      <c r="E40">
        <f t="shared" si="1"/>
        <v>3.4720313408697018E-3</v>
      </c>
    </row>
    <row r="41" spans="1:10" x14ac:dyDescent="0.3">
      <c r="A41" t="s">
        <v>9</v>
      </c>
      <c r="B41">
        <v>9.3640000000000008</v>
      </c>
      <c r="C41">
        <v>9.1356199999999994</v>
      </c>
      <c r="D41">
        <f t="shared" si="0"/>
        <v>0.22838000000000136</v>
      </c>
      <c r="E41">
        <f t="shared" si="1"/>
        <v>2.4389149935924963</v>
      </c>
      <c r="F41" t="s">
        <v>37</v>
      </c>
      <c r="G41">
        <f>SQRT(B41^2+B42^2+B43^2)</f>
        <v>42.487049349654775</v>
      </c>
      <c r="H41">
        <f>SQRT(C41^2+C42^2+C43^2)</f>
        <v>42.436526681109285</v>
      </c>
      <c r="I41">
        <f>ABS(G41-H41)</f>
        <v>5.0522668545490035E-2</v>
      </c>
      <c r="J41">
        <f>(I41/G41)*100</f>
        <v>0.11891310250731864</v>
      </c>
    </row>
    <row r="42" spans="1:10" x14ac:dyDescent="0.3">
      <c r="A42" t="s">
        <v>11</v>
      </c>
      <c r="B42">
        <v>-41.408999999999999</v>
      </c>
      <c r="C42">
        <v>-41.408200000000001</v>
      </c>
      <c r="D42">
        <f t="shared" si="0"/>
        <v>7.9999999999813554E-4</v>
      </c>
      <c r="E42">
        <f t="shared" si="1"/>
        <v>-1.9319471612406374E-3</v>
      </c>
      <c r="F42" t="s">
        <v>38</v>
      </c>
      <c r="G42">
        <f>SQRT(B44^2+B45^2+B46^2)</f>
        <v>35.73885292241485</v>
      </c>
      <c r="H42">
        <f>SQRT(C44^2+C45^2+C46^2)</f>
        <v>35.737866414039061</v>
      </c>
      <c r="I42">
        <f>ABS(G42-H42)</f>
        <v>9.8650837578873052E-4</v>
      </c>
      <c r="J42">
        <f>(I42/G42)*100</f>
        <v>2.7603246750261753E-3</v>
      </c>
    </row>
    <row r="43" spans="1:10" x14ac:dyDescent="0.3">
      <c r="A43" t="s">
        <v>12</v>
      </c>
      <c r="B43">
        <v>-1.6612</v>
      </c>
      <c r="C43">
        <v>-1.6613899999999999</v>
      </c>
      <c r="D43">
        <f t="shared" si="0"/>
        <v>1.8999999999991246E-4</v>
      </c>
      <c r="E43">
        <f t="shared" si="1"/>
        <v>-1.1437515049356637E-2</v>
      </c>
    </row>
    <row r="44" spans="1:10" x14ac:dyDescent="0.3">
      <c r="A44" t="s">
        <v>13</v>
      </c>
      <c r="B44">
        <v>35.175400000000003</v>
      </c>
      <c r="C44">
        <v>35.174700000000001</v>
      </c>
      <c r="D44">
        <f t="shared" si="0"/>
        <v>7.0000000000192131E-4</v>
      </c>
      <c r="E44">
        <f t="shared" si="1"/>
        <v>1.9900271212322284E-3</v>
      </c>
    </row>
    <row r="45" spans="1:10" x14ac:dyDescent="0.3">
      <c r="A45" t="s">
        <v>10</v>
      </c>
      <c r="B45">
        <v>-6.3201000000000001</v>
      </c>
      <c r="C45">
        <v>-6.3184100000000001</v>
      </c>
      <c r="D45">
        <f t="shared" si="0"/>
        <v>1.6899999999999693E-3</v>
      </c>
      <c r="E45">
        <f t="shared" si="1"/>
        <v>-2.674008322653074E-2</v>
      </c>
    </row>
    <row r="46" spans="1:10" x14ac:dyDescent="0.3">
      <c r="A46" t="s">
        <v>14</v>
      </c>
      <c r="B46">
        <v>0.1148</v>
      </c>
      <c r="C46">
        <v>0.115199</v>
      </c>
      <c r="D46">
        <f t="shared" si="0"/>
        <v>3.9899999999999658E-4</v>
      </c>
      <c r="E46">
        <f t="shared" si="1"/>
        <v>0.34756097560975313</v>
      </c>
    </row>
    <row r="51" spans="1:11" x14ac:dyDescent="0.3">
      <c r="A51" t="s">
        <v>20</v>
      </c>
      <c r="J51" s="3"/>
    </row>
    <row r="52" spans="1:11" x14ac:dyDescent="0.3">
      <c r="A52" t="s">
        <v>21</v>
      </c>
    </row>
    <row r="53" spans="1:11" x14ac:dyDescent="0.3">
      <c r="B53" t="s">
        <v>7</v>
      </c>
      <c r="C53" t="s">
        <v>8</v>
      </c>
      <c r="D53" t="s">
        <v>15</v>
      </c>
      <c r="E53" t="s">
        <v>16</v>
      </c>
      <c r="F53" t="s">
        <v>18</v>
      </c>
    </row>
    <row r="54" spans="1:11" x14ac:dyDescent="0.3">
      <c r="A54" t="s">
        <v>1</v>
      </c>
      <c r="B54" s="4">
        <f>F54/$J$54</f>
        <v>3.8796991978609627</v>
      </c>
      <c r="C54">
        <v>4.2701200000000004</v>
      </c>
      <c r="D54">
        <f t="shared" ref="D54:D65" si="2">ABS(B54-C54)</f>
        <v>0.39042080213903763</v>
      </c>
      <c r="E54">
        <f t="shared" ref="E54:E65" si="3">(D54/B54)*100</f>
        <v>10.063171968442621</v>
      </c>
      <c r="F54" s="4">
        <v>580403000</v>
      </c>
      <c r="G54" s="4" t="s">
        <v>24</v>
      </c>
      <c r="H54">
        <v>1</v>
      </c>
      <c r="I54" t="s">
        <v>25</v>
      </c>
      <c r="J54" s="4">
        <v>149600000</v>
      </c>
      <c r="K54" t="s">
        <v>24</v>
      </c>
    </row>
    <row r="55" spans="1:11" x14ac:dyDescent="0.3">
      <c r="A55" t="s">
        <v>22</v>
      </c>
      <c r="B55" s="2">
        <v>0.64754</v>
      </c>
      <c r="C55">
        <v>0.72550899999999996</v>
      </c>
      <c r="D55">
        <f t="shared" si="2"/>
        <v>7.7968999999999955E-2</v>
      </c>
      <c r="E55">
        <f t="shared" si="3"/>
        <v>12.040800568304654</v>
      </c>
      <c r="F55" t="s">
        <v>23</v>
      </c>
    </row>
    <row r="56" spans="1:11" x14ac:dyDescent="0.3">
      <c r="A56" t="s">
        <v>3</v>
      </c>
      <c r="B56">
        <v>32.471600000000002</v>
      </c>
      <c r="C56">
        <v>302.42200000000003</v>
      </c>
      <c r="D56">
        <f t="shared" si="2"/>
        <v>269.9504</v>
      </c>
      <c r="E56">
        <f t="shared" si="3"/>
        <v>831.34308133876993</v>
      </c>
    </row>
    <row r="57" spans="1:11" x14ac:dyDescent="0.3">
      <c r="A57" t="s">
        <v>4</v>
      </c>
      <c r="B57">
        <v>317.57100000000003</v>
      </c>
      <c r="C57">
        <v>63.3568</v>
      </c>
      <c r="D57">
        <f t="shared" si="2"/>
        <v>254.21420000000003</v>
      </c>
      <c r="E57">
        <f t="shared" si="3"/>
        <v>80.049563719609168</v>
      </c>
    </row>
    <row r="58" spans="1:11" x14ac:dyDescent="0.3">
      <c r="A58" t="s">
        <v>5</v>
      </c>
      <c r="B58">
        <v>1.2645900000000001</v>
      </c>
      <c r="C58">
        <v>2.1498499999999998</v>
      </c>
      <c r="D58">
        <f t="shared" si="2"/>
        <v>0.88525999999999971</v>
      </c>
      <c r="E58">
        <f t="shared" si="3"/>
        <v>70.003716619615815</v>
      </c>
    </row>
    <row r="59" spans="1:11" x14ac:dyDescent="0.3">
      <c r="A59" t="s">
        <v>6</v>
      </c>
      <c r="B59">
        <v>52.633499999999998</v>
      </c>
      <c r="C59">
        <v>36.89</v>
      </c>
      <c r="D59">
        <f t="shared" si="2"/>
        <v>15.743499999999997</v>
      </c>
      <c r="E59">
        <f t="shared" si="3"/>
        <v>29.911558228124669</v>
      </c>
    </row>
    <row r="60" spans="1:11" x14ac:dyDescent="0.3">
      <c r="A60" t="s">
        <v>9</v>
      </c>
      <c r="B60">
        <v>-15.726900000000001</v>
      </c>
      <c r="C60">
        <v>-29.135200000000001</v>
      </c>
      <c r="D60">
        <f t="shared" si="2"/>
        <v>13.408300000000001</v>
      </c>
      <c r="E60">
        <f t="shared" si="3"/>
        <v>-85.257107249362562</v>
      </c>
    </row>
    <row r="61" spans="1:11" x14ac:dyDescent="0.3">
      <c r="A61" t="s">
        <v>11</v>
      </c>
      <c r="B61">
        <v>27.242999999999999</v>
      </c>
      <c r="C61">
        <v>12.6808</v>
      </c>
      <c r="D61">
        <f t="shared" si="2"/>
        <v>14.562199999999999</v>
      </c>
      <c r="E61">
        <f t="shared" si="3"/>
        <v>53.452997100172517</v>
      </c>
    </row>
    <row r="62" spans="1:11" x14ac:dyDescent="0.3">
      <c r="A62" t="s">
        <v>12</v>
      </c>
      <c r="B62">
        <v>0.640907</v>
      </c>
      <c r="C62">
        <v>1.0372699999999999</v>
      </c>
      <c r="D62">
        <f t="shared" si="2"/>
        <v>0.39636299999999991</v>
      </c>
      <c r="E62">
        <f t="shared" si="3"/>
        <v>61.844074101234646</v>
      </c>
    </row>
    <row r="63" spans="1:11" x14ac:dyDescent="0.3">
      <c r="A63" t="s">
        <v>13</v>
      </c>
      <c r="B63">
        <v>-7.53369</v>
      </c>
      <c r="C63">
        <v>4.7201399999999998</v>
      </c>
      <c r="D63">
        <f t="shared" si="2"/>
        <v>12.253830000000001</v>
      </c>
      <c r="E63">
        <f t="shared" si="3"/>
        <v>-162.65375931316527</v>
      </c>
    </row>
    <row r="64" spans="1:11" x14ac:dyDescent="0.3">
      <c r="A64" t="s">
        <v>10</v>
      </c>
      <c r="B64">
        <v>-6.4862000000000002</v>
      </c>
      <c r="C64">
        <v>-9.8693100000000005</v>
      </c>
      <c r="D64">
        <f t="shared" si="2"/>
        <v>3.3831100000000003</v>
      </c>
      <c r="E64">
        <f t="shared" si="3"/>
        <v>-52.158582837408652</v>
      </c>
    </row>
    <row r="65" spans="1:10" x14ac:dyDescent="0.3">
      <c r="A65" t="s">
        <v>14</v>
      </c>
      <c r="B65">
        <v>4.5275799999999998E-2</v>
      </c>
      <c r="C65">
        <v>-0.40267900000000001</v>
      </c>
      <c r="D65">
        <f t="shared" si="2"/>
        <v>0.44795479999999999</v>
      </c>
      <c r="E65">
        <f t="shared" si="3"/>
        <v>989.39124212051479</v>
      </c>
    </row>
    <row r="67" spans="1:10" x14ac:dyDescent="0.3">
      <c r="A67" t="s">
        <v>27</v>
      </c>
    </row>
    <row r="68" spans="1:10" x14ac:dyDescent="0.3">
      <c r="A68" s="3"/>
      <c r="B68" t="s">
        <v>7</v>
      </c>
      <c r="C68" t="s">
        <v>8</v>
      </c>
      <c r="D68" t="s">
        <v>15</v>
      </c>
      <c r="E68" t="s">
        <v>16</v>
      </c>
      <c r="F68" t="s">
        <v>18</v>
      </c>
    </row>
    <row r="69" spans="1:10" x14ac:dyDescent="0.3">
      <c r="A69" t="s">
        <v>1</v>
      </c>
      <c r="B69" s="4">
        <f>F69/$J$54</f>
        <v>1.3458355614973263</v>
      </c>
      <c r="C69">
        <v>1.37053</v>
      </c>
      <c r="D69">
        <f t="shared" ref="D69:D80" si="4">ABS(B69-C69)</f>
        <v>2.4694438502673721E-2</v>
      </c>
      <c r="E69">
        <f t="shared" ref="E69:E80" si="5">(D69/B69)*100</f>
        <v>1.8348778416287064</v>
      </c>
      <c r="F69" s="4">
        <v>201337000</v>
      </c>
      <c r="G69" s="4" t="s">
        <v>24</v>
      </c>
      <c r="J69" s="4"/>
    </row>
    <row r="70" spans="1:10" x14ac:dyDescent="0.3">
      <c r="A70" t="s">
        <v>22</v>
      </c>
      <c r="B70" s="1">
        <v>0.26503700000000002</v>
      </c>
      <c r="C70">
        <v>0.61563199999999996</v>
      </c>
      <c r="D70">
        <f t="shared" si="4"/>
        <v>0.35059499999999993</v>
      </c>
      <c r="E70">
        <f t="shared" si="5"/>
        <v>132.2815305032882</v>
      </c>
    </row>
    <row r="71" spans="1:10" x14ac:dyDescent="0.3">
      <c r="A71" t="s">
        <v>3</v>
      </c>
      <c r="B71">
        <v>347.83600000000001</v>
      </c>
      <c r="C71">
        <v>256.50700000000001</v>
      </c>
      <c r="D71">
        <f t="shared" si="4"/>
        <v>91.329000000000008</v>
      </c>
      <c r="E71">
        <f t="shared" si="5"/>
        <v>26.256339194332963</v>
      </c>
    </row>
    <row r="72" spans="1:10" x14ac:dyDescent="0.3">
      <c r="A72" t="s">
        <v>4</v>
      </c>
      <c r="B72">
        <v>192.154</v>
      </c>
      <c r="C72">
        <v>103.49299999999999</v>
      </c>
      <c r="D72">
        <f t="shared" si="4"/>
        <v>88.661000000000001</v>
      </c>
      <c r="E72">
        <f t="shared" si="5"/>
        <v>46.140595563974728</v>
      </c>
    </row>
    <row r="73" spans="1:10" x14ac:dyDescent="0.3">
      <c r="A73" t="s">
        <v>5</v>
      </c>
      <c r="B73">
        <v>2.15713</v>
      </c>
      <c r="C73">
        <v>2.1543800000000002</v>
      </c>
      <c r="D73">
        <f t="shared" si="4"/>
        <v>2.7499999999998082E-3</v>
      </c>
      <c r="E73">
        <f t="shared" si="5"/>
        <v>0.12748420354822418</v>
      </c>
    </row>
    <row r="74" spans="1:10" x14ac:dyDescent="0.3">
      <c r="A74" t="s">
        <v>6</v>
      </c>
      <c r="B74">
        <v>352.27300000000002</v>
      </c>
      <c r="C74">
        <v>7.73712</v>
      </c>
      <c r="D74">
        <f t="shared" si="4"/>
        <v>344.53588000000002</v>
      </c>
      <c r="E74">
        <f t="shared" si="5"/>
        <v>97.803657958458359</v>
      </c>
      <c r="F74" t="s">
        <v>26</v>
      </c>
    </row>
    <row r="75" spans="1:10" x14ac:dyDescent="0.3">
      <c r="A75" t="s">
        <v>9</v>
      </c>
      <c r="B75">
        <v>-3.03688</v>
      </c>
      <c r="C75">
        <v>-22.870699999999999</v>
      </c>
      <c r="D75">
        <f t="shared" si="4"/>
        <v>19.833819999999999</v>
      </c>
      <c r="E75">
        <f t="shared" si="5"/>
        <v>-653.09857485313876</v>
      </c>
    </row>
    <row r="76" spans="1:10" x14ac:dyDescent="0.3">
      <c r="A76" t="s">
        <v>11</v>
      </c>
      <c r="B76">
        <v>-33.396099999999997</v>
      </c>
      <c r="C76">
        <v>24.7746</v>
      </c>
      <c r="D76">
        <f t="shared" si="4"/>
        <v>58.170699999999997</v>
      </c>
      <c r="E76">
        <f t="shared" si="5"/>
        <v>-174.18411131838749</v>
      </c>
    </row>
    <row r="77" spans="1:10" x14ac:dyDescent="0.3">
      <c r="A77" t="s">
        <v>12</v>
      </c>
      <c r="B77">
        <v>-1.2618799999999999</v>
      </c>
      <c r="C77">
        <v>1.0393399999999999</v>
      </c>
      <c r="D77">
        <f t="shared" si="4"/>
        <v>2.3012199999999998</v>
      </c>
      <c r="E77">
        <f t="shared" si="5"/>
        <v>-182.36440866009445</v>
      </c>
    </row>
    <row r="78" spans="1:10" x14ac:dyDescent="0.3">
      <c r="A78" t="s">
        <v>13</v>
      </c>
      <c r="B78">
        <v>1.4581900000000001</v>
      </c>
      <c r="C78">
        <v>9.73264</v>
      </c>
      <c r="D78">
        <f t="shared" si="4"/>
        <v>8.2744499999999999</v>
      </c>
      <c r="E78">
        <f t="shared" si="5"/>
        <v>567.44662904011136</v>
      </c>
    </row>
    <row r="79" spans="1:10" x14ac:dyDescent="0.3">
      <c r="A79" t="s">
        <v>10</v>
      </c>
      <c r="B79">
        <v>-3.7661199999999999</v>
      </c>
      <c r="C79">
        <v>-22.7879</v>
      </c>
      <c r="D79">
        <f t="shared" si="4"/>
        <v>19.02178</v>
      </c>
      <c r="E79">
        <f t="shared" si="5"/>
        <v>-505.07631196031991</v>
      </c>
    </row>
    <row r="80" spans="1:10" x14ac:dyDescent="0.3">
      <c r="A80" t="s">
        <v>14</v>
      </c>
      <c r="B80">
        <v>-1.2641100000000001</v>
      </c>
      <c r="C80">
        <v>-0.89874100000000001</v>
      </c>
      <c r="D80">
        <f t="shared" si="4"/>
        <v>0.36536900000000005</v>
      </c>
      <c r="E80">
        <f t="shared" si="5"/>
        <v>-28.903260001107501</v>
      </c>
    </row>
    <row r="82" spans="1:6" x14ac:dyDescent="0.3">
      <c r="A82" t="s">
        <v>28</v>
      </c>
    </row>
    <row r="83" spans="1:6" x14ac:dyDescent="0.3">
      <c r="A83" s="3"/>
      <c r="B83" t="s">
        <v>7</v>
      </c>
      <c r="C83" t="s">
        <v>8</v>
      </c>
      <c r="D83" t="s">
        <v>15</v>
      </c>
      <c r="E83" t="s">
        <v>16</v>
      </c>
      <c r="F83" t="s">
        <v>18</v>
      </c>
    </row>
    <row r="84" spans="1:6" x14ac:dyDescent="0.3">
      <c r="A84" t="s">
        <v>1</v>
      </c>
      <c r="B84" s="4"/>
      <c r="C84">
        <v>1.2470600000000001</v>
      </c>
      <c r="D84">
        <f t="shared" ref="D84:D95" si="6">ABS(B84-C84)</f>
        <v>1.2470600000000001</v>
      </c>
      <c r="E84" t="e">
        <f t="shared" ref="E84:E95" si="7">(D84/B84)*100</f>
        <v>#DIV/0!</v>
      </c>
      <c r="F84" s="4" t="s">
        <v>33</v>
      </c>
    </row>
    <row r="85" spans="1:6" x14ac:dyDescent="0.3">
      <c r="A85" t="s">
        <v>22</v>
      </c>
      <c r="B85" s="1"/>
      <c r="C85">
        <v>0.38111299999999998</v>
      </c>
      <c r="D85">
        <f t="shared" si="6"/>
        <v>0.38111299999999998</v>
      </c>
      <c r="E85" t="e">
        <f t="shared" si="7"/>
        <v>#DIV/0!</v>
      </c>
    </row>
    <row r="86" spans="1:6" x14ac:dyDescent="0.3">
      <c r="A86" t="s">
        <v>3</v>
      </c>
      <c r="C86">
        <v>282.584</v>
      </c>
      <c r="D86">
        <f t="shared" si="6"/>
        <v>282.584</v>
      </c>
      <c r="E86" t="e">
        <f t="shared" si="7"/>
        <v>#DIV/0!</v>
      </c>
    </row>
    <row r="87" spans="1:6" x14ac:dyDescent="0.3">
      <c r="A87" t="s">
        <v>4</v>
      </c>
      <c r="C87">
        <v>77.561199999999999</v>
      </c>
      <c r="D87">
        <f t="shared" si="6"/>
        <v>77.561199999999999</v>
      </c>
      <c r="E87" t="e">
        <f t="shared" si="7"/>
        <v>#DIV/0!</v>
      </c>
    </row>
    <row r="88" spans="1:6" x14ac:dyDescent="0.3">
      <c r="A88" t="s">
        <v>5</v>
      </c>
      <c r="C88">
        <v>2.2927399999999998</v>
      </c>
      <c r="D88">
        <f t="shared" si="6"/>
        <v>2.2927399999999998</v>
      </c>
      <c r="E88" t="e">
        <f t="shared" si="7"/>
        <v>#DIV/0!</v>
      </c>
    </row>
    <row r="89" spans="1:6" x14ac:dyDescent="0.3">
      <c r="A89" t="s">
        <v>6</v>
      </c>
      <c r="C89">
        <v>57.811700000000002</v>
      </c>
      <c r="D89">
        <f t="shared" si="6"/>
        <v>57.811700000000002</v>
      </c>
      <c r="E89" t="e">
        <f t="shared" si="7"/>
        <v>#DIV/0!</v>
      </c>
    </row>
    <row r="90" spans="1:6" x14ac:dyDescent="0.3">
      <c r="A90" t="s">
        <v>9</v>
      </c>
      <c r="C90">
        <v>-48.559800000000003</v>
      </c>
      <c r="D90">
        <f t="shared" si="6"/>
        <v>48.559800000000003</v>
      </c>
      <c r="E90" t="e">
        <f t="shared" si="7"/>
        <v>#DIV/0!</v>
      </c>
    </row>
    <row r="91" spans="1:6" x14ac:dyDescent="0.3">
      <c r="A91" t="s">
        <v>11</v>
      </c>
      <c r="C91">
        <v>30.393799999999999</v>
      </c>
      <c r="D91">
        <f t="shared" si="6"/>
        <v>30.393799999999999</v>
      </c>
      <c r="E91" t="e">
        <f t="shared" si="7"/>
        <v>#DIV/0!</v>
      </c>
    </row>
    <row r="92" spans="1:6" x14ac:dyDescent="0.3">
      <c r="A92" t="s">
        <v>12</v>
      </c>
      <c r="C92">
        <v>2.2936200000000002</v>
      </c>
      <c r="D92">
        <f t="shared" si="6"/>
        <v>2.2936200000000002</v>
      </c>
      <c r="E92" t="e">
        <f t="shared" si="7"/>
        <v>#DIV/0!</v>
      </c>
    </row>
    <row r="93" spans="1:6" x14ac:dyDescent="0.3">
      <c r="A93" t="s">
        <v>13</v>
      </c>
      <c r="C93">
        <v>20.646000000000001</v>
      </c>
      <c r="D93">
        <f t="shared" si="6"/>
        <v>20.646000000000001</v>
      </c>
      <c r="E93" t="e">
        <f t="shared" si="7"/>
        <v>#DIV/0!</v>
      </c>
    </row>
    <row r="94" spans="1:6" x14ac:dyDescent="0.3">
      <c r="A94" t="s">
        <v>10</v>
      </c>
      <c r="C94">
        <v>-3.3660900000000001E-2</v>
      </c>
      <c r="D94">
        <f t="shared" si="6"/>
        <v>3.3660900000000001E-2</v>
      </c>
      <c r="E94" t="e">
        <f t="shared" si="7"/>
        <v>#DIV/0!</v>
      </c>
    </row>
    <row r="95" spans="1:6" x14ac:dyDescent="0.3">
      <c r="A95" t="s">
        <v>14</v>
      </c>
      <c r="C95">
        <v>-0.70027700000000004</v>
      </c>
      <c r="D95">
        <f t="shared" si="6"/>
        <v>0.70027700000000004</v>
      </c>
      <c r="E95" t="e">
        <f t="shared" si="7"/>
        <v>#DIV/0!</v>
      </c>
    </row>
    <row r="97" spans="1:6" x14ac:dyDescent="0.3">
      <c r="A97" t="s">
        <v>29</v>
      </c>
    </row>
    <row r="98" spans="1:6" x14ac:dyDescent="0.3">
      <c r="A98" s="3"/>
      <c r="B98" t="s">
        <v>7</v>
      </c>
      <c r="C98" t="s">
        <v>8</v>
      </c>
      <c r="D98" t="s">
        <v>15</v>
      </c>
      <c r="E98" t="s">
        <v>16</v>
      </c>
      <c r="F98" t="s">
        <v>18</v>
      </c>
    </row>
    <row r="99" spans="1:6" x14ac:dyDescent="0.3">
      <c r="A99" t="s">
        <v>1</v>
      </c>
      <c r="B99" s="4"/>
      <c r="D99">
        <f t="shared" ref="D99:D110" si="8">ABS(B99-C99)</f>
        <v>0</v>
      </c>
      <c r="E99" t="e">
        <f t="shared" ref="E99:E110" si="9">(D99/B99)*100</f>
        <v>#DIV/0!</v>
      </c>
      <c r="F99" s="4" t="s">
        <v>34</v>
      </c>
    </row>
    <row r="100" spans="1:6" x14ac:dyDescent="0.3">
      <c r="A100" t="s">
        <v>22</v>
      </c>
      <c r="B100" s="1"/>
      <c r="D100">
        <f t="shared" si="8"/>
        <v>0</v>
      </c>
      <c r="E100" t="e">
        <f t="shared" si="9"/>
        <v>#DIV/0!</v>
      </c>
    </row>
    <row r="101" spans="1:6" x14ac:dyDescent="0.3">
      <c r="A101" t="s">
        <v>3</v>
      </c>
      <c r="D101">
        <f t="shared" si="8"/>
        <v>0</v>
      </c>
      <c r="E101" t="e">
        <f t="shared" si="9"/>
        <v>#DIV/0!</v>
      </c>
    </row>
    <row r="102" spans="1:6" x14ac:dyDescent="0.3">
      <c r="A102" t="s">
        <v>4</v>
      </c>
      <c r="D102">
        <f t="shared" si="8"/>
        <v>0</v>
      </c>
      <c r="E102" t="e">
        <f t="shared" si="9"/>
        <v>#DIV/0!</v>
      </c>
    </row>
    <row r="103" spans="1:6" x14ac:dyDescent="0.3">
      <c r="A103" t="s">
        <v>5</v>
      </c>
      <c r="D103">
        <f t="shared" si="8"/>
        <v>0</v>
      </c>
      <c r="E103" t="e">
        <f t="shared" si="9"/>
        <v>#DIV/0!</v>
      </c>
    </row>
    <row r="104" spans="1:6" x14ac:dyDescent="0.3">
      <c r="A104" t="s">
        <v>6</v>
      </c>
      <c r="D104">
        <f t="shared" si="8"/>
        <v>0</v>
      </c>
      <c r="E104" t="e">
        <f t="shared" si="9"/>
        <v>#DIV/0!</v>
      </c>
    </row>
    <row r="105" spans="1:6" x14ac:dyDescent="0.3">
      <c r="A105" t="s">
        <v>9</v>
      </c>
      <c r="D105">
        <f t="shared" si="8"/>
        <v>0</v>
      </c>
      <c r="E105" t="e">
        <f t="shared" si="9"/>
        <v>#DIV/0!</v>
      </c>
    </row>
    <row r="106" spans="1:6" x14ac:dyDescent="0.3">
      <c r="A106" t="s">
        <v>11</v>
      </c>
      <c r="D106">
        <f t="shared" si="8"/>
        <v>0</v>
      </c>
      <c r="E106" t="e">
        <f t="shared" si="9"/>
        <v>#DIV/0!</v>
      </c>
    </row>
    <row r="107" spans="1:6" x14ac:dyDescent="0.3">
      <c r="A107" t="s">
        <v>12</v>
      </c>
      <c r="D107">
        <f t="shared" si="8"/>
        <v>0</v>
      </c>
      <c r="E107" t="e">
        <f t="shared" si="9"/>
        <v>#DIV/0!</v>
      </c>
    </row>
    <row r="108" spans="1:6" x14ac:dyDescent="0.3">
      <c r="A108" t="s">
        <v>13</v>
      </c>
      <c r="D108">
        <f t="shared" si="8"/>
        <v>0</v>
      </c>
      <c r="E108" t="e">
        <f t="shared" si="9"/>
        <v>#DIV/0!</v>
      </c>
    </row>
    <row r="109" spans="1:6" x14ac:dyDescent="0.3">
      <c r="A109" t="s">
        <v>10</v>
      </c>
      <c r="D109">
        <f t="shared" si="8"/>
        <v>0</v>
      </c>
      <c r="E109" t="e">
        <f t="shared" si="9"/>
        <v>#DIV/0!</v>
      </c>
    </row>
    <row r="110" spans="1:6" x14ac:dyDescent="0.3">
      <c r="A110" t="s">
        <v>14</v>
      </c>
      <c r="D110">
        <f t="shared" si="8"/>
        <v>0</v>
      </c>
      <c r="E110" t="e">
        <f t="shared" si="9"/>
        <v>#DIV/0!</v>
      </c>
    </row>
    <row r="112" spans="1:6" x14ac:dyDescent="0.3">
      <c r="A112" t="s">
        <v>30</v>
      </c>
    </row>
    <row r="113" spans="1:6" x14ac:dyDescent="0.3">
      <c r="A113" s="3"/>
      <c r="B113" t="s">
        <v>7</v>
      </c>
      <c r="C113" t="s">
        <v>8</v>
      </c>
      <c r="D113" t="s">
        <v>15</v>
      </c>
      <c r="E113" t="s">
        <v>16</v>
      </c>
      <c r="F113" t="s">
        <v>18</v>
      </c>
    </row>
    <row r="114" spans="1:6" x14ac:dyDescent="0.3">
      <c r="A114" t="s">
        <v>1</v>
      </c>
      <c r="B114" s="4"/>
      <c r="C114">
        <v>217.42599999999999</v>
      </c>
      <c r="D114">
        <f t="shared" ref="D114:D125" si="10">ABS(B114-C114)</f>
        <v>217.42599999999999</v>
      </c>
      <c r="E114" t="e">
        <f t="shared" ref="E114:E125" si="11">(D114/B114)*100</f>
        <v>#DIV/0!</v>
      </c>
      <c r="F114" s="4" t="s">
        <v>35</v>
      </c>
    </row>
    <row r="115" spans="1:6" x14ac:dyDescent="0.3">
      <c r="A115" t="s">
        <v>22</v>
      </c>
      <c r="B115" s="1"/>
      <c r="C115">
        <v>-0.84768900000000003</v>
      </c>
      <c r="D115">
        <f t="shared" si="10"/>
        <v>0.84768900000000003</v>
      </c>
      <c r="E115" t="e">
        <f t="shared" si="11"/>
        <v>#DIV/0!</v>
      </c>
      <c r="F115" t="s">
        <v>36</v>
      </c>
    </row>
    <row r="116" spans="1:6" x14ac:dyDescent="0.3">
      <c r="A116" t="s">
        <v>3</v>
      </c>
      <c r="C116">
        <v>360.00700000000001</v>
      </c>
      <c r="D116">
        <f t="shared" si="10"/>
        <v>360.00700000000001</v>
      </c>
      <c r="E116" t="e">
        <f t="shared" si="11"/>
        <v>#DIV/0!</v>
      </c>
    </row>
    <row r="117" spans="1:6" x14ac:dyDescent="0.3">
      <c r="A117" t="s">
        <v>4</v>
      </c>
      <c r="C117">
        <v>-6.5714099999999998E-3</v>
      </c>
      <c r="D117">
        <f t="shared" si="10"/>
        <v>6.5714099999999998E-3</v>
      </c>
      <c r="E117" t="e">
        <f t="shared" si="11"/>
        <v>#DIV/0!</v>
      </c>
    </row>
    <row r="118" spans="1:6" x14ac:dyDescent="0.3">
      <c r="A118" t="s">
        <v>5</v>
      </c>
      <c r="C118">
        <v>1.67824</v>
      </c>
      <c r="D118">
        <f t="shared" si="10"/>
        <v>1.67824</v>
      </c>
      <c r="E118" t="e">
        <f t="shared" si="11"/>
        <v>#DIV/0!</v>
      </c>
    </row>
    <row r="119" spans="1:6" x14ac:dyDescent="0.3">
      <c r="A119" t="s">
        <v>6</v>
      </c>
      <c r="C119">
        <v>245.16499999999999</v>
      </c>
      <c r="D119">
        <f t="shared" si="10"/>
        <v>245.16499999999999</v>
      </c>
      <c r="E119" t="e">
        <f t="shared" si="11"/>
        <v>#DIV/0!</v>
      </c>
    </row>
    <row r="120" spans="1:6" x14ac:dyDescent="0.3">
      <c r="A120" t="s">
        <v>9</v>
      </c>
      <c r="C120">
        <v>2.45241</v>
      </c>
      <c r="D120">
        <f t="shared" si="10"/>
        <v>2.45241</v>
      </c>
      <c r="E120" t="e">
        <f t="shared" si="11"/>
        <v>#DIV/0!</v>
      </c>
    </row>
    <row r="121" spans="1:6" x14ac:dyDescent="0.3">
      <c r="A121" t="s">
        <v>11</v>
      </c>
      <c r="C121">
        <v>-1.1349800000000001</v>
      </c>
      <c r="D121">
        <f t="shared" si="10"/>
        <v>1.1349800000000001</v>
      </c>
      <c r="E121" t="e">
        <f t="shared" si="11"/>
        <v>#DIV/0!</v>
      </c>
    </row>
    <row r="122" spans="1:6" x14ac:dyDescent="0.3">
      <c r="A122" t="s">
        <v>12</v>
      </c>
      <c r="C122">
        <v>7.9175400000000007E-2</v>
      </c>
      <c r="D122">
        <f t="shared" si="10"/>
        <v>7.9175400000000007E-2</v>
      </c>
      <c r="E122" t="e">
        <f t="shared" si="11"/>
        <v>#DIV/0!</v>
      </c>
    </row>
    <row r="123" spans="1:6" x14ac:dyDescent="0.3">
      <c r="A123" t="s">
        <v>13</v>
      </c>
      <c r="C123">
        <v>4.8020199999999997</v>
      </c>
      <c r="D123">
        <f t="shared" si="10"/>
        <v>4.8020199999999997</v>
      </c>
      <c r="E123" t="e">
        <f t="shared" si="11"/>
        <v>#DIV/0!</v>
      </c>
    </row>
    <row r="124" spans="1:6" x14ac:dyDescent="0.3">
      <c r="A124" t="s">
        <v>10</v>
      </c>
      <c r="C124">
        <v>-5.1228800000000003</v>
      </c>
      <c r="D124">
        <f t="shared" si="10"/>
        <v>5.1228800000000003</v>
      </c>
      <c r="E124" t="e">
        <f t="shared" si="11"/>
        <v>#DIV/0!</v>
      </c>
    </row>
    <row r="125" spans="1:6" x14ac:dyDescent="0.3">
      <c r="A125" t="s">
        <v>14</v>
      </c>
      <c r="C125">
        <v>0.19072500000000001</v>
      </c>
      <c r="D125">
        <f t="shared" si="10"/>
        <v>0.19072500000000001</v>
      </c>
      <c r="E125" t="e">
        <f t="shared" si="11"/>
        <v>#DIV/0!</v>
      </c>
    </row>
    <row r="127" spans="1:6" x14ac:dyDescent="0.3">
      <c r="A127" t="s">
        <v>31</v>
      </c>
    </row>
    <row r="128" spans="1:6" x14ac:dyDescent="0.3">
      <c r="A128" s="3"/>
      <c r="B128" t="s">
        <v>7</v>
      </c>
      <c r="C128" t="s">
        <v>8</v>
      </c>
      <c r="D128" t="s">
        <v>15</v>
      </c>
      <c r="E128" t="s">
        <v>16</v>
      </c>
      <c r="F128" t="s">
        <v>18</v>
      </c>
    </row>
    <row r="129" spans="1:6" x14ac:dyDescent="0.3">
      <c r="A129" t="s">
        <v>1</v>
      </c>
      <c r="B129" s="4"/>
      <c r="C129">
        <v>1.31867</v>
      </c>
      <c r="D129">
        <f t="shared" ref="D129:D140" si="12">ABS(B129-C129)</f>
        <v>1.31867</v>
      </c>
      <c r="E129" t="e">
        <f t="shared" ref="E129:E140" si="13">(D129/B129)*100</f>
        <v>#DIV/0!</v>
      </c>
      <c r="F129" s="4" t="s">
        <v>39</v>
      </c>
    </row>
    <row r="130" spans="1:6" x14ac:dyDescent="0.3">
      <c r="A130" t="s">
        <v>22</v>
      </c>
      <c r="B130" s="1"/>
      <c r="C130">
        <v>0.236873</v>
      </c>
      <c r="D130">
        <f t="shared" si="12"/>
        <v>0.236873</v>
      </c>
      <c r="E130" t="e">
        <f t="shared" si="13"/>
        <v>#DIV/0!</v>
      </c>
    </row>
    <row r="131" spans="1:6" x14ac:dyDescent="0.3">
      <c r="A131" t="s">
        <v>3</v>
      </c>
      <c r="C131">
        <v>180</v>
      </c>
      <c r="D131">
        <f t="shared" si="12"/>
        <v>180</v>
      </c>
      <c r="E131" t="e">
        <f t="shared" si="13"/>
        <v>#DIV/0!</v>
      </c>
    </row>
    <row r="132" spans="1:6" x14ac:dyDescent="0.3">
      <c r="A132" t="s">
        <v>4</v>
      </c>
      <c r="C132">
        <v>371.60700000000003</v>
      </c>
      <c r="D132">
        <f t="shared" si="12"/>
        <v>371.60700000000003</v>
      </c>
      <c r="E132" t="e">
        <f t="shared" si="13"/>
        <v>#DIV/0!</v>
      </c>
    </row>
    <row r="133" spans="1:6" x14ac:dyDescent="0.3">
      <c r="A133" t="s">
        <v>5</v>
      </c>
      <c r="C133">
        <v>5.3505000000000003</v>
      </c>
      <c r="D133">
        <f t="shared" si="12"/>
        <v>5.3505000000000003</v>
      </c>
      <c r="E133" t="e">
        <f t="shared" si="13"/>
        <v>#DIV/0!</v>
      </c>
    </row>
    <row r="134" spans="1:6" x14ac:dyDescent="0.3">
      <c r="A134" t="s">
        <v>6</v>
      </c>
      <c r="C134">
        <v>205.441</v>
      </c>
      <c r="D134">
        <f t="shared" si="12"/>
        <v>205.441</v>
      </c>
      <c r="E134" t="e">
        <f t="shared" si="13"/>
        <v>#DIV/0!</v>
      </c>
    </row>
    <row r="135" spans="1:6" x14ac:dyDescent="0.3">
      <c r="A135" t="s">
        <v>9</v>
      </c>
      <c r="C135">
        <v>-6.4384600000000001</v>
      </c>
      <c r="D135">
        <f t="shared" si="12"/>
        <v>6.4384600000000001</v>
      </c>
      <c r="E135" t="e">
        <f t="shared" si="13"/>
        <v>#DIV/0!</v>
      </c>
    </row>
    <row r="136" spans="1:6" x14ac:dyDescent="0.3">
      <c r="A136" t="s">
        <v>11</v>
      </c>
      <c r="C136">
        <v>8.5138700000000007</v>
      </c>
      <c r="D136">
        <f t="shared" si="12"/>
        <v>8.5138700000000007</v>
      </c>
      <c r="E136" t="e">
        <f t="shared" si="13"/>
        <v>#DIV/0!</v>
      </c>
    </row>
    <row r="137" spans="1:6" x14ac:dyDescent="0.3">
      <c r="A137" t="s">
        <v>12</v>
      </c>
      <c r="C137">
        <v>-0.97904000000000002</v>
      </c>
      <c r="D137">
        <f t="shared" si="12"/>
        <v>0.97904000000000002</v>
      </c>
      <c r="E137" t="e">
        <f t="shared" si="13"/>
        <v>#DIV/0!</v>
      </c>
    </row>
    <row r="138" spans="1:6" x14ac:dyDescent="0.3">
      <c r="A138" t="s">
        <v>13</v>
      </c>
      <c r="C138">
        <v>32.443600000000004</v>
      </c>
      <c r="D138">
        <f t="shared" si="12"/>
        <v>32.443600000000004</v>
      </c>
      <c r="E138" t="e">
        <f t="shared" si="13"/>
        <v>#DIV/0!</v>
      </c>
    </row>
    <row r="139" spans="1:6" x14ac:dyDescent="0.3">
      <c r="A139" t="s">
        <v>10</v>
      </c>
      <c r="C139">
        <v>-28.456299999999999</v>
      </c>
      <c r="D139">
        <f t="shared" si="12"/>
        <v>28.456299999999999</v>
      </c>
      <c r="E139" t="e">
        <f t="shared" si="13"/>
        <v>#DIV/0!</v>
      </c>
    </row>
    <row r="140" spans="1:6" x14ac:dyDescent="0.3">
      <c r="A140" t="s">
        <v>14</v>
      </c>
      <c r="C140">
        <v>3.7119900000000001</v>
      </c>
      <c r="D140">
        <f t="shared" si="12"/>
        <v>3.7119900000000001</v>
      </c>
      <c r="E140" t="e">
        <f t="shared" si="13"/>
        <v>#DIV/0!</v>
      </c>
    </row>
    <row r="141" spans="1:6" x14ac:dyDescent="0.3">
      <c r="C141" s="3"/>
    </row>
    <row r="142" spans="1:6" x14ac:dyDescent="0.3">
      <c r="A142" t="s">
        <v>32</v>
      </c>
    </row>
    <row r="143" spans="1:6" x14ac:dyDescent="0.3">
      <c r="A143" s="3"/>
      <c r="B143" t="s">
        <v>7</v>
      </c>
      <c r="C143" t="s">
        <v>8</v>
      </c>
      <c r="D143" t="s">
        <v>15</v>
      </c>
      <c r="E143" t="s">
        <v>16</v>
      </c>
      <c r="F143" t="s">
        <v>18</v>
      </c>
    </row>
    <row r="144" spans="1:6" x14ac:dyDescent="0.3">
      <c r="A144" t="s">
        <v>1</v>
      </c>
      <c r="B144" s="4"/>
      <c r="C144">
        <v>1.30864</v>
      </c>
      <c r="D144">
        <f t="shared" ref="D144:D155" si="14">ABS(B144-C144)</f>
        <v>1.30864</v>
      </c>
      <c r="E144" t="e">
        <f t="shared" ref="E144:E155" si="15">(D144/B144)*100</f>
        <v>#DIV/0!</v>
      </c>
      <c r="F144" s="4" t="s">
        <v>40</v>
      </c>
    </row>
    <row r="145" spans="1:6" x14ac:dyDescent="0.3">
      <c r="A145" t="s">
        <v>22</v>
      </c>
      <c r="B145" s="1"/>
      <c r="C145">
        <v>0.27186900000000003</v>
      </c>
      <c r="D145">
        <f t="shared" si="14"/>
        <v>0.27186900000000003</v>
      </c>
      <c r="E145" t="e">
        <f t="shared" si="15"/>
        <v>#DIV/0!</v>
      </c>
    </row>
    <row r="146" spans="1:6" x14ac:dyDescent="0.3">
      <c r="A146" t="s">
        <v>3</v>
      </c>
      <c r="C146">
        <v>180</v>
      </c>
      <c r="D146">
        <f t="shared" si="14"/>
        <v>180</v>
      </c>
      <c r="E146" t="e">
        <f t="shared" si="15"/>
        <v>#DIV/0!</v>
      </c>
    </row>
    <row r="147" spans="1:6" x14ac:dyDescent="0.3">
      <c r="A147" t="s">
        <v>4</v>
      </c>
      <c r="C147">
        <v>405.19900000000001</v>
      </c>
      <c r="D147">
        <f t="shared" si="14"/>
        <v>405.19900000000001</v>
      </c>
      <c r="E147" t="e">
        <f t="shared" si="15"/>
        <v>#DIV/0!</v>
      </c>
    </row>
    <row r="148" spans="1:6" x14ac:dyDescent="0.3">
      <c r="A148" t="s">
        <v>5</v>
      </c>
      <c r="C148">
        <v>2.5721500000000002</v>
      </c>
      <c r="D148">
        <f t="shared" si="14"/>
        <v>2.5721500000000002</v>
      </c>
      <c r="E148" t="e">
        <f t="shared" si="15"/>
        <v>#DIV/0!</v>
      </c>
    </row>
    <row r="149" spans="1:6" x14ac:dyDescent="0.3">
      <c r="A149" t="s">
        <v>6</v>
      </c>
      <c r="C149">
        <v>256.79000000000002</v>
      </c>
      <c r="D149">
        <f t="shared" si="14"/>
        <v>256.79000000000002</v>
      </c>
      <c r="E149" t="e">
        <f t="shared" si="15"/>
        <v>#DIV/0!</v>
      </c>
    </row>
    <row r="150" spans="1:6" x14ac:dyDescent="0.3">
      <c r="A150" t="s">
        <v>9</v>
      </c>
      <c r="C150">
        <v>-9.20594</v>
      </c>
      <c r="D150">
        <f t="shared" si="14"/>
        <v>9.20594</v>
      </c>
      <c r="E150" t="e">
        <f t="shared" si="15"/>
        <v>#DIV/0!</v>
      </c>
    </row>
    <row r="151" spans="1:6" x14ac:dyDescent="0.3">
      <c r="A151" t="s">
        <v>11</v>
      </c>
      <c r="C151">
        <v>-5.7565200000000001</v>
      </c>
      <c r="D151">
        <f t="shared" si="14"/>
        <v>5.7565200000000001</v>
      </c>
      <c r="E151" t="e">
        <f t="shared" si="15"/>
        <v>#DIV/0!</v>
      </c>
    </row>
    <row r="152" spans="1:6" x14ac:dyDescent="0.3">
      <c r="A152" t="s">
        <v>12</v>
      </c>
      <c r="C152">
        <v>-0.34351900000000002</v>
      </c>
      <c r="D152">
        <f t="shared" si="14"/>
        <v>0.34351900000000002</v>
      </c>
      <c r="E152" t="e">
        <f t="shared" si="15"/>
        <v>#DIV/0!</v>
      </c>
    </row>
    <row r="153" spans="1:6" x14ac:dyDescent="0.3">
      <c r="A153" t="s">
        <v>13</v>
      </c>
      <c r="C153">
        <v>0.11176899999999999</v>
      </c>
      <c r="D153">
        <f t="shared" si="14"/>
        <v>0.11176899999999999</v>
      </c>
      <c r="E153" t="e">
        <f t="shared" si="15"/>
        <v>#DIV/0!</v>
      </c>
    </row>
    <row r="154" spans="1:6" x14ac:dyDescent="0.3">
      <c r="A154" t="s">
        <v>10</v>
      </c>
      <c r="C154">
        <v>0.48649999999999999</v>
      </c>
      <c r="D154">
        <f t="shared" si="14"/>
        <v>0.48649999999999999</v>
      </c>
      <c r="E154" t="e">
        <f t="shared" si="15"/>
        <v>#DIV/0!</v>
      </c>
    </row>
    <row r="155" spans="1:6" x14ac:dyDescent="0.3">
      <c r="A155" t="s">
        <v>14</v>
      </c>
      <c r="C155">
        <v>-1.06258E-4</v>
      </c>
      <c r="D155">
        <f t="shared" si="14"/>
        <v>1.06258E-4</v>
      </c>
      <c r="E155" t="e">
        <f t="shared" si="15"/>
        <v>#DIV/0!</v>
      </c>
    </row>
    <row r="156" spans="1:6" x14ac:dyDescent="0.3">
      <c r="C156" s="5"/>
    </row>
    <row r="157" spans="1:6" x14ac:dyDescent="0.3">
      <c r="A157" t="s">
        <v>41</v>
      </c>
    </row>
    <row r="158" spans="1:6" x14ac:dyDescent="0.3">
      <c r="A158" s="3"/>
      <c r="B158" t="s">
        <v>7</v>
      </c>
      <c r="C158" t="s">
        <v>8</v>
      </c>
      <c r="D158" t="s">
        <v>15</v>
      </c>
      <c r="E158" t="s">
        <v>16</v>
      </c>
      <c r="F158" t="s">
        <v>18</v>
      </c>
    </row>
    <row r="159" spans="1:6" x14ac:dyDescent="0.3">
      <c r="A159" t="s">
        <v>1</v>
      </c>
      <c r="B159" s="4"/>
      <c r="C159">
        <v>1.34023</v>
      </c>
      <c r="D159">
        <f t="shared" ref="D159:D170" si="16">ABS(B159-C159)</f>
        <v>1.34023</v>
      </c>
      <c r="E159" t="e">
        <f t="shared" ref="E159:E170" si="17">(D159/B159)*100</f>
        <v>#DIV/0!</v>
      </c>
      <c r="F159" s="4" t="s">
        <v>43</v>
      </c>
    </row>
    <row r="160" spans="1:6" x14ac:dyDescent="0.3">
      <c r="A160" t="s">
        <v>22</v>
      </c>
      <c r="B160" s="1"/>
      <c r="C160">
        <v>1.44255</v>
      </c>
      <c r="D160">
        <f t="shared" si="16"/>
        <v>1.44255</v>
      </c>
      <c r="E160" t="e">
        <f t="shared" si="17"/>
        <v>#DIV/0!</v>
      </c>
    </row>
    <row r="161" spans="1:6" x14ac:dyDescent="0.3">
      <c r="A161" t="s">
        <v>3</v>
      </c>
      <c r="C161">
        <v>288.92500000000001</v>
      </c>
      <c r="D161">
        <f t="shared" si="16"/>
        <v>288.92500000000001</v>
      </c>
      <c r="E161" t="e">
        <f t="shared" si="17"/>
        <v>#DIV/0!</v>
      </c>
    </row>
    <row r="162" spans="1:6" x14ac:dyDescent="0.3">
      <c r="A162" t="s">
        <v>4</v>
      </c>
      <c r="C162">
        <v>251.07499999999999</v>
      </c>
      <c r="D162">
        <f t="shared" si="16"/>
        <v>251.07499999999999</v>
      </c>
      <c r="E162" t="e">
        <f t="shared" si="17"/>
        <v>#DIV/0!</v>
      </c>
    </row>
    <row r="163" spans="1:6" x14ac:dyDescent="0.3">
      <c r="A163" t="s">
        <v>5</v>
      </c>
      <c r="C163">
        <v>3.16587</v>
      </c>
      <c r="D163">
        <f t="shared" si="16"/>
        <v>3.16587</v>
      </c>
      <c r="E163" t="e">
        <f t="shared" si="17"/>
        <v>#DIV/0!</v>
      </c>
    </row>
    <row r="164" spans="1:6" x14ac:dyDescent="0.3">
      <c r="A164" t="s">
        <v>6</v>
      </c>
      <c r="C164">
        <v>243.63499999999999</v>
      </c>
      <c r="D164">
        <f t="shared" si="16"/>
        <v>243.63499999999999</v>
      </c>
      <c r="E164" t="e">
        <f t="shared" si="17"/>
        <v>#DIV/0!</v>
      </c>
    </row>
    <row r="165" spans="1:6" x14ac:dyDescent="0.3">
      <c r="A165" t="s">
        <v>9</v>
      </c>
      <c r="C165">
        <v>0.32250899999999999</v>
      </c>
      <c r="D165">
        <f t="shared" si="16"/>
        <v>0.32250899999999999</v>
      </c>
      <c r="E165" t="e">
        <f t="shared" si="17"/>
        <v>#DIV/0!</v>
      </c>
    </row>
    <row r="166" spans="1:6" x14ac:dyDescent="0.3">
      <c r="A166" t="s">
        <v>11</v>
      </c>
      <c r="C166">
        <v>0.65068300000000001</v>
      </c>
      <c r="D166">
        <f t="shared" si="16"/>
        <v>0.65068300000000001</v>
      </c>
      <c r="E166" t="e">
        <f t="shared" si="17"/>
        <v>#DIV/0!</v>
      </c>
    </row>
    <row r="167" spans="1:6" x14ac:dyDescent="0.3">
      <c r="A167" t="s">
        <v>12</v>
      </c>
      <c r="C167">
        <v>0</v>
      </c>
      <c r="D167">
        <f t="shared" si="16"/>
        <v>0</v>
      </c>
      <c r="E167" t="e">
        <f t="shared" si="17"/>
        <v>#DIV/0!</v>
      </c>
    </row>
    <row r="168" spans="1:6" x14ac:dyDescent="0.3">
      <c r="A168" t="s">
        <v>13</v>
      </c>
      <c r="C168">
        <v>-1.2080200000000001</v>
      </c>
      <c r="D168">
        <f t="shared" si="16"/>
        <v>1.2080200000000001</v>
      </c>
      <c r="E168" t="e">
        <f t="shared" si="17"/>
        <v>#DIV/0!</v>
      </c>
    </row>
    <row r="169" spans="1:6" x14ac:dyDescent="0.3">
      <c r="A169" t="s">
        <v>10</v>
      </c>
      <c r="C169">
        <v>-1.22481</v>
      </c>
      <c r="D169">
        <f t="shared" si="16"/>
        <v>1.22481</v>
      </c>
      <c r="E169" t="e">
        <f t="shared" si="17"/>
        <v>#DIV/0!</v>
      </c>
    </row>
    <row r="170" spans="1:6" x14ac:dyDescent="0.3">
      <c r="A170" t="s">
        <v>14</v>
      </c>
      <c r="C170">
        <v>-2.9781700000000001E-2</v>
      </c>
      <c r="D170">
        <f t="shared" si="16"/>
        <v>2.9781700000000001E-2</v>
      </c>
      <c r="E170" t="e">
        <f t="shared" si="17"/>
        <v>#DIV/0!</v>
      </c>
    </row>
    <row r="172" spans="1:6" x14ac:dyDescent="0.3">
      <c r="A172" t="s">
        <v>42</v>
      </c>
    </row>
    <row r="173" spans="1:6" x14ac:dyDescent="0.3">
      <c r="A173" s="3"/>
      <c r="B173" t="s">
        <v>7</v>
      </c>
      <c r="C173" t="s">
        <v>8</v>
      </c>
      <c r="D173" t="s">
        <v>15</v>
      </c>
      <c r="E173" t="s">
        <v>16</v>
      </c>
      <c r="F173" t="s">
        <v>18</v>
      </c>
    </row>
    <row r="174" spans="1:6" x14ac:dyDescent="0.3">
      <c r="A174" t="s">
        <v>1</v>
      </c>
      <c r="B174" s="4"/>
      <c r="C174">
        <v>5.1016899999999996</v>
      </c>
      <c r="D174">
        <f t="shared" ref="D174:D185" si="18">ABS(B174-C174)</f>
        <v>5.1016899999999996</v>
      </c>
      <c r="E174" t="e">
        <f t="shared" ref="E174:E185" si="19">(D174/B174)*100</f>
        <v>#DIV/0!</v>
      </c>
      <c r="F174" s="4" t="s">
        <v>44</v>
      </c>
    </row>
    <row r="175" spans="1:6" x14ac:dyDescent="0.3">
      <c r="A175" t="s">
        <v>22</v>
      </c>
      <c r="B175" s="1"/>
      <c r="C175">
        <v>1.1106799999999999</v>
      </c>
      <c r="D175">
        <f t="shared" si="18"/>
        <v>1.1106799999999999</v>
      </c>
      <c r="E175" t="e">
        <f t="shared" si="19"/>
        <v>#DIV/0!</v>
      </c>
    </row>
    <row r="176" spans="1:6" x14ac:dyDescent="0.3">
      <c r="A176" t="s">
        <v>3</v>
      </c>
      <c r="C176">
        <v>280.99099999999999</v>
      </c>
      <c r="D176">
        <f t="shared" si="18"/>
        <v>280.99099999999999</v>
      </c>
      <c r="E176" t="e">
        <f t="shared" si="19"/>
        <v>#DIV/0!</v>
      </c>
    </row>
    <row r="177" spans="1:5" x14ac:dyDescent="0.3">
      <c r="A177" t="s">
        <v>4</v>
      </c>
      <c r="C177">
        <v>259.00900000000001</v>
      </c>
      <c r="D177">
        <f t="shared" si="18"/>
        <v>259.00900000000001</v>
      </c>
      <c r="E177" t="e">
        <f t="shared" si="19"/>
        <v>#DIV/0!</v>
      </c>
    </row>
    <row r="178" spans="1:5" x14ac:dyDescent="0.3">
      <c r="A178" t="s">
        <v>5</v>
      </c>
      <c r="C178">
        <v>34.287999999999997</v>
      </c>
      <c r="D178">
        <f t="shared" si="18"/>
        <v>34.287999999999997</v>
      </c>
      <c r="E178" t="e">
        <f t="shared" si="19"/>
        <v>#DIV/0!</v>
      </c>
    </row>
    <row r="179" spans="1:5" x14ac:dyDescent="0.3">
      <c r="A179" t="s">
        <v>6</v>
      </c>
      <c r="C179">
        <v>294.50099999999998</v>
      </c>
      <c r="D179">
        <f t="shared" si="18"/>
        <v>294.50099999999998</v>
      </c>
      <c r="E179" t="e">
        <f t="shared" si="19"/>
        <v>#DIV/0!</v>
      </c>
    </row>
    <row r="180" spans="1:5" x14ac:dyDescent="0.3">
      <c r="A180" t="s">
        <v>9</v>
      </c>
      <c r="C180">
        <v>-16.803999999999998</v>
      </c>
      <c r="D180">
        <f t="shared" si="18"/>
        <v>16.803999999999998</v>
      </c>
      <c r="E180" t="e">
        <f t="shared" si="19"/>
        <v>#DIV/0!</v>
      </c>
    </row>
    <row r="181" spans="1:5" x14ac:dyDescent="0.3">
      <c r="A181" t="s">
        <v>11</v>
      </c>
      <c r="C181">
        <v>-7.65848</v>
      </c>
      <c r="D181">
        <f t="shared" si="18"/>
        <v>7.65848</v>
      </c>
      <c r="E181" t="e">
        <f t="shared" si="19"/>
        <v>#DIV/0!</v>
      </c>
    </row>
    <row r="182" spans="1:5" x14ac:dyDescent="0.3">
      <c r="A182" t="s">
        <v>12</v>
      </c>
      <c r="C182">
        <v>-12.5916</v>
      </c>
      <c r="D182">
        <f t="shared" si="18"/>
        <v>12.5916</v>
      </c>
      <c r="E182" t="e">
        <f t="shared" si="19"/>
        <v>#DIV/0!</v>
      </c>
    </row>
    <row r="183" spans="1:5" x14ac:dyDescent="0.3">
      <c r="A183" t="s">
        <v>13</v>
      </c>
      <c r="C183">
        <v>36.983600000000003</v>
      </c>
      <c r="D183">
        <f t="shared" si="18"/>
        <v>36.983600000000003</v>
      </c>
      <c r="E183" t="e">
        <f t="shared" si="19"/>
        <v>#DIV/0!</v>
      </c>
    </row>
    <row r="184" spans="1:5" x14ac:dyDescent="0.3">
      <c r="A184" t="s">
        <v>10</v>
      </c>
      <c r="C184">
        <v>14.071099999999999</v>
      </c>
      <c r="D184">
        <f t="shared" si="18"/>
        <v>14.071099999999999</v>
      </c>
      <c r="E184" t="e">
        <f t="shared" si="19"/>
        <v>#DIV/0!</v>
      </c>
    </row>
    <row r="185" spans="1:5" x14ac:dyDescent="0.3">
      <c r="A185" t="s">
        <v>14</v>
      </c>
      <c r="C185">
        <v>26.9253</v>
      </c>
      <c r="D185">
        <f t="shared" si="18"/>
        <v>26.9253</v>
      </c>
      <c r="E185" t="e">
        <f t="shared" si="19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María</dc:creator>
  <cp:lastModifiedBy>Pol Fontanes</cp:lastModifiedBy>
  <cp:lastPrinted>2018-01-21T16:08:09Z</cp:lastPrinted>
  <dcterms:created xsi:type="dcterms:W3CDTF">2018-01-21T11:59:03Z</dcterms:created>
  <dcterms:modified xsi:type="dcterms:W3CDTF">2018-01-21T17:59:02Z</dcterms:modified>
</cp:coreProperties>
</file>