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ti/Documents/GitHub/projectsGroup3/Deliverable 2/Deliverable2/"/>
    </mc:Choice>
  </mc:AlternateContent>
  <xr:revisionPtr revIDLastSave="0" documentId="10_ncr:8100000_{0541CAF1-4AD4-DA4C-9AEC-484095B052B1}" xr6:coauthVersionLast="32" xr6:coauthVersionMax="32" xr10:uidLastSave="{00000000-0000-0000-0000-000000000000}"/>
  <bookViews>
    <workbookView xWindow="0" yWindow="460" windowWidth="25600" windowHeight="14320" activeTab="4" xr2:uid="{9A462BF7-F855-3543-8421-29C9FE395588}"/>
  </bookViews>
  <sheets>
    <sheet name="Hoja1" sheetId="1" r:id="rId1"/>
    <sheet name="CONCLUSIONS" sheetId="2" r:id="rId2"/>
    <sheet name="COST PER TASK" sheetId="3" r:id="rId3"/>
    <sheet name="COST CURVE" sheetId="5" r:id="rId4"/>
    <sheet name="DATOS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" i="3" l="1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2" i="3"/>
  <c r="C65" i="5" l="1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BA65" i="5"/>
  <c r="BB65" i="5"/>
  <c r="BC65" i="5"/>
  <c r="BD65" i="5"/>
  <c r="BE65" i="5"/>
  <c r="BF65" i="5"/>
  <c r="BG65" i="5"/>
  <c r="BH65" i="5"/>
  <c r="BI65" i="5"/>
  <c r="BJ65" i="5"/>
  <c r="BK65" i="5"/>
  <c r="BL65" i="5"/>
  <c r="BM65" i="5"/>
  <c r="BN65" i="5"/>
  <c r="BO65" i="5"/>
  <c r="BP65" i="5"/>
  <c r="BQ65" i="5"/>
  <c r="BR65" i="5"/>
  <c r="BS65" i="5"/>
  <c r="BT65" i="5"/>
  <c r="BU65" i="5"/>
  <c r="BV65" i="5"/>
  <c r="BW65" i="5"/>
  <c r="BX65" i="5"/>
  <c r="BY65" i="5"/>
  <c r="BZ65" i="5"/>
  <c r="CA65" i="5"/>
  <c r="CB65" i="5"/>
  <c r="CC65" i="5"/>
  <c r="CD65" i="5"/>
  <c r="CE65" i="5"/>
  <c r="CF65" i="5"/>
  <c r="CG65" i="5"/>
  <c r="CH65" i="5"/>
  <c r="CI65" i="5"/>
  <c r="CJ65" i="5"/>
  <c r="CK65" i="5"/>
  <c r="CL65" i="5"/>
  <c r="CM65" i="5"/>
  <c r="CN65" i="5"/>
  <c r="CO65" i="5"/>
  <c r="CP65" i="5"/>
  <c r="CQ65" i="5"/>
  <c r="CR65" i="5"/>
  <c r="CS65" i="5"/>
  <c r="CT65" i="5"/>
  <c r="CU65" i="5"/>
  <c r="CV65" i="5"/>
  <c r="CW65" i="5"/>
  <c r="CX65" i="5"/>
  <c r="CY65" i="5"/>
  <c r="CZ65" i="5"/>
  <c r="DA65" i="5"/>
  <c r="DB65" i="5"/>
  <c r="DC65" i="5"/>
  <c r="DD65" i="5"/>
  <c r="DE65" i="5"/>
  <c r="DF65" i="5"/>
  <c r="DG65" i="5"/>
  <c r="DH65" i="5"/>
  <c r="DI65" i="5"/>
  <c r="DJ65" i="5"/>
  <c r="DK65" i="5"/>
  <c r="DL65" i="5"/>
  <c r="DM65" i="5"/>
  <c r="DN65" i="5"/>
  <c r="DO65" i="5"/>
  <c r="DP65" i="5"/>
  <c r="DQ65" i="5"/>
  <c r="DR65" i="5"/>
  <c r="DS65" i="5"/>
  <c r="DT65" i="5"/>
  <c r="DU65" i="5"/>
  <c r="DV65" i="5"/>
  <c r="DW65" i="5"/>
  <c r="DX65" i="5"/>
  <c r="DY65" i="5"/>
  <c r="DZ65" i="5"/>
  <c r="EA65" i="5"/>
  <c r="EB65" i="5"/>
  <c r="EC65" i="5"/>
  <c r="ED65" i="5"/>
  <c r="EE65" i="5"/>
  <c r="EF65" i="5"/>
  <c r="EG65" i="5"/>
  <c r="EH65" i="5"/>
  <c r="EI65" i="5"/>
  <c r="EJ65" i="5"/>
  <c r="EK65" i="5"/>
  <c r="EL65" i="5"/>
  <c r="EM65" i="5"/>
  <c r="EN65" i="5"/>
  <c r="EO65" i="5"/>
  <c r="EP65" i="5"/>
  <c r="EQ65" i="5"/>
  <c r="ER65" i="5"/>
  <c r="ES65" i="5"/>
  <c r="ET65" i="5"/>
  <c r="EU65" i="5"/>
  <c r="EV65" i="5"/>
  <c r="EW65" i="5"/>
  <c r="EX65" i="5"/>
  <c r="EY65" i="5"/>
  <c r="EZ65" i="5"/>
  <c r="FA65" i="5"/>
  <c r="FB65" i="5"/>
  <c r="FC65" i="5"/>
  <c r="FD65" i="5"/>
  <c r="FE65" i="5"/>
  <c r="FF65" i="5"/>
  <c r="FG65" i="5"/>
  <c r="FH65" i="5"/>
  <c r="FI65" i="5"/>
  <c r="FJ65" i="5"/>
  <c r="FK65" i="5"/>
  <c r="FL65" i="5"/>
  <c r="FM65" i="5"/>
  <c r="FN65" i="5"/>
  <c r="FO65" i="5"/>
  <c r="FP65" i="5"/>
  <c r="FQ65" i="5"/>
  <c r="FR65" i="5"/>
  <c r="FS65" i="5"/>
  <c r="FT65" i="5"/>
  <c r="FU65" i="5"/>
  <c r="FV65" i="5"/>
  <c r="FW65" i="5"/>
  <c r="FX65" i="5"/>
  <c r="FY65" i="5"/>
  <c r="FZ65" i="5"/>
  <c r="GA65" i="5"/>
  <c r="GB65" i="5"/>
  <c r="GC65" i="5"/>
  <c r="GD65" i="5"/>
  <c r="GE65" i="5"/>
  <c r="GF65" i="5"/>
  <c r="GG65" i="5"/>
  <c r="GH65" i="5"/>
  <c r="GI65" i="5"/>
  <c r="GJ65" i="5"/>
  <c r="GK65" i="5"/>
  <c r="GL65" i="5"/>
  <c r="GM65" i="5"/>
  <c r="GN65" i="5"/>
  <c r="GO65" i="5"/>
  <c r="GP65" i="5"/>
  <c r="GQ65" i="5"/>
  <c r="GR65" i="5"/>
  <c r="GS65" i="5"/>
  <c r="GT65" i="5"/>
  <c r="GU65" i="5"/>
  <c r="GV65" i="5"/>
  <c r="GW65" i="5"/>
  <c r="GX65" i="5"/>
  <c r="GY65" i="5"/>
  <c r="GZ65" i="5"/>
  <c r="HA65" i="5"/>
  <c r="HB65" i="5"/>
  <c r="HC65" i="5"/>
  <c r="HD65" i="5"/>
  <c r="HE65" i="5"/>
  <c r="HF65" i="5"/>
  <c r="HG65" i="5"/>
  <c r="HH65" i="5"/>
  <c r="HI65" i="5"/>
  <c r="HJ65" i="5"/>
  <c r="HK65" i="5"/>
  <c r="HL65" i="5"/>
  <c r="HM65" i="5"/>
  <c r="HN65" i="5"/>
  <c r="HO65" i="5"/>
  <c r="HP65" i="5"/>
  <c r="HQ65" i="5"/>
  <c r="HR65" i="5"/>
  <c r="HS65" i="5"/>
  <c r="HT65" i="5"/>
  <c r="HU65" i="5"/>
  <c r="HV65" i="5"/>
  <c r="HW65" i="5"/>
  <c r="HX65" i="5"/>
  <c r="HY65" i="5"/>
  <c r="HZ65" i="5"/>
  <c r="IA65" i="5"/>
  <c r="IB65" i="5"/>
  <c r="IC65" i="5"/>
  <c r="ID65" i="5"/>
  <c r="IE65" i="5"/>
  <c r="IF65" i="5"/>
  <c r="IG65" i="5"/>
  <c r="IH65" i="5"/>
  <c r="II65" i="5"/>
  <c r="IJ65" i="5"/>
  <c r="IK65" i="5"/>
  <c r="IL65" i="5"/>
  <c r="IM65" i="5"/>
  <c r="IN65" i="5"/>
  <c r="IO65" i="5"/>
  <c r="IP65" i="5"/>
  <c r="IQ65" i="5"/>
  <c r="IR65" i="5"/>
  <c r="IS65" i="5"/>
  <c r="IT65" i="5"/>
  <c r="IU65" i="5"/>
  <c r="IV65" i="5"/>
  <c r="IW65" i="5"/>
  <c r="IX65" i="5"/>
  <c r="IY65" i="5"/>
  <c r="IZ65" i="5"/>
  <c r="JA65" i="5"/>
  <c r="JB65" i="5"/>
  <c r="JC65" i="5"/>
  <c r="JD65" i="5"/>
  <c r="JE65" i="5"/>
  <c r="JF65" i="5"/>
  <c r="JG65" i="5"/>
  <c r="JH65" i="5"/>
  <c r="JI65" i="5"/>
  <c r="JJ65" i="5"/>
  <c r="JK65" i="5"/>
  <c r="JL65" i="5"/>
  <c r="JM65" i="5"/>
  <c r="JN65" i="5"/>
  <c r="JO65" i="5"/>
  <c r="JP65" i="5"/>
  <c r="JQ65" i="5"/>
  <c r="JR65" i="5"/>
  <c r="JS65" i="5"/>
  <c r="JT65" i="5"/>
  <c r="JU65" i="5"/>
  <c r="JV65" i="5"/>
  <c r="JW65" i="5"/>
  <c r="JX65" i="5"/>
  <c r="JY65" i="5"/>
  <c r="JZ65" i="5"/>
  <c r="KA65" i="5"/>
  <c r="KB65" i="5"/>
  <c r="KC65" i="5"/>
  <c r="KD65" i="5"/>
  <c r="KE65" i="5"/>
  <c r="KF65" i="5"/>
  <c r="KG65" i="5"/>
  <c r="KH65" i="5"/>
  <c r="KI65" i="5"/>
  <c r="KJ65" i="5"/>
  <c r="KK65" i="5"/>
  <c r="KL65" i="5"/>
  <c r="KM65" i="5"/>
  <c r="KN65" i="5"/>
  <c r="KO65" i="5"/>
  <c r="KP65" i="5"/>
  <c r="KQ65" i="5"/>
  <c r="KR65" i="5"/>
  <c r="KS65" i="5"/>
  <c r="KT65" i="5"/>
  <c r="KU65" i="5"/>
  <c r="KV65" i="5"/>
  <c r="KW65" i="5"/>
  <c r="KX65" i="5"/>
  <c r="KY65" i="5"/>
  <c r="KZ65" i="5"/>
  <c r="LA65" i="5"/>
  <c r="LB65" i="5"/>
  <c r="LC65" i="5"/>
  <c r="LD65" i="5"/>
  <c r="LE65" i="5"/>
  <c r="LF65" i="5"/>
  <c r="LG65" i="5"/>
  <c r="LH65" i="5"/>
  <c r="LI65" i="5"/>
  <c r="LJ65" i="5"/>
  <c r="LK65" i="5"/>
  <c r="LL65" i="5"/>
  <c r="LM65" i="5"/>
  <c r="LN65" i="5"/>
  <c r="LO65" i="5"/>
  <c r="LP65" i="5"/>
  <c r="LQ65" i="5"/>
  <c r="LR65" i="5"/>
  <c r="LS65" i="5"/>
  <c r="LT65" i="5"/>
  <c r="LU65" i="5"/>
  <c r="LV65" i="5"/>
  <c r="LW65" i="5"/>
  <c r="LX65" i="5"/>
  <c r="LY65" i="5"/>
  <c r="LZ65" i="5"/>
  <c r="MA65" i="5"/>
  <c r="MB65" i="5"/>
  <c r="MC65" i="5"/>
  <c r="MD65" i="5"/>
  <c r="ME65" i="5"/>
  <c r="MF65" i="5"/>
  <c r="MG65" i="5"/>
  <c r="MH65" i="5"/>
  <c r="MI65" i="5"/>
  <c r="MJ65" i="5"/>
  <c r="MK65" i="5"/>
  <c r="ML65" i="5"/>
  <c r="MM65" i="5"/>
  <c r="MN65" i="5"/>
  <c r="MO65" i="5"/>
  <c r="MP65" i="5"/>
  <c r="MQ65" i="5"/>
  <c r="MR65" i="5"/>
  <c r="MS65" i="5"/>
  <c r="MT65" i="5"/>
  <c r="MU65" i="5"/>
  <c r="MV65" i="5"/>
  <c r="MW65" i="5"/>
  <c r="MX65" i="5"/>
  <c r="MY65" i="5"/>
  <c r="MZ65" i="5"/>
  <c r="NA65" i="5"/>
  <c r="NB65" i="5"/>
  <c r="NC65" i="5"/>
  <c r="ND65" i="5"/>
  <c r="NE65" i="5"/>
  <c r="NF65" i="5"/>
  <c r="NG65" i="5"/>
  <c r="NH65" i="5"/>
  <c r="NI65" i="5"/>
  <c r="NJ65" i="5"/>
  <c r="NK65" i="5"/>
  <c r="NL65" i="5"/>
  <c r="NM65" i="5"/>
  <c r="NN65" i="5"/>
  <c r="NO65" i="5"/>
  <c r="NP65" i="5"/>
  <c r="NQ65" i="5"/>
  <c r="NR65" i="5"/>
  <c r="NS65" i="5"/>
  <c r="NT65" i="5"/>
  <c r="NU65" i="5"/>
  <c r="NV65" i="5"/>
  <c r="NW65" i="5"/>
  <c r="NX65" i="5"/>
  <c r="NY65" i="5"/>
  <c r="NZ65" i="5"/>
  <c r="OA65" i="5"/>
  <c r="OB65" i="5"/>
  <c r="OC65" i="5"/>
  <c r="OD65" i="5"/>
  <c r="OE65" i="5"/>
  <c r="OF65" i="5"/>
  <c r="OG65" i="5"/>
  <c r="OH65" i="5"/>
  <c r="OI65" i="5"/>
  <c r="OJ65" i="5"/>
  <c r="OK65" i="5"/>
  <c r="OL65" i="5"/>
  <c r="OM65" i="5"/>
  <c r="ON65" i="5"/>
  <c r="OO65" i="5"/>
  <c r="OP65" i="5"/>
  <c r="OQ65" i="5"/>
  <c r="OR65" i="5"/>
  <c r="OS65" i="5"/>
  <c r="OT65" i="5"/>
  <c r="OU65" i="5"/>
  <c r="OV65" i="5"/>
  <c r="OW65" i="5"/>
  <c r="OX65" i="5"/>
  <c r="OY65" i="5"/>
  <c r="OZ65" i="5"/>
  <c r="PA65" i="5"/>
  <c r="PB65" i="5"/>
  <c r="PC65" i="5"/>
  <c r="PD65" i="5"/>
  <c r="PE65" i="5"/>
  <c r="PF65" i="5"/>
  <c r="PG65" i="5"/>
  <c r="PH65" i="5"/>
  <c r="PI65" i="5"/>
  <c r="PJ65" i="5"/>
  <c r="PK65" i="5"/>
  <c r="PL65" i="5"/>
  <c r="PM65" i="5"/>
  <c r="PN65" i="5"/>
  <c r="PO65" i="5"/>
  <c r="PP65" i="5"/>
  <c r="PQ65" i="5"/>
  <c r="PR65" i="5"/>
  <c r="PS65" i="5"/>
  <c r="PT65" i="5"/>
  <c r="PU65" i="5"/>
  <c r="PV65" i="5"/>
  <c r="PW65" i="5"/>
  <c r="PX65" i="5"/>
  <c r="PY65" i="5"/>
  <c r="PZ65" i="5"/>
  <c r="QA65" i="5"/>
  <c r="QB65" i="5"/>
  <c r="QC65" i="5"/>
  <c r="QD65" i="5"/>
  <c r="QE65" i="5"/>
  <c r="QF65" i="5"/>
  <c r="QG65" i="5"/>
  <c r="QH65" i="5"/>
  <c r="QI65" i="5"/>
  <c r="QJ65" i="5"/>
  <c r="QK65" i="5"/>
  <c r="QL65" i="5"/>
  <c r="QM65" i="5"/>
  <c r="QN65" i="5"/>
  <c r="QO65" i="5"/>
  <c r="QP65" i="5"/>
  <c r="QQ65" i="5"/>
  <c r="QR65" i="5"/>
  <c r="QS65" i="5"/>
  <c r="QT65" i="5"/>
  <c r="QU65" i="5"/>
  <c r="QV65" i="5"/>
  <c r="QW65" i="5"/>
  <c r="QX65" i="5"/>
  <c r="QY65" i="5"/>
  <c r="QZ65" i="5"/>
  <c r="RA65" i="5"/>
  <c r="RB65" i="5"/>
  <c r="RC65" i="5"/>
  <c r="RD65" i="5"/>
  <c r="RE65" i="5"/>
  <c r="RF65" i="5"/>
  <c r="RG65" i="5"/>
  <c r="RH65" i="5"/>
  <c r="RI65" i="5"/>
  <c r="RJ65" i="5"/>
  <c r="RK65" i="5"/>
  <c r="RL65" i="5"/>
  <c r="RM65" i="5"/>
  <c r="RN65" i="5"/>
  <c r="RO65" i="5"/>
  <c r="RP65" i="5"/>
  <c r="RQ65" i="5"/>
  <c r="RR65" i="5"/>
  <c r="RS65" i="5"/>
  <c r="RT65" i="5"/>
  <c r="RU65" i="5"/>
  <c r="RV65" i="5"/>
  <c r="RW65" i="5"/>
  <c r="RX65" i="5"/>
  <c r="RY65" i="5"/>
  <c r="RZ65" i="5"/>
  <c r="SA65" i="5"/>
  <c r="SB65" i="5"/>
  <c r="SC65" i="5"/>
  <c r="SD65" i="5"/>
  <c r="SE65" i="5"/>
  <c r="SF65" i="5"/>
  <c r="SG65" i="5"/>
  <c r="SH65" i="5"/>
  <c r="SI65" i="5"/>
  <c r="SJ65" i="5"/>
  <c r="SK65" i="5"/>
  <c r="SL65" i="5"/>
  <c r="SM65" i="5"/>
  <c r="SN65" i="5"/>
  <c r="SO65" i="5"/>
  <c r="SP65" i="5"/>
  <c r="SQ65" i="5"/>
  <c r="SR65" i="5"/>
  <c r="SS65" i="5"/>
  <c r="ST65" i="5"/>
  <c r="SU65" i="5"/>
  <c r="SV65" i="5"/>
  <c r="SW65" i="5"/>
  <c r="SX65" i="5"/>
  <c r="SY65" i="5"/>
  <c r="SZ65" i="5"/>
  <c r="TA65" i="5"/>
  <c r="TB65" i="5"/>
  <c r="TC65" i="5"/>
  <c r="TD65" i="5"/>
  <c r="TE65" i="5"/>
  <c r="TF65" i="5"/>
  <c r="TG65" i="5"/>
  <c r="TH65" i="5"/>
  <c r="TI65" i="5"/>
  <c r="TJ65" i="5"/>
  <c r="TK65" i="5"/>
  <c r="TL65" i="5"/>
  <c r="TM65" i="5"/>
  <c r="TN65" i="5"/>
  <c r="TO65" i="5"/>
  <c r="TP65" i="5"/>
  <c r="TQ65" i="5"/>
  <c r="TR65" i="5"/>
  <c r="TS65" i="5"/>
  <c r="TT65" i="5"/>
  <c r="TU65" i="5"/>
  <c r="TV65" i="5"/>
  <c r="TW65" i="5"/>
  <c r="TX65" i="5"/>
  <c r="TY65" i="5"/>
  <c r="TZ65" i="5"/>
  <c r="UA65" i="5"/>
  <c r="UB65" i="5"/>
  <c r="UC65" i="5"/>
  <c r="UD65" i="5"/>
  <c r="UE65" i="5"/>
  <c r="UF65" i="5"/>
  <c r="UG65" i="5"/>
  <c r="UH65" i="5"/>
  <c r="UI65" i="5"/>
  <c r="UJ65" i="5"/>
  <c r="UK65" i="5"/>
  <c r="UL65" i="5"/>
  <c r="UM65" i="5"/>
  <c r="UN65" i="5"/>
  <c r="UO65" i="5"/>
  <c r="UP65" i="5"/>
  <c r="UQ65" i="5"/>
  <c r="UR65" i="5"/>
  <c r="US65" i="5"/>
  <c r="UT65" i="5"/>
  <c r="UU65" i="5"/>
  <c r="UV65" i="5"/>
  <c r="UW65" i="5"/>
  <c r="UX65" i="5"/>
  <c r="UY65" i="5"/>
  <c r="UZ65" i="5"/>
  <c r="VA65" i="5"/>
  <c r="VB65" i="5"/>
  <c r="VC65" i="5"/>
  <c r="VD65" i="5"/>
  <c r="VE65" i="5"/>
  <c r="VF65" i="5"/>
  <c r="VG65" i="5"/>
  <c r="VH65" i="5"/>
  <c r="VI65" i="5"/>
  <c r="VJ65" i="5"/>
  <c r="VK65" i="5"/>
  <c r="VL65" i="5"/>
  <c r="VM65" i="5"/>
  <c r="VN65" i="5"/>
  <c r="VO65" i="5"/>
  <c r="VP65" i="5"/>
  <c r="VQ65" i="5"/>
  <c r="VR65" i="5"/>
  <c r="VS65" i="5"/>
  <c r="VT65" i="5"/>
  <c r="VU65" i="5"/>
  <c r="VV65" i="5"/>
  <c r="VW65" i="5"/>
  <c r="VX65" i="5"/>
  <c r="VY65" i="5"/>
  <c r="VZ65" i="5"/>
  <c r="WA65" i="5"/>
  <c r="WB65" i="5"/>
  <c r="WC65" i="5"/>
  <c r="WD65" i="5"/>
  <c r="WE65" i="5"/>
  <c r="WF65" i="5"/>
  <c r="WG65" i="5"/>
  <c r="WH65" i="5"/>
  <c r="WI65" i="5"/>
  <c r="WJ65" i="5"/>
  <c r="WK65" i="5"/>
  <c r="WL65" i="5"/>
  <c r="WM65" i="5"/>
  <c r="WN65" i="5"/>
  <c r="WO65" i="5"/>
  <c r="WP65" i="5"/>
  <c r="WQ65" i="5"/>
  <c r="WR65" i="5"/>
  <c r="WS65" i="5"/>
  <c r="WT65" i="5"/>
  <c r="WU65" i="5"/>
  <c r="WV65" i="5"/>
  <c r="WW65" i="5"/>
  <c r="WX65" i="5"/>
  <c r="WY65" i="5"/>
  <c r="WZ65" i="5"/>
  <c r="XA65" i="5"/>
  <c r="XB65" i="5"/>
  <c r="XC65" i="5"/>
  <c r="XD65" i="5"/>
  <c r="XE65" i="5"/>
  <c r="XF65" i="5"/>
  <c r="XG65" i="5"/>
  <c r="XH65" i="5"/>
  <c r="XI65" i="5"/>
  <c r="XJ65" i="5"/>
  <c r="XK65" i="5"/>
  <c r="XL65" i="5"/>
  <c r="XM65" i="5"/>
  <c r="XN65" i="5"/>
  <c r="XO65" i="5"/>
  <c r="XP65" i="5"/>
  <c r="XQ65" i="5"/>
  <c r="XR65" i="5"/>
  <c r="XS65" i="5"/>
  <c r="XT65" i="5"/>
  <c r="XU65" i="5"/>
  <c r="XV65" i="5"/>
  <c r="XW65" i="5"/>
  <c r="XX65" i="5"/>
  <c r="XY65" i="5"/>
  <c r="XZ65" i="5"/>
  <c r="YA65" i="5"/>
  <c r="YB65" i="5"/>
  <c r="YC65" i="5"/>
  <c r="YD65" i="5"/>
  <c r="YE65" i="5"/>
  <c r="YF65" i="5"/>
  <c r="YG65" i="5"/>
  <c r="YH65" i="5"/>
  <c r="YI65" i="5"/>
  <c r="YJ65" i="5"/>
  <c r="YK65" i="5"/>
  <c r="YL65" i="5"/>
  <c r="YM65" i="5"/>
  <c r="YN65" i="5"/>
  <c r="YO65" i="5"/>
  <c r="YP65" i="5"/>
  <c r="YQ65" i="5"/>
  <c r="YR65" i="5"/>
  <c r="YS65" i="5"/>
  <c r="YT65" i="5"/>
  <c r="YU65" i="5"/>
  <c r="YV65" i="5"/>
  <c r="YW65" i="5"/>
  <c r="YX65" i="5"/>
  <c r="YY65" i="5"/>
  <c r="YZ65" i="5"/>
  <c r="ZA65" i="5"/>
  <c r="ZB65" i="5"/>
  <c r="ZC65" i="5"/>
  <c r="ZD65" i="5"/>
  <c r="ZE65" i="5"/>
  <c r="ZF65" i="5"/>
  <c r="ZG65" i="5"/>
  <c r="ZH65" i="5"/>
  <c r="ZI65" i="5"/>
  <c r="ZJ65" i="5"/>
  <c r="ZK65" i="5"/>
  <c r="ZL65" i="5"/>
  <c r="ZM65" i="5"/>
  <c r="ZN65" i="5"/>
  <c r="ZO65" i="5"/>
  <c r="ZP65" i="5"/>
  <c r="ZQ65" i="5"/>
  <c r="ZR65" i="5"/>
  <c r="ZS65" i="5"/>
  <c r="ZT65" i="5"/>
  <c r="ZU65" i="5"/>
  <c r="ZV65" i="5"/>
  <c r="ZW65" i="5"/>
  <c r="ZX65" i="5"/>
  <c r="ZY65" i="5"/>
  <c r="ZZ65" i="5"/>
  <c r="AAA65" i="5"/>
  <c r="AAB65" i="5"/>
  <c r="AAC65" i="5"/>
  <c r="AAD65" i="5"/>
  <c r="AAE65" i="5"/>
  <c r="AAF65" i="5"/>
  <c r="AAG65" i="5"/>
  <c r="AAH65" i="5"/>
  <c r="AAI65" i="5"/>
  <c r="AAJ65" i="5"/>
  <c r="AAK65" i="5"/>
  <c r="AAL65" i="5"/>
  <c r="AAM65" i="5"/>
  <c r="AAN65" i="5"/>
  <c r="AAO65" i="5"/>
  <c r="AAP65" i="5"/>
  <c r="AAQ65" i="5"/>
  <c r="AAR65" i="5"/>
  <c r="AAS65" i="5"/>
  <c r="AAT65" i="5"/>
  <c r="AAU65" i="5"/>
  <c r="AAV65" i="5"/>
  <c r="AAW65" i="5"/>
  <c r="AAX65" i="5"/>
  <c r="AAY65" i="5"/>
  <c r="AAZ65" i="5"/>
  <c r="ABA65" i="5"/>
  <c r="ABB65" i="5"/>
  <c r="ABC65" i="5"/>
  <c r="ABD65" i="5"/>
  <c r="ABE65" i="5"/>
  <c r="ABF65" i="5"/>
  <c r="ABG65" i="5"/>
  <c r="ABH65" i="5"/>
  <c r="ABI65" i="5"/>
  <c r="ABJ65" i="5"/>
  <c r="ABK65" i="5"/>
  <c r="ABL65" i="5"/>
  <c r="ABM65" i="5"/>
  <c r="ABN65" i="5"/>
  <c r="ABO65" i="5"/>
  <c r="ABP65" i="5"/>
  <c r="ABQ65" i="5"/>
  <c r="ABR65" i="5"/>
  <c r="ABS65" i="5"/>
  <c r="ABT65" i="5"/>
  <c r="ABU65" i="5"/>
  <c r="ABV65" i="5"/>
  <c r="ABW65" i="5"/>
  <c r="ABX65" i="5"/>
  <c r="ABY65" i="5"/>
  <c r="ABZ65" i="5"/>
  <c r="ACA65" i="5"/>
  <c r="ACB65" i="5"/>
  <c r="ACC65" i="5"/>
  <c r="ACD65" i="5"/>
  <c r="ACE65" i="5"/>
  <c r="ACF65" i="5"/>
  <c r="ACG65" i="5"/>
  <c r="ACH65" i="5"/>
  <c r="ACI65" i="5"/>
  <c r="ACJ65" i="5"/>
  <c r="ACK65" i="5"/>
  <c r="ACL65" i="5"/>
  <c r="ACM65" i="5"/>
  <c r="ACN65" i="5"/>
  <c r="ACO65" i="5"/>
  <c r="ACP65" i="5"/>
  <c r="ACQ65" i="5"/>
  <c r="ACR65" i="5"/>
  <c r="ACS65" i="5"/>
  <c r="ACT65" i="5"/>
  <c r="ACU65" i="5"/>
  <c r="ACV65" i="5"/>
  <c r="ACW65" i="5"/>
  <c r="ACX65" i="5"/>
  <c r="ACY65" i="5"/>
  <c r="ACZ65" i="5"/>
  <c r="ADA65" i="5"/>
  <c r="ADB65" i="5"/>
  <c r="ADC65" i="5"/>
  <c r="ADD65" i="5"/>
  <c r="ADE65" i="5"/>
  <c r="ADF65" i="5"/>
  <c r="ADG65" i="5"/>
  <c r="ADH65" i="5"/>
  <c r="ADI65" i="5"/>
  <c r="ADJ65" i="5"/>
  <c r="ADK65" i="5"/>
  <c r="ADL65" i="5"/>
  <c r="ADM65" i="5"/>
  <c r="ADN65" i="5"/>
  <c r="ADO65" i="5"/>
  <c r="ADP65" i="5"/>
  <c r="ADQ65" i="5"/>
  <c r="ADR65" i="5"/>
  <c r="ADS65" i="5"/>
  <c r="ADT65" i="5"/>
  <c r="ADU65" i="5"/>
  <c r="ADV65" i="5"/>
  <c r="ADW65" i="5"/>
  <c r="ADX65" i="5"/>
  <c r="ADY65" i="5"/>
  <c r="ADZ65" i="5"/>
  <c r="AEA65" i="5"/>
  <c r="AEB65" i="5"/>
  <c r="AEC65" i="5"/>
  <c r="AED65" i="5"/>
  <c r="AEE65" i="5"/>
  <c r="AEF65" i="5"/>
  <c r="AEG65" i="5"/>
  <c r="AEH65" i="5"/>
  <c r="AEI65" i="5"/>
  <c r="AEJ65" i="5"/>
  <c r="AEK65" i="5"/>
  <c r="AEL65" i="5"/>
  <c r="AEM65" i="5"/>
  <c r="AEN65" i="5"/>
  <c r="AEO65" i="5"/>
  <c r="AEP65" i="5"/>
  <c r="AEQ65" i="5"/>
  <c r="AER65" i="5"/>
  <c r="AES65" i="5"/>
  <c r="AET65" i="5"/>
  <c r="AEU65" i="5"/>
  <c r="AEV65" i="5"/>
  <c r="AEW65" i="5"/>
  <c r="AEX65" i="5"/>
  <c r="AEY65" i="5"/>
  <c r="AEZ65" i="5"/>
  <c r="AFA65" i="5"/>
  <c r="AFB65" i="5"/>
  <c r="AFC65" i="5"/>
  <c r="AFD65" i="5"/>
  <c r="AFE65" i="5"/>
  <c r="AFF65" i="5"/>
  <c r="AFG65" i="5"/>
  <c r="AFH65" i="5"/>
  <c r="AFI65" i="5"/>
  <c r="AFJ65" i="5"/>
  <c r="AFK65" i="5"/>
  <c r="AFL65" i="5"/>
  <c r="AFM65" i="5"/>
  <c r="AFN65" i="5"/>
  <c r="AFO65" i="5"/>
  <c r="AFP65" i="5"/>
  <c r="AFQ65" i="5"/>
  <c r="AFR65" i="5"/>
  <c r="AFS65" i="5"/>
  <c r="AFT65" i="5"/>
  <c r="AFU65" i="5"/>
  <c r="AFV65" i="5"/>
  <c r="AFW65" i="5"/>
  <c r="AFX65" i="5"/>
  <c r="AFY65" i="5"/>
  <c r="AFZ65" i="5"/>
  <c r="AGA65" i="5"/>
  <c r="AGB65" i="5"/>
  <c r="AGC65" i="5"/>
  <c r="AGD65" i="5"/>
  <c r="AGE65" i="5"/>
  <c r="AGF65" i="5"/>
  <c r="AGG65" i="5"/>
  <c r="AGH65" i="5"/>
  <c r="AGI65" i="5"/>
  <c r="AGJ65" i="5"/>
  <c r="AGK65" i="5"/>
  <c r="AGL65" i="5"/>
  <c r="AGM65" i="5"/>
  <c r="AGN65" i="5"/>
  <c r="AGO65" i="5"/>
  <c r="AGP65" i="5"/>
  <c r="AGQ65" i="5"/>
  <c r="AGR65" i="5"/>
  <c r="AGS65" i="5"/>
  <c r="AGT65" i="5"/>
  <c r="AGU65" i="5"/>
  <c r="AGV65" i="5"/>
  <c r="B65" i="5"/>
  <c r="AF5" i="3" l="1"/>
  <c r="W65" i="3"/>
  <c r="X65" i="3"/>
  <c r="Y65" i="3"/>
  <c r="Z65" i="3"/>
  <c r="AA65" i="3"/>
  <c r="AB65" i="3"/>
  <c r="AC65" i="3"/>
  <c r="AI3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2" i="3"/>
  <c r="P65" i="3" l="1"/>
  <c r="Q65" i="3"/>
  <c r="D17" i="4" s="1"/>
  <c r="R65" i="3"/>
  <c r="S65" i="3"/>
  <c r="D19" i="4" s="1"/>
  <c r="T65" i="3"/>
  <c r="U65" i="3"/>
  <c r="D21" i="4" s="1"/>
  <c r="V65" i="3"/>
  <c r="D22" i="4"/>
  <c r="D20" i="4"/>
  <c r="D18" i="4"/>
  <c r="D16" i="4"/>
  <c r="D15" i="4"/>
  <c r="D14" i="4"/>
  <c r="D13" i="4"/>
  <c r="D12" i="4"/>
  <c r="D11" i="4"/>
  <c r="D10" i="4"/>
  <c r="D9" i="4"/>
  <c r="D8" i="4"/>
  <c r="D7" i="4"/>
  <c r="D6" i="4"/>
  <c r="AH2" i="3" l="1"/>
  <c r="AH6" i="3"/>
  <c r="AH10" i="3"/>
  <c r="AH14" i="3"/>
  <c r="AH18" i="3"/>
  <c r="AH22" i="3"/>
  <c r="AH26" i="3"/>
  <c r="AH30" i="3"/>
  <c r="AH34" i="3"/>
  <c r="AH38" i="3"/>
  <c r="AH42" i="3"/>
  <c r="AH46" i="3"/>
  <c r="AH50" i="3"/>
  <c r="AH54" i="3"/>
  <c r="AH58" i="3"/>
  <c r="AH62" i="3"/>
  <c r="AH7" i="3"/>
  <c r="AH11" i="3"/>
  <c r="AH15" i="3"/>
  <c r="AH19" i="3"/>
  <c r="AH23" i="3"/>
  <c r="AH27" i="3"/>
  <c r="AH31" i="3"/>
  <c r="AH35" i="3"/>
  <c r="AH39" i="3"/>
  <c r="AH43" i="3"/>
  <c r="AH47" i="3"/>
  <c r="AH55" i="3"/>
  <c r="AH59" i="3"/>
  <c r="AH63" i="3"/>
  <c r="AH28" i="3"/>
  <c r="AH40" i="3"/>
  <c r="AH52" i="3"/>
  <c r="AH60" i="3"/>
  <c r="AH13" i="3"/>
  <c r="AH25" i="3"/>
  <c r="AH37" i="3"/>
  <c r="AH49" i="3"/>
  <c r="AH61" i="3"/>
  <c r="AH5" i="3"/>
  <c r="AH51" i="3"/>
  <c r="AH20" i="3"/>
  <c r="AH36" i="3"/>
  <c r="AH44" i="3"/>
  <c r="AH56" i="3"/>
  <c r="AH9" i="3"/>
  <c r="AH17" i="3"/>
  <c r="AH29" i="3"/>
  <c r="AH45" i="3"/>
  <c r="AH57" i="3"/>
  <c r="AH3" i="3"/>
  <c r="AH8" i="3"/>
  <c r="AH12" i="3"/>
  <c r="AH16" i="3"/>
  <c r="AH24" i="3"/>
  <c r="AH32" i="3"/>
  <c r="AH48" i="3"/>
  <c r="AH64" i="3"/>
  <c r="AH4" i="3"/>
  <c r="AH21" i="3"/>
  <c r="AH33" i="3"/>
  <c r="AH41" i="3"/>
  <c r="AH53" i="3"/>
  <c r="AF31" i="3"/>
  <c r="AK31" i="3" s="1"/>
  <c r="AL31" i="3" s="1"/>
  <c r="AF63" i="3"/>
  <c r="AK63" i="3" s="1"/>
  <c r="AL63" i="3" s="1"/>
  <c r="AE3" i="3"/>
  <c r="AF3" i="3" s="1"/>
  <c r="AE4" i="3"/>
  <c r="AF4" i="3" s="1"/>
  <c r="AK4" i="3" s="1"/>
  <c r="AL4" i="3" s="1"/>
  <c r="AE5" i="3"/>
  <c r="AK5" i="3" s="1"/>
  <c r="AL5" i="3" s="1"/>
  <c r="AE6" i="3"/>
  <c r="AF6" i="3" s="1"/>
  <c r="AK6" i="3" s="1"/>
  <c r="AL6" i="3" s="1"/>
  <c r="AE7" i="3"/>
  <c r="AF7" i="3" s="1"/>
  <c r="AK7" i="3" s="1"/>
  <c r="AL7" i="3" s="1"/>
  <c r="AE8" i="3"/>
  <c r="AF8" i="3" s="1"/>
  <c r="AK8" i="3" s="1"/>
  <c r="AL8" i="3" s="1"/>
  <c r="AE9" i="3"/>
  <c r="AF9" i="3" s="1"/>
  <c r="AK9" i="3" s="1"/>
  <c r="AL9" i="3" s="1"/>
  <c r="AE10" i="3"/>
  <c r="AF10" i="3" s="1"/>
  <c r="AK10" i="3" s="1"/>
  <c r="AL10" i="3" s="1"/>
  <c r="AE11" i="3"/>
  <c r="AF11" i="3" s="1"/>
  <c r="AK11" i="3" s="1"/>
  <c r="AL11" i="3" s="1"/>
  <c r="AE12" i="3"/>
  <c r="AF12" i="3" s="1"/>
  <c r="AK12" i="3" s="1"/>
  <c r="AL12" i="3" s="1"/>
  <c r="AE13" i="3"/>
  <c r="AF13" i="3" s="1"/>
  <c r="AK13" i="3" s="1"/>
  <c r="AL13" i="3" s="1"/>
  <c r="AE14" i="3"/>
  <c r="AF14" i="3" s="1"/>
  <c r="AK14" i="3" s="1"/>
  <c r="AL14" i="3" s="1"/>
  <c r="AE15" i="3"/>
  <c r="AF15" i="3" s="1"/>
  <c r="AK15" i="3" s="1"/>
  <c r="AL15" i="3" s="1"/>
  <c r="AE16" i="3"/>
  <c r="AF16" i="3" s="1"/>
  <c r="AK16" i="3" s="1"/>
  <c r="AL16" i="3" s="1"/>
  <c r="AE17" i="3"/>
  <c r="AF17" i="3" s="1"/>
  <c r="AK17" i="3" s="1"/>
  <c r="AL17" i="3" s="1"/>
  <c r="AE18" i="3"/>
  <c r="AF18" i="3" s="1"/>
  <c r="AK18" i="3" s="1"/>
  <c r="AL18" i="3" s="1"/>
  <c r="AE19" i="3"/>
  <c r="AF19" i="3" s="1"/>
  <c r="AK19" i="3" s="1"/>
  <c r="AL19" i="3" s="1"/>
  <c r="AE20" i="3"/>
  <c r="AF20" i="3" s="1"/>
  <c r="AK20" i="3" s="1"/>
  <c r="AL20" i="3" s="1"/>
  <c r="AE21" i="3"/>
  <c r="AF21" i="3" s="1"/>
  <c r="AE22" i="3"/>
  <c r="AF22" i="3" s="1"/>
  <c r="AK22" i="3" s="1"/>
  <c r="AL22" i="3" s="1"/>
  <c r="AE23" i="3"/>
  <c r="AF23" i="3" s="1"/>
  <c r="AK23" i="3" s="1"/>
  <c r="AL23" i="3" s="1"/>
  <c r="AE24" i="3"/>
  <c r="AF24" i="3" s="1"/>
  <c r="AK24" i="3" s="1"/>
  <c r="AL24" i="3" s="1"/>
  <c r="AE25" i="3"/>
  <c r="AF25" i="3" s="1"/>
  <c r="AK25" i="3" s="1"/>
  <c r="AL25" i="3" s="1"/>
  <c r="AE26" i="3"/>
  <c r="AF26" i="3" s="1"/>
  <c r="AK26" i="3" s="1"/>
  <c r="AL26" i="3" s="1"/>
  <c r="AE27" i="3"/>
  <c r="AF27" i="3" s="1"/>
  <c r="AK27" i="3" s="1"/>
  <c r="AL27" i="3" s="1"/>
  <c r="AE28" i="3"/>
  <c r="AF28" i="3" s="1"/>
  <c r="AK28" i="3" s="1"/>
  <c r="AL28" i="3" s="1"/>
  <c r="AE29" i="3"/>
  <c r="AF29" i="3" s="1"/>
  <c r="AK29" i="3" s="1"/>
  <c r="AL29" i="3" s="1"/>
  <c r="AE30" i="3"/>
  <c r="AF30" i="3" s="1"/>
  <c r="AK30" i="3" s="1"/>
  <c r="AL30" i="3" s="1"/>
  <c r="AE31" i="3"/>
  <c r="AE32" i="3"/>
  <c r="AF32" i="3" s="1"/>
  <c r="AE33" i="3"/>
  <c r="AF33" i="3" s="1"/>
  <c r="AK33" i="3" s="1"/>
  <c r="AL33" i="3" s="1"/>
  <c r="AE34" i="3"/>
  <c r="AF34" i="3" s="1"/>
  <c r="AK34" i="3" s="1"/>
  <c r="AL34" i="3" s="1"/>
  <c r="AE35" i="3"/>
  <c r="AF35" i="3" s="1"/>
  <c r="AK35" i="3" s="1"/>
  <c r="AL35" i="3" s="1"/>
  <c r="AE36" i="3"/>
  <c r="AF36" i="3" s="1"/>
  <c r="AK36" i="3" s="1"/>
  <c r="AL36" i="3" s="1"/>
  <c r="AE37" i="3"/>
  <c r="AF37" i="3" s="1"/>
  <c r="AK37" i="3" s="1"/>
  <c r="AL37" i="3" s="1"/>
  <c r="AE38" i="3"/>
  <c r="AF38" i="3" s="1"/>
  <c r="AK38" i="3" s="1"/>
  <c r="AL38" i="3" s="1"/>
  <c r="AE39" i="3"/>
  <c r="AF39" i="3" s="1"/>
  <c r="AK39" i="3" s="1"/>
  <c r="AL39" i="3" s="1"/>
  <c r="AE40" i="3"/>
  <c r="AF40" i="3" s="1"/>
  <c r="AK40" i="3" s="1"/>
  <c r="AL40" i="3" s="1"/>
  <c r="AE41" i="3"/>
  <c r="AF41" i="3" s="1"/>
  <c r="AK41" i="3" s="1"/>
  <c r="AL41" i="3" s="1"/>
  <c r="AE42" i="3"/>
  <c r="AF42" i="3" s="1"/>
  <c r="AK42" i="3" s="1"/>
  <c r="AL42" i="3" s="1"/>
  <c r="AE43" i="3"/>
  <c r="AF43" i="3" s="1"/>
  <c r="AK43" i="3" s="1"/>
  <c r="AL43" i="3" s="1"/>
  <c r="AE44" i="3"/>
  <c r="AF44" i="3" s="1"/>
  <c r="AK44" i="3" s="1"/>
  <c r="AL44" i="3" s="1"/>
  <c r="AE45" i="3"/>
  <c r="AF45" i="3" s="1"/>
  <c r="AK45" i="3" s="1"/>
  <c r="AL45" i="3" s="1"/>
  <c r="AE46" i="3"/>
  <c r="AF46" i="3" s="1"/>
  <c r="AK46" i="3" s="1"/>
  <c r="AL46" i="3" s="1"/>
  <c r="AE47" i="3"/>
  <c r="AF47" i="3" s="1"/>
  <c r="AK47" i="3" s="1"/>
  <c r="AL47" i="3" s="1"/>
  <c r="AE48" i="3"/>
  <c r="AF48" i="3" s="1"/>
  <c r="AK48" i="3" s="1"/>
  <c r="AL48" i="3" s="1"/>
  <c r="AE49" i="3"/>
  <c r="AF49" i="3" s="1"/>
  <c r="AK49" i="3" s="1"/>
  <c r="AL49" i="3" s="1"/>
  <c r="AE50" i="3"/>
  <c r="AF50" i="3" s="1"/>
  <c r="AK50" i="3" s="1"/>
  <c r="AL50" i="3" s="1"/>
  <c r="AE51" i="3"/>
  <c r="AF51" i="3" s="1"/>
  <c r="AK51" i="3" s="1"/>
  <c r="AL51" i="3" s="1"/>
  <c r="AE52" i="3"/>
  <c r="AF52" i="3" s="1"/>
  <c r="AK52" i="3" s="1"/>
  <c r="AL52" i="3" s="1"/>
  <c r="AE53" i="3"/>
  <c r="AF53" i="3" s="1"/>
  <c r="AK53" i="3" s="1"/>
  <c r="AL53" i="3" s="1"/>
  <c r="AE54" i="3"/>
  <c r="AF54" i="3" s="1"/>
  <c r="AK54" i="3" s="1"/>
  <c r="AL54" i="3" s="1"/>
  <c r="AE55" i="3"/>
  <c r="AF55" i="3" s="1"/>
  <c r="AK55" i="3" s="1"/>
  <c r="AL55" i="3" s="1"/>
  <c r="AE56" i="3"/>
  <c r="AF56" i="3" s="1"/>
  <c r="AK56" i="3" s="1"/>
  <c r="AL56" i="3" s="1"/>
  <c r="AE57" i="3"/>
  <c r="AF57" i="3" s="1"/>
  <c r="AK57" i="3" s="1"/>
  <c r="AL57" i="3" s="1"/>
  <c r="AE58" i="3"/>
  <c r="AF58" i="3" s="1"/>
  <c r="AK58" i="3" s="1"/>
  <c r="AL58" i="3" s="1"/>
  <c r="AE59" i="3"/>
  <c r="AF59" i="3" s="1"/>
  <c r="AK59" i="3" s="1"/>
  <c r="AL59" i="3" s="1"/>
  <c r="AE60" i="3"/>
  <c r="AF60" i="3" s="1"/>
  <c r="AK60" i="3" s="1"/>
  <c r="AL60" i="3" s="1"/>
  <c r="AE61" i="3"/>
  <c r="AF61" i="3" s="1"/>
  <c r="AK61" i="3" s="1"/>
  <c r="AL61" i="3" s="1"/>
  <c r="AE62" i="3"/>
  <c r="AF62" i="3" s="1"/>
  <c r="AK62" i="3" s="1"/>
  <c r="AL62" i="3" s="1"/>
  <c r="AE63" i="3"/>
  <c r="AE64" i="3"/>
  <c r="AF64" i="3" s="1"/>
  <c r="AK64" i="3" s="1"/>
  <c r="AL64" i="3" s="1"/>
  <c r="AE2" i="3"/>
  <c r="AK32" i="3" l="1"/>
  <c r="AL32" i="3" s="1"/>
  <c r="AK3" i="3"/>
  <c r="AL3" i="3" s="1"/>
  <c r="AK21" i="3"/>
  <c r="AL21" i="3" s="1"/>
  <c r="AF2" i="3"/>
  <c r="AK2" i="3" s="1"/>
  <c r="AL2" i="3" s="1"/>
  <c r="N65" i="3"/>
  <c r="J65" i="3"/>
  <c r="O65" i="3"/>
  <c r="G65" i="3"/>
  <c r="K65" i="3"/>
  <c r="F65" i="3"/>
  <c r="H65" i="3"/>
  <c r="L65" i="3"/>
  <c r="I65" i="3"/>
  <c r="M65" i="3"/>
  <c r="F7" i="1"/>
  <c r="F8" i="1"/>
  <c r="F4" i="1"/>
  <c r="F5" i="1"/>
  <c r="F6" i="1"/>
  <c r="F9" i="1"/>
  <c r="F10" i="1"/>
  <c r="F11" i="1"/>
  <c r="F12" i="1"/>
  <c r="E7" i="1"/>
  <c r="E8" i="1"/>
  <c r="E9" i="1"/>
  <c r="E10" i="1"/>
  <c r="E11" i="1"/>
  <c r="E12" i="1"/>
  <c r="E4" i="1"/>
  <c r="E5" i="1"/>
  <c r="E6" i="1"/>
</calcChain>
</file>

<file path=xl/sharedStrings.xml><?xml version="1.0" encoding="utf-8"?>
<sst xmlns="http://schemas.openxmlformats.org/spreadsheetml/2006/main" count="287" uniqueCount="155">
  <si>
    <t>Resource Cost</t>
  </si>
  <si>
    <t>Resource ID</t>
  </si>
  <si>
    <t>Resource Description</t>
  </si>
  <si>
    <t>Type of resource</t>
  </si>
  <si>
    <t>PM.M</t>
  </si>
  <si>
    <t>PM.S</t>
  </si>
  <si>
    <t>F.M</t>
  </si>
  <si>
    <t>F.A</t>
  </si>
  <si>
    <t>SP.M</t>
  </si>
  <si>
    <t>SP.A</t>
  </si>
  <si>
    <t>ScT.A</t>
  </si>
  <si>
    <t>ScT.M</t>
  </si>
  <si>
    <t>R.M</t>
  </si>
  <si>
    <t>Project Manager</t>
  </si>
  <si>
    <t>Progect Manager Secretary</t>
  </si>
  <si>
    <t>Financial Manager</t>
  </si>
  <si>
    <t>Financial Manager Assessor</t>
  </si>
  <si>
    <t>Stakeholders and Procurement Manager</t>
  </si>
  <si>
    <t>Stakeholders and Procurement Manager Assessor</t>
  </si>
  <si>
    <t>Scope and Time Manager</t>
  </si>
  <si>
    <t>Scope and Time Manager Assessor</t>
  </si>
  <si>
    <t>Risk Manager</t>
  </si>
  <si>
    <t>Employee-Senior</t>
  </si>
  <si>
    <t>Employee-Average</t>
  </si>
  <si>
    <t>Reference</t>
  </si>
  <si>
    <t>Hourly Cost (€/h)</t>
  </si>
  <si>
    <t>Annual Gross Salary</t>
  </si>
  <si>
    <t>Monthly Pay</t>
  </si>
  <si>
    <t>https://www.robertwalters.com/content/dam/robert-walters/global/files/salary-survey/RW-European-Salary-Survey-2018.pdf</t>
  </si>
  <si>
    <t>Employee-Junior</t>
  </si>
  <si>
    <t>(With the exception of the Project Manager which earns 32€/h)</t>
  </si>
  <si>
    <t>Hourly</t>
  </si>
  <si>
    <t>Employee Group</t>
  </si>
  <si>
    <t>https://www.payscale.com/rccountries.aspx</t>
  </si>
  <si>
    <t>1.1</t>
  </si>
  <si>
    <t>SENIOR</t>
  </si>
  <si>
    <t>AVERAGE</t>
  </si>
  <si>
    <t>JUNIOR</t>
  </si>
  <si>
    <t>MR</t>
  </si>
  <si>
    <t>OFF</t>
  </si>
  <si>
    <t>CH</t>
  </si>
  <si>
    <t>RL</t>
  </si>
  <si>
    <t>DC</t>
  </si>
  <si>
    <t>TR</t>
  </si>
  <si>
    <t>QL</t>
  </si>
  <si>
    <t>SOFT.1</t>
  </si>
  <si>
    <t>SOFT.2</t>
  </si>
  <si>
    <t>SOFT.3</t>
  </si>
  <si>
    <t>SOFT.4</t>
  </si>
  <si>
    <t>SOFT.5</t>
  </si>
  <si>
    <t>SOFT.6</t>
  </si>
  <si>
    <t>SOFT.7</t>
  </si>
  <si>
    <t>SOFT.8</t>
  </si>
  <si>
    <t>SOFT.9</t>
  </si>
  <si>
    <t>SOFT.10</t>
  </si>
  <si>
    <t>HARDW.1</t>
  </si>
  <si>
    <t>HARDW.2</t>
  </si>
  <si>
    <t>HARDW.4</t>
  </si>
  <si>
    <t>HARDW.5</t>
  </si>
  <si>
    <t>HARDW.6</t>
  </si>
  <si>
    <t>HARDW.7</t>
  </si>
  <si>
    <t>1.2.1</t>
  </si>
  <si>
    <t>1.2.2</t>
  </si>
  <si>
    <t>1.3</t>
  </si>
  <si>
    <t>1.4</t>
  </si>
  <si>
    <t>2.1.1</t>
  </si>
  <si>
    <t>2.1.2</t>
  </si>
  <si>
    <t>2.2.1.1</t>
  </si>
  <si>
    <t>2.2.1.2</t>
  </si>
  <si>
    <t>2.2.2</t>
  </si>
  <si>
    <t>2.2.3</t>
  </si>
  <si>
    <t>2.2.4</t>
  </si>
  <si>
    <t>2.2.5</t>
  </si>
  <si>
    <t>2.3.1.</t>
  </si>
  <si>
    <t>2.3.2</t>
  </si>
  <si>
    <t>2.3.3</t>
  </si>
  <si>
    <t>2.3.4</t>
  </si>
  <si>
    <t>2.4</t>
  </si>
  <si>
    <t>3.1.1</t>
  </si>
  <si>
    <t>3.1.2</t>
  </si>
  <si>
    <t>3.2.1</t>
  </si>
  <si>
    <t>3.2.2</t>
  </si>
  <si>
    <t>3.3.1.1</t>
  </si>
  <si>
    <t>3.3.1.2</t>
  </si>
  <si>
    <t>3.3.1.3</t>
  </si>
  <si>
    <t>3.3.2</t>
  </si>
  <si>
    <t>4.1.1.1</t>
  </si>
  <si>
    <t>4.1.1.2</t>
  </si>
  <si>
    <t>4.1.2.1</t>
  </si>
  <si>
    <t>4.1.2.2</t>
  </si>
  <si>
    <t>4.1.2.3</t>
  </si>
  <si>
    <t>4.1.2.4</t>
  </si>
  <si>
    <t>4.1.3.1</t>
  </si>
  <si>
    <t>4.1.3.2</t>
  </si>
  <si>
    <t>4.1.3.3</t>
  </si>
  <si>
    <t>4.2.1.1</t>
  </si>
  <si>
    <t>4.2.1.2</t>
  </si>
  <si>
    <t>4.2.2.1</t>
  </si>
  <si>
    <t>4.2.2.2</t>
  </si>
  <si>
    <t>4.2.2.3</t>
  </si>
  <si>
    <t>4.2.3.1</t>
  </si>
  <si>
    <t>4.2.3.2</t>
  </si>
  <si>
    <t>4.2.3.3</t>
  </si>
  <si>
    <t>4.2.3.4</t>
  </si>
  <si>
    <t>5.1.1</t>
  </si>
  <si>
    <t>5.1.2</t>
  </si>
  <si>
    <t>5.1.3</t>
  </si>
  <si>
    <t>5.2</t>
  </si>
  <si>
    <t>5.3</t>
  </si>
  <si>
    <t>5.4</t>
  </si>
  <si>
    <t>5.5</t>
  </si>
  <si>
    <t>5.6</t>
  </si>
  <si>
    <t>6.1.1</t>
  </si>
  <si>
    <t>6.1.2</t>
  </si>
  <si>
    <t>6.1.3</t>
  </si>
  <si>
    <t>6.2</t>
  </si>
  <si>
    <t>7.1</t>
  </si>
  <si>
    <t>7.2.1</t>
  </si>
  <si>
    <t>7.2.2</t>
  </si>
  <si>
    <t>7.3.1</t>
  </si>
  <si>
    <t>7.3.2</t>
  </si>
  <si>
    <t>7.4.1</t>
  </si>
  <si>
    <t>7.4.2</t>
  </si>
  <si>
    <t>DAYS</t>
  </si>
  <si>
    <t>HOURS</t>
  </si>
  <si>
    <t xml:space="preserve">JORNADA </t>
  </si>
  <si>
    <t>horas</t>
  </si>
  <si>
    <t>HORAS POR EMPLEADO</t>
  </si>
  <si>
    <t>COSTE PERSONAL</t>
  </si>
  <si>
    <t>€/h</t>
  </si>
  <si>
    <t>COSTE SOFTWARE</t>
  </si>
  <si>
    <t>COSTE HARDWARE</t>
  </si>
  <si>
    <t>COSTE OTROS EQUIPOS</t>
  </si>
  <si>
    <t>COSTE TOTAL</t>
  </si>
  <si>
    <t>HARDW.3</t>
  </si>
  <si>
    <t>SOFT2</t>
  </si>
  <si>
    <t>SOFT4</t>
  </si>
  <si>
    <t>SOFT5</t>
  </si>
  <si>
    <t>SOFT6</t>
  </si>
  <si>
    <t>SOFT7</t>
  </si>
  <si>
    <t>SOFT8</t>
  </si>
  <si>
    <t>SOFT9</t>
  </si>
  <si>
    <t>SOFT10</t>
  </si>
  <si>
    <t>SOFT3</t>
  </si>
  <si>
    <t>SOFT1</t>
  </si>
  <si>
    <t>HARDW1</t>
  </si>
  <si>
    <t>HARDW2</t>
  </si>
  <si>
    <t>HARDW3</t>
  </si>
  <si>
    <t>HARDW4</t>
  </si>
  <si>
    <t>HARDW5</t>
  </si>
  <si>
    <t>HARDW6</t>
  </si>
  <si>
    <t>HARDW7</t>
  </si>
  <si>
    <t>€</t>
  </si>
  <si>
    <t>DIA INICIO</t>
  </si>
  <si>
    <t>COSTE DIARIO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</si>
</sst>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\ &quot;€&quot;_-;\-* #,##0\ &quot;€&quot;_-;_-* &quot;-&quot;??\ &quot;€&quot;_-;_-@_-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3" fillId="2" borderId="0" xfId="0" applyFont="1" applyFill="1"/>
    <xf numFmtId="0" fontId="3" fillId="0" borderId="0" xfId="0" applyFont="1"/>
    <xf numFmtId="44" fontId="0" fillId="0" borderId="0" xfId="1" applyFont="1"/>
    <xf numFmtId="164" fontId="0" fillId="0" borderId="0" xfId="1" applyNumberFormat="1" applyFont="1"/>
    <xf numFmtId="0" fontId="2" fillId="0" borderId="0" xfId="0" applyFont="1"/>
    <xf numFmtId="0" fontId="4" fillId="0" borderId="0" xfId="0" applyFont="1" applyAlignment="1">
      <alignment textRotation="90"/>
    </xf>
    <xf numFmtId="1" fontId="0" fillId="0" borderId="0" xfId="0" applyNumberFormat="1"/>
    <xf numFmtId="164" fontId="0" fillId="0" borderId="0" xfId="0" applyNumberFormat="1"/>
    <xf numFmtId="0" fontId="0" fillId="0" borderId="1" xfId="0" applyBorder="1" applyAlignment="1">
      <alignment textRotation="90"/>
    </xf>
    <xf numFmtId="0" fontId="0" fillId="0" borderId="2" xfId="0" applyBorder="1" applyAlignment="1">
      <alignment textRotation="90"/>
    </xf>
    <xf numFmtId="0" fontId="0" fillId="0" borderId="3" xfId="0" applyBorder="1" applyAlignment="1">
      <alignment textRotation="90"/>
    </xf>
    <xf numFmtId="0" fontId="0" fillId="0" borderId="4" xfId="0" applyBorder="1"/>
    <xf numFmtId="0" fontId="5" fillId="4" borderId="0" xfId="0" applyFont="1" applyFill="1" applyAlignment="1">
      <alignment textRotation="90"/>
    </xf>
    <xf numFmtId="0" fontId="6" fillId="0" borderId="0" xfId="0" applyFont="1"/>
    <xf numFmtId="2" fontId="0" fillId="3" borderId="0" xfId="0" applyNumberFormat="1" applyFill="1"/>
  </cellXfs>
  <cellStyles count="2">
    <cellStyle name="Moneda" xfId="1" builtinId="4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4B320B-12E8-8E40-AAE7-06BD8E2BB9EF}" name="Tabla1" displayName="Tabla1" ref="A3:G12" totalsRowShown="0">
  <autoFilter ref="A3:G12" xr:uid="{BFB07A8B-A0BC-994A-9E27-FFB0DFFB074E}"/>
  <tableColumns count="7">
    <tableColumn id="1" xr3:uid="{148447C6-9DFF-214D-B120-27798BB75361}" name="Resource ID"/>
    <tableColumn id="2" xr3:uid="{303D6E50-195A-6A46-981A-09D2B77C025F}" name="Resource Description"/>
    <tableColumn id="3" xr3:uid="{755FF05D-32DA-B94B-841C-D87DD9F33B04}" name="Type of resource"/>
    <tableColumn id="4" xr3:uid="{7F478BB1-A1EC-1A4A-A4D9-18FC26CB293F}" name="Annual Gross Salary" dataDxfId="3" dataCellStyle="Moneda"/>
    <tableColumn id="5" xr3:uid="{5929D665-A5D4-4942-822D-00E1C1F81823}" name="Monthly Pay" dataDxfId="2" dataCellStyle="Moneda">
      <calculatedColumnFormula>D4/12</calculatedColumnFormula>
    </tableColumn>
    <tableColumn id="6" xr3:uid="{93E16FC9-7A1D-2946-A8E9-5D6AB8A17076}" name="Hourly Cost (€/h)" dataDxfId="1" dataCellStyle="Moneda">
      <calculatedColumnFormula>E4/180</calculatedColumnFormula>
    </tableColumn>
    <tableColumn id="7" xr3:uid="{02494C07-BBD2-1C44-91EC-7AB29A1E1DA5}" name="Reference" dataCellStyle="Moneda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5BF1D7-6546-B84F-BEEF-741E1DDB6B56}" name="Tabla2" displayName="Tabla2" ref="A1:B4" totalsRowShown="0">
  <autoFilter ref="A1:B4" xr:uid="{DDB3D896-5094-D349-AD64-808023458417}"/>
  <tableColumns count="2">
    <tableColumn id="1" xr3:uid="{C83F59AC-3737-9C42-A22D-271CCD3A2E49}" name="Employee Group"/>
    <tableColumn id="2" xr3:uid="{5A82D7AE-DE92-0948-B050-42DFCA87C2D7}" name="Hourly" dataDxfId="0" dataCellStyle="Moneda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8B270-6EB5-C845-9243-E1C485BEDE83}">
  <dimension ref="A1:G14"/>
  <sheetViews>
    <sheetView workbookViewId="0">
      <selection activeCell="G15" sqref="G15"/>
    </sheetView>
  </sheetViews>
  <sheetFormatPr baseColWidth="10" defaultRowHeight="16" x14ac:dyDescent="0.2"/>
  <cols>
    <col min="1" max="1" width="13.1640625" customWidth="1"/>
    <col min="2" max="2" width="42.6640625" bestFit="1" customWidth="1"/>
    <col min="3" max="3" width="17" customWidth="1"/>
    <col min="4" max="4" width="11.83203125" bestFit="1" customWidth="1"/>
    <col min="5" max="5" width="14.1640625" customWidth="1"/>
    <col min="6" max="6" width="17.33203125" customWidth="1"/>
  </cols>
  <sheetData>
    <row r="1" spans="1:7" x14ac:dyDescent="0.2">
      <c r="A1" t="s">
        <v>0</v>
      </c>
    </row>
    <row r="3" spans="1:7" x14ac:dyDescent="0.2">
      <c r="A3" t="s">
        <v>1</v>
      </c>
      <c r="B3" t="s">
        <v>2</v>
      </c>
      <c r="C3" t="s">
        <v>3</v>
      </c>
      <c r="D3" t="s">
        <v>26</v>
      </c>
      <c r="E3" t="s">
        <v>27</v>
      </c>
      <c r="F3" t="s">
        <v>25</v>
      </c>
      <c r="G3" t="s">
        <v>24</v>
      </c>
    </row>
    <row r="4" spans="1:7" x14ac:dyDescent="0.2">
      <c r="A4" t="s">
        <v>4</v>
      </c>
      <c r="B4" t="s">
        <v>13</v>
      </c>
      <c r="C4" s="5" t="s">
        <v>22</v>
      </c>
      <c r="D4" s="4">
        <v>70000</v>
      </c>
      <c r="E4" s="4">
        <f>D4/12</f>
        <v>5833.333333333333</v>
      </c>
      <c r="F4" s="4">
        <f t="shared" ref="F4:F12" si="0">E4/180</f>
        <v>32.407407407407405</v>
      </c>
      <c r="G4" s="3" t="s">
        <v>28</v>
      </c>
    </row>
    <row r="5" spans="1:7" x14ac:dyDescent="0.2">
      <c r="A5" t="s">
        <v>5</v>
      </c>
      <c r="B5" t="s">
        <v>14</v>
      </c>
      <c r="C5" t="s">
        <v>23</v>
      </c>
      <c r="D5" s="4">
        <v>30000</v>
      </c>
      <c r="E5" s="4">
        <f>D5/12</f>
        <v>2500</v>
      </c>
      <c r="F5" s="4">
        <f t="shared" si="0"/>
        <v>13.888888888888889</v>
      </c>
      <c r="G5" s="3" t="s">
        <v>28</v>
      </c>
    </row>
    <row r="6" spans="1:7" x14ac:dyDescent="0.2">
      <c r="A6" t="s">
        <v>6</v>
      </c>
      <c r="B6" t="s">
        <v>15</v>
      </c>
      <c r="C6" s="5" t="s">
        <v>22</v>
      </c>
      <c r="D6" s="4">
        <v>55000</v>
      </c>
      <c r="E6" s="4">
        <f>D6/12</f>
        <v>4583.333333333333</v>
      </c>
      <c r="F6" s="4">
        <f t="shared" si="0"/>
        <v>25.462962962962962</v>
      </c>
      <c r="G6" s="3" t="s">
        <v>28</v>
      </c>
    </row>
    <row r="7" spans="1:7" x14ac:dyDescent="0.2">
      <c r="A7" t="s">
        <v>7</v>
      </c>
      <c r="B7" t="s">
        <v>16</v>
      </c>
      <c r="C7" t="s">
        <v>23</v>
      </c>
      <c r="D7" s="4">
        <v>35000</v>
      </c>
      <c r="E7" s="4">
        <f t="shared" ref="E7:E12" si="1">D7/12</f>
        <v>2916.6666666666665</v>
      </c>
      <c r="F7" s="4">
        <f>E7/180</f>
        <v>16.203703703703702</v>
      </c>
      <c r="G7" s="3" t="s">
        <v>28</v>
      </c>
    </row>
    <row r="8" spans="1:7" x14ac:dyDescent="0.2">
      <c r="A8" t="s">
        <v>8</v>
      </c>
      <c r="B8" t="s">
        <v>17</v>
      </c>
      <c r="C8" s="5" t="s">
        <v>22</v>
      </c>
      <c r="D8" s="4">
        <v>55000</v>
      </c>
      <c r="E8" s="4">
        <f t="shared" si="1"/>
        <v>4583.333333333333</v>
      </c>
      <c r="F8" s="4">
        <f>E8/180</f>
        <v>25.462962962962962</v>
      </c>
      <c r="G8" s="3" t="s">
        <v>28</v>
      </c>
    </row>
    <row r="9" spans="1:7" x14ac:dyDescent="0.2">
      <c r="A9" t="s">
        <v>9</v>
      </c>
      <c r="B9" t="s">
        <v>18</v>
      </c>
      <c r="C9" t="s">
        <v>23</v>
      </c>
      <c r="D9" s="4">
        <v>35000</v>
      </c>
      <c r="E9" s="4">
        <f t="shared" si="1"/>
        <v>2916.6666666666665</v>
      </c>
      <c r="F9" s="4">
        <f t="shared" si="0"/>
        <v>16.203703703703702</v>
      </c>
      <c r="G9" s="3" t="s">
        <v>28</v>
      </c>
    </row>
    <row r="10" spans="1:7" x14ac:dyDescent="0.2">
      <c r="A10" t="s">
        <v>11</v>
      </c>
      <c r="B10" t="s">
        <v>19</v>
      </c>
      <c r="C10" s="5" t="s">
        <v>22</v>
      </c>
      <c r="D10" s="4">
        <v>55000</v>
      </c>
      <c r="E10" s="4">
        <f t="shared" si="1"/>
        <v>4583.333333333333</v>
      </c>
      <c r="F10" s="4">
        <f t="shared" si="0"/>
        <v>25.462962962962962</v>
      </c>
      <c r="G10" s="3" t="s">
        <v>28</v>
      </c>
    </row>
    <row r="11" spans="1:7" x14ac:dyDescent="0.2">
      <c r="A11" t="s">
        <v>10</v>
      </c>
      <c r="B11" t="s">
        <v>20</v>
      </c>
      <c r="C11" t="s">
        <v>23</v>
      </c>
      <c r="D11" s="4">
        <v>35000</v>
      </c>
      <c r="E11" s="4">
        <f t="shared" si="1"/>
        <v>2916.6666666666665</v>
      </c>
      <c r="F11" s="4">
        <f t="shared" si="0"/>
        <v>16.203703703703702</v>
      </c>
      <c r="G11" s="3" t="s">
        <v>28</v>
      </c>
    </row>
    <row r="12" spans="1:7" x14ac:dyDescent="0.2">
      <c r="A12" t="s">
        <v>12</v>
      </c>
      <c r="B12" t="s">
        <v>21</v>
      </c>
      <c r="C12" s="5" t="s">
        <v>22</v>
      </c>
      <c r="D12" s="4">
        <v>55000</v>
      </c>
      <c r="E12" s="4">
        <f t="shared" si="1"/>
        <v>4583.333333333333</v>
      </c>
      <c r="F12" s="4">
        <f t="shared" si="0"/>
        <v>25.462962962962962</v>
      </c>
      <c r="G12" s="3" t="s">
        <v>28</v>
      </c>
    </row>
    <row r="14" spans="1:7" x14ac:dyDescent="0.2">
      <c r="G14" t="s">
        <v>33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B000F-B5AC-6D41-83D6-A361039B7429}">
  <dimension ref="A1:C4"/>
  <sheetViews>
    <sheetView workbookViewId="0">
      <selection activeCell="D5" sqref="D5"/>
    </sheetView>
  </sheetViews>
  <sheetFormatPr baseColWidth="10" defaultRowHeight="16" x14ac:dyDescent="0.2"/>
  <cols>
    <col min="1" max="1" width="16.6640625" bestFit="1" customWidth="1"/>
  </cols>
  <sheetData>
    <row r="1" spans="1:3" x14ac:dyDescent="0.2">
      <c r="A1" t="s">
        <v>32</v>
      </c>
      <c r="B1" t="s">
        <v>31</v>
      </c>
    </row>
    <row r="2" spans="1:3" x14ac:dyDescent="0.2">
      <c r="A2" s="1" t="s">
        <v>22</v>
      </c>
      <c r="B2" s="3">
        <v>25</v>
      </c>
      <c r="C2" t="s">
        <v>30</v>
      </c>
    </row>
    <row r="3" spans="1:3" x14ac:dyDescent="0.2">
      <c r="A3" s="2" t="s">
        <v>23</v>
      </c>
      <c r="B3" s="3">
        <v>16</v>
      </c>
    </row>
    <row r="4" spans="1:3" x14ac:dyDescent="0.2">
      <c r="A4" s="1" t="s">
        <v>29</v>
      </c>
      <c r="B4" s="3">
        <v>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63103-BA4A-034D-A5D7-99AF2FC30E8C}">
  <dimension ref="A1:AL65"/>
  <sheetViews>
    <sheetView workbookViewId="0">
      <pane xSplit="2" ySplit="1" topLeftCell="C32" activePane="bottomRight" state="frozen"/>
      <selection pane="topRight" activeCell="B1" sqref="B1"/>
      <selection pane="bottomLeft" activeCell="A2" sqref="A2"/>
      <selection pane="bottomRight" activeCell="AG6" sqref="AG6"/>
    </sheetView>
  </sheetViews>
  <sheetFormatPr baseColWidth="10" defaultRowHeight="16" x14ac:dyDescent="0.2"/>
  <cols>
    <col min="1" max="1" width="3.6640625" bestFit="1" customWidth="1"/>
    <col min="3" max="5" width="3.83203125" customWidth="1"/>
    <col min="6" max="9" width="6.1640625" bestFit="1" customWidth="1"/>
    <col min="10" max="11" width="5.1640625" bestFit="1" customWidth="1"/>
    <col min="12" max="13" width="4.1640625" bestFit="1" customWidth="1"/>
    <col min="14" max="15" width="6.1640625" bestFit="1" customWidth="1"/>
    <col min="16" max="22" width="5.1640625" bestFit="1" customWidth="1"/>
    <col min="23" max="25" width="6.1640625" bestFit="1" customWidth="1"/>
    <col min="26" max="26" width="5.1640625" bestFit="1" customWidth="1"/>
    <col min="27" max="27" width="6.1640625" bestFit="1" customWidth="1"/>
    <col min="28" max="28" width="5.1640625" bestFit="1" customWidth="1"/>
    <col min="29" max="30" width="4.1640625" bestFit="1" customWidth="1"/>
    <col min="31" max="32" width="5.1640625" bestFit="1" customWidth="1"/>
    <col min="33" max="33" width="12.83203125" bestFit="1" customWidth="1"/>
    <col min="34" max="34" width="10.83203125" bestFit="1" customWidth="1"/>
    <col min="35" max="35" width="6.33203125" bestFit="1" customWidth="1"/>
    <col min="36" max="36" width="3.6640625" bestFit="1" customWidth="1"/>
    <col min="37" max="37" width="12.83203125" bestFit="1" customWidth="1"/>
    <col min="38" max="38" width="9.33203125" bestFit="1" customWidth="1"/>
  </cols>
  <sheetData>
    <row r="1" spans="1:38" ht="128" thickBot="1" x14ac:dyDescent="0.25">
      <c r="A1" s="6" t="s">
        <v>153</v>
      </c>
      <c r="C1" s="9" t="s">
        <v>35</v>
      </c>
      <c r="D1" s="10" t="s">
        <v>36</v>
      </c>
      <c r="E1" s="11" t="s">
        <v>37</v>
      </c>
      <c r="F1" s="9" t="s">
        <v>45</v>
      </c>
      <c r="G1" s="10" t="s">
        <v>46</v>
      </c>
      <c r="H1" s="10" t="s">
        <v>47</v>
      </c>
      <c r="I1" s="10" t="s">
        <v>48</v>
      </c>
      <c r="J1" s="10" t="s">
        <v>49</v>
      </c>
      <c r="K1" s="10" t="s">
        <v>50</v>
      </c>
      <c r="L1" s="10" t="s">
        <v>51</v>
      </c>
      <c r="M1" s="10" t="s">
        <v>52</v>
      </c>
      <c r="N1" s="10" t="s">
        <v>53</v>
      </c>
      <c r="O1" s="11" t="s">
        <v>54</v>
      </c>
      <c r="P1" s="9" t="s">
        <v>55</v>
      </c>
      <c r="Q1" s="10" t="s">
        <v>56</v>
      </c>
      <c r="R1" s="10" t="s">
        <v>134</v>
      </c>
      <c r="S1" s="10" t="s">
        <v>57</v>
      </c>
      <c r="T1" s="10" t="s">
        <v>58</v>
      </c>
      <c r="U1" s="10" t="s">
        <v>59</v>
      </c>
      <c r="V1" s="11" t="s">
        <v>60</v>
      </c>
      <c r="W1" s="9" t="s">
        <v>39</v>
      </c>
      <c r="X1" s="10" t="s">
        <v>38</v>
      </c>
      <c r="Y1" s="10" t="s">
        <v>40</v>
      </c>
      <c r="Z1" s="10" t="s">
        <v>41</v>
      </c>
      <c r="AA1" s="10" t="s">
        <v>42</v>
      </c>
      <c r="AB1" s="10" t="s">
        <v>43</v>
      </c>
      <c r="AC1" s="11" t="s">
        <v>44</v>
      </c>
      <c r="AD1" s="6" t="s">
        <v>123</v>
      </c>
      <c r="AE1" s="6" t="s">
        <v>124</v>
      </c>
      <c r="AF1" s="6" t="s">
        <v>127</v>
      </c>
      <c r="AG1" s="6" t="s">
        <v>128</v>
      </c>
      <c r="AH1" s="6" t="s">
        <v>130</v>
      </c>
      <c r="AI1" s="6" t="s">
        <v>131</v>
      </c>
      <c r="AJ1" s="6" t="s">
        <v>132</v>
      </c>
      <c r="AK1" s="13" t="s">
        <v>133</v>
      </c>
      <c r="AL1" s="6" t="s">
        <v>154</v>
      </c>
    </row>
    <row r="2" spans="1:38" x14ac:dyDescent="0.2">
      <c r="B2" t="s">
        <v>34</v>
      </c>
      <c r="C2">
        <v>1</v>
      </c>
      <c r="D2">
        <v>1</v>
      </c>
      <c r="E2">
        <v>0</v>
      </c>
      <c r="F2">
        <v>1</v>
      </c>
      <c r="G2">
        <v>1</v>
      </c>
      <c r="H2">
        <v>1</v>
      </c>
      <c r="W2">
        <v>1</v>
      </c>
      <c r="AD2">
        <v>20</v>
      </c>
      <c r="AE2">
        <f>AD2*DATOS!$B$2</f>
        <v>160</v>
      </c>
      <c r="AF2" s="7">
        <f>AE2/SUM(C2:E2)</f>
        <v>80</v>
      </c>
      <c r="AG2" s="4">
        <f>AF2*C2*DATOS!$B$3+'COST PER TASK'!AF2*'COST PER TASK'!D2*DATOS!$B$4+'COST PER TASK'!AF2*'COST PER TASK'!E2*DATOS!$B$5</f>
        <v>3280</v>
      </c>
      <c r="AH2" s="3">
        <f>F2*AE2*DATOS!$D$6+'COST PER TASK'!G2*'COST PER TASK'!AE2*DATOS!$D$7+'COST PER TASK'!H2*'COST PER TASK'!AE2*DATOS!$D$8+'COST PER TASK'!I2*'COST PER TASK'!AE2*DATOS!$D$9+'COST PER TASK'!J2*'COST PER TASK'!AE2*DATOS!$D$10+'COST PER TASK'!K2*'COST PER TASK'!AE2*DATOS!$D$11+'COST PER TASK'!L2*'COST PER TASK'!AE2*DATOS!$D$12+'COST PER TASK'!M2*'COST PER TASK'!AE2*DATOS!$D$13+'COST PER TASK'!N2*'COST PER TASK'!AE2*DATOS!$D$14+'COST PER TASK'!O2*'COST PER TASK'!AE2*DATOS!$D$15</f>
        <v>59.290037624734175</v>
      </c>
      <c r="AI2" s="3">
        <f>'COST PER TASK'!P2*'COST PER TASK'!AE2*DATOS!$D$16+'COST PER TASK'!Q2*'COST PER TASK'!AE2*DATOS!$D$17+'COST PER TASK'!R2*'COST PER TASK'!AE2*DATOS!$D$18+'COST PER TASK'!S2*'COST PER TASK'!AE2*DATOS!$D$19+'COST PER TASK'!T2*'COST PER TASK'!AE2*DATOS!$D$20+'COST PER TASK'!U2*'COST PER TASK'!AE2*DATOS!$D$21+'COST PER TASK'!V2*'COST PER TASK'!AE2*DATOS!$D$22</f>
        <v>0</v>
      </c>
      <c r="AK2" s="8">
        <f>AG2+AH2+AI2+AJ2</f>
        <v>3339.2900376247344</v>
      </c>
      <c r="AL2" s="8">
        <f>AK2/AD2</f>
        <v>166.96450188123671</v>
      </c>
    </row>
    <row r="3" spans="1:38" x14ac:dyDescent="0.2">
      <c r="B3" t="s">
        <v>61</v>
      </c>
      <c r="C3">
        <v>2</v>
      </c>
      <c r="D3">
        <v>2</v>
      </c>
      <c r="E3">
        <v>0</v>
      </c>
      <c r="N3">
        <v>1</v>
      </c>
      <c r="X3">
        <v>1</v>
      </c>
      <c r="AD3">
        <v>880</v>
      </c>
      <c r="AE3">
        <f>AD3*DATOS!$B$2</f>
        <v>7040</v>
      </c>
      <c r="AF3" s="7">
        <f t="shared" ref="AF3:AF64" si="0">AE3/SUM(C3:E3)</f>
        <v>1760</v>
      </c>
      <c r="AG3" s="4">
        <f>AF3*C3*DATOS!$B$3+'COST PER TASK'!AF3*'COST PER TASK'!D3*DATOS!$B$4+'COST PER TASK'!AF3*'COST PER TASK'!E3*DATOS!$B$5</f>
        <v>144320</v>
      </c>
      <c r="AH3" s="3">
        <f>F3*AE3*DATOS!$D$6+'COST PER TASK'!G3*'COST PER TASK'!AE3*DATOS!$D$7+'COST PER TASK'!H3*'COST PER TASK'!AE3*DATOS!$D$8+'COST PER TASK'!I3*'COST PER TASK'!AE3*DATOS!$D$9+'COST PER TASK'!J3*'COST PER TASK'!AE3*DATOS!$D$10+'COST PER TASK'!K3*'COST PER TASK'!AE3*DATOS!$D$11+'COST PER TASK'!L3*'COST PER TASK'!AE3*DATOS!$D$12+'COST PER TASK'!M3*'COST PER TASK'!AE3*DATOS!$D$13+'COST PER TASK'!N3*'COST PER TASK'!AE3*DATOS!$D$14+'COST PER TASK'!O3*'COST PER TASK'!AE3*DATOS!$D$15</f>
        <v>0</v>
      </c>
      <c r="AI3" s="3">
        <f>'COST PER TASK'!P3*'COST PER TASK'!AE3*DATOS!$D$16+'COST PER TASK'!Q3*'COST PER TASK'!AE3*DATOS!$D$17+'COST PER TASK'!R3*'COST PER TASK'!AE3*DATOS!$D$18+'COST PER TASK'!S3*'COST PER TASK'!AE3*DATOS!$D$19+'COST PER TASK'!T3*'COST PER TASK'!AE3*DATOS!$D$20+'COST PER TASK'!U3*'COST PER TASK'!AE3*DATOS!$D$21+'COST PER TASK'!V3*'COST PER TASK'!AE3*DATOS!$D$22</f>
        <v>0</v>
      </c>
      <c r="AK3" s="8">
        <f t="shared" ref="AK3:AK64" si="1">AG3+AH3+AI3+AJ3</f>
        <v>144320</v>
      </c>
      <c r="AL3" s="8">
        <f t="shared" ref="AL3:AL64" si="2">AK3/AD3</f>
        <v>164</v>
      </c>
    </row>
    <row r="4" spans="1:38" x14ac:dyDescent="0.2">
      <c r="B4" t="s">
        <v>62</v>
      </c>
      <c r="C4">
        <v>2</v>
      </c>
      <c r="D4">
        <v>2</v>
      </c>
      <c r="E4">
        <v>0</v>
      </c>
      <c r="I4">
        <v>1</v>
      </c>
      <c r="X4">
        <v>1</v>
      </c>
      <c r="AD4">
        <v>880</v>
      </c>
      <c r="AE4">
        <f>AD4*DATOS!$B$2</f>
        <v>7040</v>
      </c>
      <c r="AF4" s="7">
        <f t="shared" si="0"/>
        <v>1760</v>
      </c>
      <c r="AG4" s="4">
        <f>AF4*C4*DATOS!$B$3+'COST PER TASK'!AF4*'COST PER TASK'!D4*DATOS!$B$4+'COST PER TASK'!AF4*'COST PER TASK'!E4*DATOS!$B$5</f>
        <v>144320</v>
      </c>
      <c r="AH4" s="3">
        <f>F4*AE4*DATOS!$D$6+'COST PER TASK'!G4*'COST PER TASK'!AE4*DATOS!$D$7+'COST PER TASK'!H4*'COST PER TASK'!AE4*DATOS!$D$8+'COST PER TASK'!I4*'COST PER TASK'!AE4*DATOS!$D$9+'COST PER TASK'!J4*'COST PER TASK'!AE4*DATOS!$D$10+'COST PER TASK'!K4*'COST PER TASK'!AE4*DATOS!$D$11+'COST PER TASK'!L4*'COST PER TASK'!AE4*DATOS!$D$12+'COST PER TASK'!M4*'COST PER TASK'!AE4*DATOS!$D$13+'COST PER TASK'!N4*'COST PER TASK'!AE4*DATOS!$D$14+'COST PER TASK'!O4*'COST PER TASK'!AE4*DATOS!$D$15</f>
        <v>4264</v>
      </c>
      <c r="AI4" s="3">
        <f>'COST PER TASK'!P4*'COST PER TASK'!AE4*DATOS!$D$16+'COST PER TASK'!Q4*'COST PER TASK'!AE4*DATOS!$D$17+'COST PER TASK'!R4*'COST PER TASK'!AE4*DATOS!$D$18+'COST PER TASK'!S4*'COST PER TASK'!AE4*DATOS!$D$19+'COST PER TASK'!T4*'COST PER TASK'!AE4*DATOS!$D$20+'COST PER TASK'!U4*'COST PER TASK'!AE4*DATOS!$D$21+'COST PER TASK'!V4*'COST PER TASK'!AE4*DATOS!$D$22</f>
        <v>0</v>
      </c>
      <c r="AK4" s="8">
        <f t="shared" si="1"/>
        <v>148584</v>
      </c>
      <c r="AL4" s="8">
        <f t="shared" si="2"/>
        <v>168.84545454545454</v>
      </c>
    </row>
    <row r="5" spans="1:38" x14ac:dyDescent="0.2">
      <c r="B5" t="s">
        <v>63</v>
      </c>
      <c r="C5">
        <v>2</v>
      </c>
      <c r="D5">
        <v>2</v>
      </c>
      <c r="F5">
        <v>1</v>
      </c>
      <c r="G5">
        <v>1</v>
      </c>
      <c r="H5">
        <v>1</v>
      </c>
      <c r="W5">
        <v>1</v>
      </c>
      <c r="Y5">
        <v>1</v>
      </c>
      <c r="AD5">
        <v>880</v>
      </c>
      <c r="AE5">
        <f>AD5*DATOS!$B$2</f>
        <v>7040</v>
      </c>
      <c r="AF5" s="7">
        <f t="shared" si="0"/>
        <v>1760</v>
      </c>
      <c r="AG5" s="4">
        <f>AF5*C5*DATOS!$B$3+'COST PER TASK'!AF5*'COST PER TASK'!D5*DATOS!$B$4+'COST PER TASK'!AF5*'COST PER TASK'!E5*DATOS!$B$5</f>
        <v>144320</v>
      </c>
      <c r="AH5" s="3">
        <f>F5*AE5*DATOS!$D$6+'COST PER TASK'!G5*'COST PER TASK'!AE5*DATOS!$D$7+'COST PER TASK'!H5*'COST PER TASK'!AE5*DATOS!$D$8+'COST PER TASK'!I5*'COST PER TASK'!AE5*DATOS!$D$9+'COST PER TASK'!J5*'COST PER TASK'!AE5*DATOS!$D$10+'COST PER TASK'!K5*'COST PER TASK'!AE5*DATOS!$D$11+'COST PER TASK'!L5*'COST PER TASK'!AE5*DATOS!$D$12+'COST PER TASK'!M5*'COST PER TASK'!AE5*DATOS!$D$13+'COST PER TASK'!N5*'COST PER TASK'!AE5*DATOS!$D$14+'COST PER TASK'!O5*'COST PER TASK'!AE5*DATOS!$D$15</f>
        <v>2608.7616554883039</v>
      </c>
      <c r="AI5" s="3">
        <f>'COST PER TASK'!P5*'COST PER TASK'!AE5*DATOS!$D$16+'COST PER TASK'!Q5*'COST PER TASK'!AE5*DATOS!$D$17+'COST PER TASK'!R5*'COST PER TASK'!AE5*DATOS!$D$18+'COST PER TASK'!S5*'COST PER TASK'!AE5*DATOS!$D$19+'COST PER TASK'!T5*'COST PER TASK'!AE5*DATOS!$D$20+'COST PER TASK'!U5*'COST PER TASK'!AE5*DATOS!$D$21+'COST PER TASK'!V5*'COST PER TASK'!AE5*DATOS!$D$22</f>
        <v>0</v>
      </c>
      <c r="AK5" s="8">
        <f t="shared" si="1"/>
        <v>146928.76165548831</v>
      </c>
      <c r="AL5" s="8">
        <f t="shared" si="2"/>
        <v>166.96450188123671</v>
      </c>
    </row>
    <row r="6" spans="1:38" x14ac:dyDescent="0.2">
      <c r="B6" t="s">
        <v>64</v>
      </c>
      <c r="C6">
        <v>1</v>
      </c>
      <c r="D6">
        <v>1</v>
      </c>
      <c r="W6">
        <v>1</v>
      </c>
      <c r="AD6">
        <v>880</v>
      </c>
      <c r="AE6">
        <f>AD6*DATOS!$B$2</f>
        <v>7040</v>
      </c>
      <c r="AF6" s="7">
        <f t="shared" si="0"/>
        <v>3520</v>
      </c>
      <c r="AG6" s="4">
        <f>AF6*C6*DATOS!$B$3+'COST PER TASK'!AF6*'COST PER TASK'!D6*DATOS!$B$4+'COST PER TASK'!AF6*'COST PER TASK'!E6*DATOS!$B$5</f>
        <v>144320</v>
      </c>
      <c r="AH6" s="3">
        <f>F6*AE6*DATOS!$D$6+'COST PER TASK'!G6*'COST PER TASK'!AE6*DATOS!$D$7+'COST PER TASK'!H6*'COST PER TASK'!AE6*DATOS!$D$8+'COST PER TASK'!I6*'COST PER TASK'!AE6*DATOS!$D$9+'COST PER TASK'!J6*'COST PER TASK'!AE6*DATOS!$D$10+'COST PER TASK'!K6*'COST PER TASK'!AE6*DATOS!$D$11+'COST PER TASK'!L6*'COST PER TASK'!AE6*DATOS!$D$12+'COST PER TASK'!M6*'COST PER TASK'!AE6*DATOS!$D$13+'COST PER TASK'!N6*'COST PER TASK'!AE6*DATOS!$D$14+'COST PER TASK'!O6*'COST PER TASK'!AE6*DATOS!$D$15</f>
        <v>0</v>
      </c>
      <c r="AI6" s="3">
        <f>'COST PER TASK'!P6*'COST PER TASK'!AE6*DATOS!$D$16+'COST PER TASK'!Q6*'COST PER TASK'!AE6*DATOS!$D$17+'COST PER TASK'!R6*'COST PER TASK'!AE6*DATOS!$D$18+'COST PER TASK'!S6*'COST PER TASK'!AE6*DATOS!$D$19+'COST PER TASK'!T6*'COST PER TASK'!AE6*DATOS!$D$20+'COST PER TASK'!U6*'COST PER TASK'!AE6*DATOS!$D$21+'COST PER TASK'!V6*'COST PER TASK'!AE6*DATOS!$D$22</f>
        <v>0</v>
      </c>
      <c r="AK6" s="8">
        <f t="shared" si="1"/>
        <v>144320</v>
      </c>
      <c r="AL6" s="8">
        <f t="shared" si="2"/>
        <v>164</v>
      </c>
    </row>
    <row r="7" spans="1:38" x14ac:dyDescent="0.2">
      <c r="B7" t="s">
        <v>65</v>
      </c>
      <c r="C7">
        <v>1</v>
      </c>
      <c r="D7">
        <v>1</v>
      </c>
      <c r="W7">
        <v>1</v>
      </c>
      <c r="AD7">
        <v>30</v>
      </c>
      <c r="AE7">
        <f>AD7*DATOS!$B$2</f>
        <v>240</v>
      </c>
      <c r="AF7" s="7">
        <f t="shared" si="0"/>
        <v>120</v>
      </c>
      <c r="AG7" s="4">
        <f>AF7*C7*DATOS!$B$3+'COST PER TASK'!AF7*'COST PER TASK'!D7*DATOS!$B$4+'COST PER TASK'!AF7*'COST PER TASK'!E7*DATOS!$B$5</f>
        <v>4920</v>
      </c>
      <c r="AH7" s="3">
        <f>F7*AE7*DATOS!$D$6+'COST PER TASK'!G7*'COST PER TASK'!AE7*DATOS!$D$7+'COST PER TASK'!H7*'COST PER TASK'!AE7*DATOS!$D$8+'COST PER TASK'!I7*'COST PER TASK'!AE7*DATOS!$D$9+'COST PER TASK'!J7*'COST PER TASK'!AE7*DATOS!$D$10+'COST PER TASK'!K7*'COST PER TASK'!AE7*DATOS!$D$11+'COST PER TASK'!L7*'COST PER TASK'!AE7*DATOS!$D$12+'COST PER TASK'!M7*'COST PER TASK'!AE7*DATOS!$D$13+'COST PER TASK'!N7*'COST PER TASK'!AE7*DATOS!$D$14+'COST PER TASK'!O7*'COST PER TASK'!AE7*DATOS!$D$15</f>
        <v>0</v>
      </c>
      <c r="AI7" s="3">
        <f>'COST PER TASK'!P7*'COST PER TASK'!AE7*DATOS!$D$16+'COST PER TASK'!Q7*'COST PER TASK'!AE7*DATOS!$D$17+'COST PER TASK'!R7*'COST PER TASK'!AE7*DATOS!$D$18+'COST PER TASK'!S7*'COST PER TASK'!AE7*DATOS!$D$19+'COST PER TASK'!T7*'COST PER TASK'!AE7*DATOS!$D$20+'COST PER TASK'!U7*'COST PER TASK'!AE7*DATOS!$D$21+'COST PER TASK'!V7*'COST PER TASK'!AE7*DATOS!$D$22</f>
        <v>0</v>
      </c>
      <c r="AK7" s="8">
        <f t="shared" si="1"/>
        <v>4920</v>
      </c>
      <c r="AL7" s="8">
        <f t="shared" si="2"/>
        <v>164</v>
      </c>
    </row>
    <row r="8" spans="1:38" x14ac:dyDescent="0.2">
      <c r="B8" t="s">
        <v>66</v>
      </c>
      <c r="C8">
        <v>1</v>
      </c>
      <c r="D8">
        <v>1</v>
      </c>
      <c r="W8">
        <v>1</v>
      </c>
      <c r="AD8">
        <v>830</v>
      </c>
      <c r="AE8">
        <f>AD8*DATOS!$B$2</f>
        <v>6640</v>
      </c>
      <c r="AF8" s="7">
        <f t="shared" si="0"/>
        <v>3320</v>
      </c>
      <c r="AG8" s="4">
        <f>AF8*C8*DATOS!$B$3+'COST PER TASK'!AF8*'COST PER TASK'!D8*DATOS!$B$4+'COST PER TASK'!AF8*'COST PER TASK'!E8*DATOS!$B$5</f>
        <v>136120</v>
      </c>
      <c r="AH8" s="3">
        <f>F8*AE8*DATOS!$D$6+'COST PER TASK'!G8*'COST PER TASK'!AE8*DATOS!$D$7+'COST PER TASK'!H8*'COST PER TASK'!AE8*DATOS!$D$8+'COST PER TASK'!I8*'COST PER TASK'!AE8*DATOS!$D$9+'COST PER TASK'!J8*'COST PER TASK'!AE8*DATOS!$D$10+'COST PER TASK'!K8*'COST PER TASK'!AE8*DATOS!$D$11+'COST PER TASK'!L8*'COST PER TASK'!AE8*DATOS!$D$12+'COST PER TASK'!M8*'COST PER TASK'!AE8*DATOS!$D$13+'COST PER TASK'!N8*'COST PER TASK'!AE8*DATOS!$D$14+'COST PER TASK'!O8*'COST PER TASK'!AE8*DATOS!$D$15</f>
        <v>0</v>
      </c>
      <c r="AI8" s="3">
        <f>'COST PER TASK'!P8*'COST PER TASK'!AE8*DATOS!$D$16+'COST PER TASK'!Q8*'COST PER TASK'!AE8*DATOS!$D$17+'COST PER TASK'!R8*'COST PER TASK'!AE8*DATOS!$D$18+'COST PER TASK'!S8*'COST PER TASK'!AE8*DATOS!$D$19+'COST PER TASK'!T8*'COST PER TASK'!AE8*DATOS!$D$20+'COST PER TASK'!U8*'COST PER TASK'!AE8*DATOS!$D$21+'COST PER TASK'!V8*'COST PER TASK'!AE8*DATOS!$D$22</f>
        <v>0</v>
      </c>
      <c r="AK8" s="8">
        <f t="shared" si="1"/>
        <v>136120</v>
      </c>
      <c r="AL8" s="8">
        <f t="shared" si="2"/>
        <v>164</v>
      </c>
    </row>
    <row r="9" spans="1:38" x14ac:dyDescent="0.2">
      <c r="B9" t="s">
        <v>67</v>
      </c>
      <c r="C9">
        <v>1</v>
      </c>
      <c r="D9">
        <v>1</v>
      </c>
      <c r="F9">
        <v>1</v>
      </c>
      <c r="H9">
        <v>1</v>
      </c>
      <c r="L9">
        <v>1</v>
      </c>
      <c r="W9">
        <v>1</v>
      </c>
      <c r="AD9">
        <v>2</v>
      </c>
      <c r="AE9">
        <f>AD9*DATOS!$B$2</f>
        <v>16</v>
      </c>
      <c r="AF9" s="7">
        <f t="shared" si="0"/>
        <v>8</v>
      </c>
      <c r="AG9" s="4">
        <f>AF9*C9*DATOS!$B$3+'COST PER TASK'!AF9*'COST PER TASK'!D9*DATOS!$B$4+'COST PER TASK'!AF9*'COST PER TASK'!E9*DATOS!$B$5</f>
        <v>328</v>
      </c>
      <c r="AH9" s="3">
        <f>F9*AE9*DATOS!$D$6+'COST PER TASK'!G9*'COST PER TASK'!AE9*DATOS!$D$7+'COST PER TASK'!H9*'COST PER TASK'!AE9*DATOS!$D$8+'COST PER TASK'!I9*'COST PER TASK'!AE9*DATOS!$D$9+'COST PER TASK'!J9*'COST PER TASK'!AE9*DATOS!$D$10+'COST PER TASK'!K9*'COST PER TASK'!AE9*DATOS!$D$11+'COST PER TASK'!L9*'COST PER TASK'!AE9*DATOS!$D$12+'COST PER TASK'!M9*'COST PER TASK'!AE9*DATOS!$D$13+'COST PER TASK'!N9*'COST PER TASK'!AE9*DATOS!$D$14+'COST PER TASK'!O9*'COST PER TASK'!AE9*DATOS!$D$15</f>
        <v>46.929003762473414</v>
      </c>
      <c r="AI9" s="3">
        <f>'COST PER TASK'!P9*'COST PER TASK'!AE9*DATOS!$D$16+'COST PER TASK'!Q9*'COST PER TASK'!AE9*DATOS!$D$17+'COST PER TASK'!R9*'COST PER TASK'!AE9*DATOS!$D$18+'COST PER TASK'!S9*'COST PER TASK'!AE9*DATOS!$D$19+'COST PER TASK'!T9*'COST PER TASK'!AE9*DATOS!$D$20+'COST PER TASK'!U9*'COST PER TASK'!AE9*DATOS!$D$21+'COST PER TASK'!V9*'COST PER TASK'!AE9*DATOS!$D$22</f>
        <v>0</v>
      </c>
      <c r="AK9" s="8">
        <f t="shared" si="1"/>
        <v>374.92900376247343</v>
      </c>
      <c r="AL9" s="8">
        <f t="shared" si="2"/>
        <v>187.46450188123671</v>
      </c>
    </row>
    <row r="10" spans="1:38" x14ac:dyDescent="0.2">
      <c r="B10" t="s">
        <v>68</v>
      </c>
      <c r="C10">
        <v>1</v>
      </c>
      <c r="D10">
        <v>1</v>
      </c>
      <c r="F10">
        <v>1</v>
      </c>
      <c r="H10">
        <v>1</v>
      </c>
      <c r="L10">
        <v>1</v>
      </c>
      <c r="W10">
        <v>1</v>
      </c>
      <c r="AD10">
        <v>2</v>
      </c>
      <c r="AE10">
        <f>AD10*DATOS!$B$2</f>
        <v>16</v>
      </c>
      <c r="AF10" s="7">
        <f t="shared" si="0"/>
        <v>8</v>
      </c>
      <c r="AG10" s="4">
        <f>AF10*C10*DATOS!$B$3+'COST PER TASK'!AF10*'COST PER TASK'!D10*DATOS!$B$4+'COST PER TASK'!AF10*'COST PER TASK'!E10*DATOS!$B$5</f>
        <v>328</v>
      </c>
      <c r="AH10" s="3">
        <f>F10*AE10*DATOS!$D$6+'COST PER TASK'!G10*'COST PER TASK'!AE10*DATOS!$D$7+'COST PER TASK'!H10*'COST PER TASK'!AE10*DATOS!$D$8+'COST PER TASK'!I10*'COST PER TASK'!AE10*DATOS!$D$9+'COST PER TASK'!J10*'COST PER TASK'!AE10*DATOS!$D$10+'COST PER TASK'!K10*'COST PER TASK'!AE10*DATOS!$D$11+'COST PER TASK'!L10*'COST PER TASK'!AE10*DATOS!$D$12+'COST PER TASK'!M10*'COST PER TASK'!AE10*DATOS!$D$13+'COST PER TASK'!N10*'COST PER TASK'!AE10*DATOS!$D$14+'COST PER TASK'!O10*'COST PER TASK'!AE10*DATOS!$D$15</f>
        <v>46.929003762473414</v>
      </c>
      <c r="AI10" s="3">
        <f>'COST PER TASK'!P10*'COST PER TASK'!AE10*DATOS!$D$16+'COST PER TASK'!Q10*'COST PER TASK'!AE10*DATOS!$D$17+'COST PER TASK'!R10*'COST PER TASK'!AE10*DATOS!$D$18+'COST PER TASK'!S10*'COST PER TASK'!AE10*DATOS!$D$19+'COST PER TASK'!T10*'COST PER TASK'!AE10*DATOS!$D$20+'COST PER TASK'!U10*'COST PER TASK'!AE10*DATOS!$D$21+'COST PER TASK'!V10*'COST PER TASK'!AE10*DATOS!$D$22</f>
        <v>0</v>
      </c>
      <c r="AK10" s="8">
        <f t="shared" si="1"/>
        <v>374.92900376247343</v>
      </c>
      <c r="AL10" s="8">
        <f t="shared" si="2"/>
        <v>187.46450188123671</v>
      </c>
    </row>
    <row r="11" spans="1:38" x14ac:dyDescent="0.2">
      <c r="B11" t="s">
        <v>69</v>
      </c>
      <c r="C11">
        <v>1</v>
      </c>
      <c r="D11">
        <v>1</v>
      </c>
      <c r="F11">
        <v>1</v>
      </c>
      <c r="H11">
        <v>1</v>
      </c>
      <c r="L11">
        <v>1</v>
      </c>
      <c r="W11">
        <v>1</v>
      </c>
      <c r="AD11">
        <v>3</v>
      </c>
      <c r="AE11">
        <f>AD11*DATOS!$B$2</f>
        <v>24</v>
      </c>
      <c r="AF11" s="7">
        <f t="shared" si="0"/>
        <v>12</v>
      </c>
      <c r="AG11" s="4">
        <f>AF11*C11*DATOS!$B$3+'COST PER TASK'!AF11*'COST PER TASK'!D11*DATOS!$B$4+'COST PER TASK'!AF11*'COST PER TASK'!E11*DATOS!$B$5</f>
        <v>492</v>
      </c>
      <c r="AH11" s="3">
        <f>F11*AE11*DATOS!$D$6+'COST PER TASK'!G11*'COST PER TASK'!AE11*DATOS!$D$7+'COST PER TASK'!H11*'COST PER TASK'!AE11*DATOS!$D$8+'COST PER TASK'!I11*'COST PER TASK'!AE11*DATOS!$D$9+'COST PER TASK'!J11*'COST PER TASK'!AE11*DATOS!$D$10+'COST PER TASK'!K11*'COST PER TASK'!AE11*DATOS!$D$11+'COST PER TASK'!L11*'COST PER TASK'!AE11*DATOS!$D$12+'COST PER TASK'!M11*'COST PER TASK'!AE11*DATOS!$D$13+'COST PER TASK'!N11*'COST PER TASK'!AE11*DATOS!$D$14+'COST PER TASK'!O11*'COST PER TASK'!AE11*DATOS!$D$15</f>
        <v>70.393505643710128</v>
      </c>
      <c r="AI11" s="3">
        <f>'COST PER TASK'!P11*'COST PER TASK'!AE11*DATOS!$D$16+'COST PER TASK'!Q11*'COST PER TASK'!AE11*DATOS!$D$17+'COST PER TASK'!R11*'COST PER TASK'!AE11*DATOS!$D$18+'COST PER TASK'!S11*'COST PER TASK'!AE11*DATOS!$D$19+'COST PER TASK'!T11*'COST PER TASK'!AE11*DATOS!$D$20+'COST PER TASK'!U11*'COST PER TASK'!AE11*DATOS!$D$21+'COST PER TASK'!V11*'COST PER TASK'!AE11*DATOS!$D$22</f>
        <v>0</v>
      </c>
      <c r="AK11" s="8">
        <f t="shared" si="1"/>
        <v>562.39350564371011</v>
      </c>
      <c r="AL11" s="8">
        <f t="shared" si="2"/>
        <v>187.46450188123671</v>
      </c>
    </row>
    <row r="12" spans="1:38" x14ac:dyDescent="0.2">
      <c r="B12" t="s">
        <v>70</v>
      </c>
      <c r="C12">
        <v>1</v>
      </c>
      <c r="D12">
        <v>1</v>
      </c>
      <c r="F12">
        <v>1</v>
      </c>
      <c r="H12">
        <v>1</v>
      </c>
      <c r="L12">
        <v>1</v>
      </c>
      <c r="W12">
        <v>1</v>
      </c>
      <c r="AD12">
        <v>5</v>
      </c>
      <c r="AE12">
        <f>AD12*DATOS!$B$2</f>
        <v>40</v>
      </c>
      <c r="AF12" s="7">
        <f t="shared" si="0"/>
        <v>20</v>
      </c>
      <c r="AG12" s="4">
        <f>AF12*C12*DATOS!$B$3+'COST PER TASK'!AF12*'COST PER TASK'!D12*DATOS!$B$4+'COST PER TASK'!AF12*'COST PER TASK'!E12*DATOS!$B$5</f>
        <v>820</v>
      </c>
      <c r="AH12" s="3">
        <f>F12*AE12*DATOS!$D$6+'COST PER TASK'!G12*'COST PER TASK'!AE12*DATOS!$D$7+'COST PER TASK'!H12*'COST PER TASK'!AE12*DATOS!$D$8+'COST PER TASK'!I12*'COST PER TASK'!AE12*DATOS!$D$9+'COST PER TASK'!J12*'COST PER TASK'!AE12*DATOS!$D$10+'COST PER TASK'!K12*'COST PER TASK'!AE12*DATOS!$D$11+'COST PER TASK'!L12*'COST PER TASK'!AE12*DATOS!$D$12+'COST PER TASK'!M12*'COST PER TASK'!AE12*DATOS!$D$13+'COST PER TASK'!N12*'COST PER TASK'!AE12*DATOS!$D$14+'COST PER TASK'!O12*'COST PER TASK'!AE12*DATOS!$D$15</f>
        <v>117.32250940618354</v>
      </c>
      <c r="AI12" s="3">
        <f>'COST PER TASK'!P12*'COST PER TASK'!AE12*DATOS!$D$16+'COST PER TASK'!Q12*'COST PER TASK'!AE12*DATOS!$D$17+'COST PER TASK'!R12*'COST PER TASK'!AE12*DATOS!$D$18+'COST PER TASK'!S12*'COST PER TASK'!AE12*DATOS!$D$19+'COST PER TASK'!T12*'COST PER TASK'!AE12*DATOS!$D$20+'COST PER TASK'!U12*'COST PER TASK'!AE12*DATOS!$D$21+'COST PER TASK'!V12*'COST PER TASK'!AE12*DATOS!$D$22</f>
        <v>0</v>
      </c>
      <c r="AK12" s="8">
        <f t="shared" si="1"/>
        <v>937.3225094061836</v>
      </c>
      <c r="AL12" s="8">
        <f t="shared" si="2"/>
        <v>187.46450188123671</v>
      </c>
    </row>
    <row r="13" spans="1:38" x14ac:dyDescent="0.2">
      <c r="B13" t="s">
        <v>71</v>
      </c>
      <c r="C13">
        <v>1</v>
      </c>
      <c r="D13">
        <v>1</v>
      </c>
      <c r="F13">
        <v>1</v>
      </c>
      <c r="H13">
        <v>1</v>
      </c>
      <c r="W13">
        <v>1</v>
      </c>
      <c r="AD13">
        <v>5</v>
      </c>
      <c r="AE13">
        <f>AD13*DATOS!$B$2</f>
        <v>40</v>
      </c>
      <c r="AF13" s="7">
        <f t="shared" si="0"/>
        <v>20</v>
      </c>
      <c r="AG13" s="4">
        <f>AF13*C13*DATOS!$B$3+'COST PER TASK'!AF13*'COST PER TASK'!D13*DATOS!$B$4+'COST PER TASK'!AF13*'COST PER TASK'!E13*DATOS!$B$5</f>
        <v>820</v>
      </c>
      <c r="AH13" s="3">
        <f>F13*AE13*DATOS!$D$6+'COST PER TASK'!G13*'COST PER TASK'!AE13*DATOS!$D$7+'COST PER TASK'!H13*'COST PER TASK'!AE13*DATOS!$D$8+'COST PER TASK'!I13*'COST PER TASK'!AE13*DATOS!$D$9+'COST PER TASK'!J13*'COST PER TASK'!AE13*DATOS!$D$10+'COST PER TASK'!K13*'COST PER TASK'!AE13*DATOS!$D$11+'COST PER TASK'!L13*'COST PER TASK'!AE13*DATOS!$D$12+'COST PER TASK'!M13*'COST PER TASK'!AE13*DATOS!$D$13+'COST PER TASK'!N13*'COST PER TASK'!AE13*DATOS!$D$14+'COST PER TASK'!O13*'COST PER TASK'!AE13*DATOS!$D$15</f>
        <v>14.822509406183544</v>
      </c>
      <c r="AI13" s="3">
        <f>'COST PER TASK'!P13*'COST PER TASK'!AE13*DATOS!$D$16+'COST PER TASK'!Q13*'COST PER TASK'!AE13*DATOS!$D$17+'COST PER TASK'!R13*'COST PER TASK'!AE13*DATOS!$D$18+'COST PER TASK'!S13*'COST PER TASK'!AE13*DATOS!$D$19+'COST PER TASK'!T13*'COST PER TASK'!AE13*DATOS!$D$20+'COST PER TASK'!U13*'COST PER TASK'!AE13*DATOS!$D$21+'COST PER TASK'!V13*'COST PER TASK'!AE13*DATOS!$D$22</f>
        <v>0</v>
      </c>
      <c r="AK13" s="8">
        <f t="shared" si="1"/>
        <v>834.8225094061836</v>
      </c>
      <c r="AL13" s="8">
        <f t="shared" si="2"/>
        <v>166.96450188123671</v>
      </c>
    </row>
    <row r="14" spans="1:38" x14ac:dyDescent="0.2">
      <c r="B14" t="s">
        <v>72</v>
      </c>
      <c r="C14">
        <v>1</v>
      </c>
      <c r="D14">
        <v>1</v>
      </c>
      <c r="W14">
        <v>1</v>
      </c>
      <c r="AD14">
        <v>3</v>
      </c>
      <c r="AE14">
        <f>AD14*DATOS!$B$2</f>
        <v>24</v>
      </c>
      <c r="AF14" s="7">
        <f t="shared" si="0"/>
        <v>12</v>
      </c>
      <c r="AG14" s="4">
        <f>AF14*C14*DATOS!$B$3+'COST PER TASK'!AF14*'COST PER TASK'!D14*DATOS!$B$4+'COST PER TASK'!AF14*'COST PER TASK'!E14*DATOS!$B$5</f>
        <v>492</v>
      </c>
      <c r="AH14" s="3">
        <f>F14*AE14*DATOS!$D$6+'COST PER TASK'!G14*'COST PER TASK'!AE14*DATOS!$D$7+'COST PER TASK'!H14*'COST PER TASK'!AE14*DATOS!$D$8+'COST PER TASK'!I14*'COST PER TASK'!AE14*DATOS!$D$9+'COST PER TASK'!J14*'COST PER TASK'!AE14*DATOS!$D$10+'COST PER TASK'!K14*'COST PER TASK'!AE14*DATOS!$D$11+'COST PER TASK'!L14*'COST PER TASK'!AE14*DATOS!$D$12+'COST PER TASK'!M14*'COST PER TASK'!AE14*DATOS!$D$13+'COST PER TASK'!N14*'COST PER TASK'!AE14*DATOS!$D$14+'COST PER TASK'!O14*'COST PER TASK'!AE14*DATOS!$D$15</f>
        <v>0</v>
      </c>
      <c r="AI14" s="3">
        <f>'COST PER TASK'!P14*'COST PER TASK'!AE14*DATOS!$D$16+'COST PER TASK'!Q14*'COST PER TASK'!AE14*DATOS!$D$17+'COST PER TASK'!R14*'COST PER TASK'!AE14*DATOS!$D$18+'COST PER TASK'!S14*'COST PER TASK'!AE14*DATOS!$D$19+'COST PER TASK'!T14*'COST PER TASK'!AE14*DATOS!$D$20+'COST PER TASK'!U14*'COST PER TASK'!AE14*DATOS!$D$21+'COST PER TASK'!V14*'COST PER TASK'!AE14*DATOS!$D$22</f>
        <v>0</v>
      </c>
      <c r="AK14" s="8">
        <f t="shared" si="1"/>
        <v>492</v>
      </c>
      <c r="AL14" s="8">
        <f t="shared" si="2"/>
        <v>164</v>
      </c>
    </row>
    <row r="15" spans="1:38" x14ac:dyDescent="0.2">
      <c r="B15" t="s">
        <v>73</v>
      </c>
      <c r="C15">
        <v>1</v>
      </c>
      <c r="D15">
        <v>1</v>
      </c>
      <c r="F15">
        <v>1</v>
      </c>
      <c r="G15">
        <v>1</v>
      </c>
      <c r="H15">
        <v>1</v>
      </c>
      <c r="W15">
        <v>1</v>
      </c>
      <c r="AD15">
        <v>880</v>
      </c>
      <c r="AE15">
        <f>AD15*DATOS!$B$2</f>
        <v>7040</v>
      </c>
      <c r="AF15" s="7">
        <f t="shared" si="0"/>
        <v>3520</v>
      </c>
      <c r="AG15" s="4">
        <f>AF15*C15*DATOS!$B$3+'COST PER TASK'!AF15*'COST PER TASK'!D15*DATOS!$B$4+'COST PER TASK'!AF15*'COST PER TASK'!E15*DATOS!$B$5</f>
        <v>144320</v>
      </c>
      <c r="AH15" s="3">
        <f>F15*AE15*DATOS!$D$6+'COST PER TASK'!G15*'COST PER TASK'!AE15*DATOS!$D$7+'COST PER TASK'!H15*'COST PER TASK'!AE15*DATOS!$D$8+'COST PER TASK'!I15*'COST PER TASK'!AE15*DATOS!$D$9+'COST PER TASK'!J15*'COST PER TASK'!AE15*DATOS!$D$10+'COST PER TASK'!K15*'COST PER TASK'!AE15*DATOS!$D$11+'COST PER TASK'!L15*'COST PER TASK'!AE15*DATOS!$D$12+'COST PER TASK'!M15*'COST PER TASK'!AE15*DATOS!$D$13+'COST PER TASK'!N15*'COST PER TASK'!AE15*DATOS!$D$14+'COST PER TASK'!O15*'COST PER TASK'!AE15*DATOS!$D$15</f>
        <v>2608.7616554883039</v>
      </c>
      <c r="AI15" s="3">
        <f>'COST PER TASK'!P15*'COST PER TASK'!AE15*DATOS!$D$16+'COST PER TASK'!Q15*'COST PER TASK'!AE15*DATOS!$D$17+'COST PER TASK'!R15*'COST PER TASK'!AE15*DATOS!$D$18+'COST PER TASK'!S15*'COST PER TASK'!AE15*DATOS!$D$19+'COST PER TASK'!T15*'COST PER TASK'!AE15*DATOS!$D$20+'COST PER TASK'!U15*'COST PER TASK'!AE15*DATOS!$D$21+'COST PER TASK'!V15*'COST PER TASK'!AE15*DATOS!$D$22</f>
        <v>0</v>
      </c>
      <c r="AK15" s="8">
        <f t="shared" si="1"/>
        <v>146928.76165548831</v>
      </c>
      <c r="AL15" s="8">
        <f t="shared" si="2"/>
        <v>166.96450188123671</v>
      </c>
    </row>
    <row r="16" spans="1:38" x14ac:dyDescent="0.2">
      <c r="B16" t="s">
        <v>74</v>
      </c>
      <c r="C16">
        <v>1</v>
      </c>
      <c r="D16">
        <v>1</v>
      </c>
      <c r="F16">
        <v>1</v>
      </c>
      <c r="G16">
        <v>1</v>
      </c>
      <c r="H16">
        <v>1</v>
      </c>
      <c r="W16">
        <v>1</v>
      </c>
      <c r="AD16">
        <v>880</v>
      </c>
      <c r="AE16">
        <f>AD16*DATOS!$B$2</f>
        <v>7040</v>
      </c>
      <c r="AF16" s="7">
        <f t="shared" si="0"/>
        <v>3520</v>
      </c>
      <c r="AG16" s="4">
        <f>AF16*C16*DATOS!$B$3+'COST PER TASK'!AF16*'COST PER TASK'!D16*DATOS!$B$4+'COST PER TASK'!AF16*'COST PER TASK'!E16*DATOS!$B$5</f>
        <v>144320</v>
      </c>
      <c r="AH16" s="3">
        <f>F16*AE16*DATOS!$D$6+'COST PER TASK'!G16*'COST PER TASK'!AE16*DATOS!$D$7+'COST PER TASK'!H16*'COST PER TASK'!AE16*DATOS!$D$8+'COST PER TASK'!I16*'COST PER TASK'!AE16*DATOS!$D$9+'COST PER TASK'!J16*'COST PER TASK'!AE16*DATOS!$D$10+'COST PER TASK'!K16*'COST PER TASK'!AE16*DATOS!$D$11+'COST PER TASK'!L16*'COST PER TASK'!AE16*DATOS!$D$12+'COST PER TASK'!M16*'COST PER TASK'!AE16*DATOS!$D$13+'COST PER TASK'!N16*'COST PER TASK'!AE16*DATOS!$D$14+'COST PER TASK'!O16*'COST PER TASK'!AE16*DATOS!$D$15</f>
        <v>2608.7616554883039</v>
      </c>
      <c r="AI16" s="3">
        <f>'COST PER TASK'!P16*'COST PER TASK'!AE16*DATOS!$D$16+'COST PER TASK'!Q16*'COST PER TASK'!AE16*DATOS!$D$17+'COST PER TASK'!R16*'COST PER TASK'!AE16*DATOS!$D$18+'COST PER TASK'!S16*'COST PER TASK'!AE16*DATOS!$D$19+'COST PER TASK'!T16*'COST PER TASK'!AE16*DATOS!$D$20+'COST PER TASK'!U16*'COST PER TASK'!AE16*DATOS!$D$21+'COST PER TASK'!V16*'COST PER TASK'!AE16*DATOS!$D$22</f>
        <v>0</v>
      </c>
      <c r="AK16" s="8">
        <f t="shared" si="1"/>
        <v>146928.76165548831</v>
      </c>
      <c r="AL16" s="8">
        <f t="shared" si="2"/>
        <v>166.96450188123671</v>
      </c>
    </row>
    <row r="17" spans="2:38" x14ac:dyDescent="0.2">
      <c r="B17" t="s">
        <v>75</v>
      </c>
      <c r="C17">
        <v>1</v>
      </c>
      <c r="D17">
        <v>1</v>
      </c>
      <c r="F17">
        <v>1</v>
      </c>
      <c r="G17">
        <v>1</v>
      </c>
      <c r="H17">
        <v>1</v>
      </c>
      <c r="W17">
        <v>1</v>
      </c>
      <c r="AD17">
        <v>880</v>
      </c>
      <c r="AE17">
        <f>AD17*DATOS!$B$2</f>
        <v>7040</v>
      </c>
      <c r="AF17" s="7">
        <f t="shared" si="0"/>
        <v>3520</v>
      </c>
      <c r="AG17" s="4">
        <f>AF17*C17*DATOS!$B$3+'COST PER TASK'!AF17*'COST PER TASK'!D17*DATOS!$B$4+'COST PER TASK'!AF17*'COST PER TASK'!E17*DATOS!$B$5</f>
        <v>144320</v>
      </c>
      <c r="AH17" s="3">
        <f>F17*AE17*DATOS!$D$6+'COST PER TASK'!G17*'COST PER TASK'!AE17*DATOS!$D$7+'COST PER TASK'!H17*'COST PER TASK'!AE17*DATOS!$D$8+'COST PER TASK'!I17*'COST PER TASK'!AE17*DATOS!$D$9+'COST PER TASK'!J17*'COST PER TASK'!AE17*DATOS!$D$10+'COST PER TASK'!K17*'COST PER TASK'!AE17*DATOS!$D$11+'COST PER TASK'!L17*'COST PER TASK'!AE17*DATOS!$D$12+'COST PER TASK'!M17*'COST PER TASK'!AE17*DATOS!$D$13+'COST PER TASK'!N17*'COST PER TASK'!AE17*DATOS!$D$14+'COST PER TASK'!O17*'COST PER TASK'!AE17*DATOS!$D$15</f>
        <v>2608.7616554883039</v>
      </c>
      <c r="AI17" s="3">
        <f>'COST PER TASK'!P17*'COST PER TASK'!AE17*DATOS!$D$16+'COST PER TASK'!Q17*'COST PER TASK'!AE17*DATOS!$D$17+'COST PER TASK'!R17*'COST PER TASK'!AE17*DATOS!$D$18+'COST PER TASK'!S17*'COST PER TASK'!AE17*DATOS!$D$19+'COST PER TASK'!T17*'COST PER TASK'!AE17*DATOS!$D$20+'COST PER TASK'!U17*'COST PER TASK'!AE17*DATOS!$D$21+'COST PER TASK'!V17*'COST PER TASK'!AE17*DATOS!$D$22</f>
        <v>0</v>
      </c>
      <c r="AK17" s="8">
        <f t="shared" si="1"/>
        <v>146928.76165548831</v>
      </c>
      <c r="AL17" s="8">
        <f t="shared" si="2"/>
        <v>166.96450188123671</v>
      </c>
    </row>
    <row r="18" spans="2:38" x14ac:dyDescent="0.2">
      <c r="B18" t="s">
        <v>76</v>
      </c>
      <c r="C18">
        <v>1</v>
      </c>
      <c r="D18">
        <v>1</v>
      </c>
      <c r="F18">
        <v>1</v>
      </c>
      <c r="G18">
        <v>1</v>
      </c>
      <c r="H18">
        <v>1</v>
      </c>
      <c r="X18">
        <v>1</v>
      </c>
      <c r="AD18">
        <v>880</v>
      </c>
      <c r="AE18">
        <f>AD18*DATOS!$B$2</f>
        <v>7040</v>
      </c>
      <c r="AF18" s="7">
        <f t="shared" si="0"/>
        <v>3520</v>
      </c>
      <c r="AG18" s="4">
        <f>AF18*C18*DATOS!$B$3+'COST PER TASK'!AF18*'COST PER TASK'!D18*DATOS!$B$4+'COST PER TASK'!AF18*'COST PER TASK'!E18*DATOS!$B$5</f>
        <v>144320</v>
      </c>
      <c r="AH18" s="3">
        <f>F18*AE18*DATOS!$D$6+'COST PER TASK'!G18*'COST PER TASK'!AE18*DATOS!$D$7+'COST PER TASK'!H18*'COST PER TASK'!AE18*DATOS!$D$8+'COST PER TASK'!I18*'COST PER TASK'!AE18*DATOS!$D$9+'COST PER TASK'!J18*'COST PER TASK'!AE18*DATOS!$D$10+'COST PER TASK'!K18*'COST PER TASK'!AE18*DATOS!$D$11+'COST PER TASK'!L18*'COST PER TASK'!AE18*DATOS!$D$12+'COST PER TASK'!M18*'COST PER TASK'!AE18*DATOS!$D$13+'COST PER TASK'!N18*'COST PER TASK'!AE18*DATOS!$D$14+'COST PER TASK'!O18*'COST PER TASK'!AE18*DATOS!$D$15</f>
        <v>2608.7616554883039</v>
      </c>
      <c r="AI18" s="3">
        <f>'COST PER TASK'!P18*'COST PER TASK'!AE18*DATOS!$D$16+'COST PER TASK'!Q18*'COST PER TASK'!AE18*DATOS!$D$17+'COST PER TASK'!R18*'COST PER TASK'!AE18*DATOS!$D$18+'COST PER TASK'!S18*'COST PER TASK'!AE18*DATOS!$D$19+'COST PER TASK'!T18*'COST PER TASK'!AE18*DATOS!$D$20+'COST PER TASK'!U18*'COST PER TASK'!AE18*DATOS!$D$21+'COST PER TASK'!V18*'COST PER TASK'!AE18*DATOS!$D$22</f>
        <v>0</v>
      </c>
      <c r="AK18" s="8">
        <f t="shared" si="1"/>
        <v>146928.76165548831</v>
      </c>
      <c r="AL18" s="8">
        <f t="shared" si="2"/>
        <v>166.96450188123671</v>
      </c>
    </row>
    <row r="19" spans="2:38" x14ac:dyDescent="0.2">
      <c r="B19" t="s">
        <v>77</v>
      </c>
      <c r="C19">
        <v>1</v>
      </c>
      <c r="D19">
        <v>1</v>
      </c>
      <c r="I19">
        <v>1</v>
      </c>
      <c r="X19">
        <v>1</v>
      </c>
      <c r="AD19">
        <v>880</v>
      </c>
      <c r="AE19">
        <f>AD19*DATOS!$B$2</f>
        <v>7040</v>
      </c>
      <c r="AF19" s="7">
        <f t="shared" si="0"/>
        <v>3520</v>
      </c>
      <c r="AG19" s="4">
        <f>AF19*C19*DATOS!$B$3+'COST PER TASK'!AF19*'COST PER TASK'!D19*DATOS!$B$4+'COST PER TASK'!AF19*'COST PER TASK'!E19*DATOS!$B$5</f>
        <v>144320</v>
      </c>
      <c r="AH19" s="3">
        <f>F19*AE19*DATOS!$D$6+'COST PER TASK'!G19*'COST PER TASK'!AE19*DATOS!$D$7+'COST PER TASK'!H19*'COST PER TASK'!AE19*DATOS!$D$8+'COST PER TASK'!I19*'COST PER TASK'!AE19*DATOS!$D$9+'COST PER TASK'!J19*'COST PER TASK'!AE19*DATOS!$D$10+'COST PER TASK'!K19*'COST PER TASK'!AE19*DATOS!$D$11+'COST PER TASK'!L19*'COST PER TASK'!AE19*DATOS!$D$12+'COST PER TASK'!M19*'COST PER TASK'!AE19*DATOS!$D$13+'COST PER TASK'!N19*'COST PER TASK'!AE19*DATOS!$D$14+'COST PER TASK'!O19*'COST PER TASK'!AE19*DATOS!$D$15</f>
        <v>4264</v>
      </c>
      <c r="AI19" s="3">
        <f>'COST PER TASK'!P19*'COST PER TASK'!AE19*DATOS!$D$16+'COST PER TASK'!Q19*'COST PER TASK'!AE19*DATOS!$D$17+'COST PER TASK'!R19*'COST PER TASK'!AE19*DATOS!$D$18+'COST PER TASK'!S19*'COST PER TASK'!AE19*DATOS!$D$19+'COST PER TASK'!T19*'COST PER TASK'!AE19*DATOS!$D$20+'COST PER TASK'!U19*'COST PER TASK'!AE19*DATOS!$D$21+'COST PER TASK'!V19*'COST PER TASK'!AE19*DATOS!$D$22</f>
        <v>0</v>
      </c>
      <c r="AK19" s="8">
        <f t="shared" si="1"/>
        <v>148584</v>
      </c>
      <c r="AL19" s="8">
        <f t="shared" si="2"/>
        <v>168.84545454545454</v>
      </c>
    </row>
    <row r="20" spans="2:38" x14ac:dyDescent="0.2">
      <c r="B20" t="s">
        <v>78</v>
      </c>
      <c r="C20">
        <v>1</v>
      </c>
      <c r="D20">
        <v>2</v>
      </c>
      <c r="E20">
        <v>2</v>
      </c>
      <c r="F20">
        <v>1</v>
      </c>
      <c r="G20">
        <v>1</v>
      </c>
      <c r="H20">
        <v>1</v>
      </c>
      <c r="W20">
        <v>1</v>
      </c>
      <c r="AD20">
        <v>30</v>
      </c>
      <c r="AE20">
        <f>AD20*DATOS!$B$2</f>
        <v>240</v>
      </c>
      <c r="AF20" s="7">
        <f t="shared" si="0"/>
        <v>48</v>
      </c>
      <c r="AG20" s="4">
        <f>AF20*C20*DATOS!$B$3+'COST PER TASK'!AF20*'COST PER TASK'!D20*DATOS!$B$4+'COST PER TASK'!AF20*'COST PER TASK'!E20*DATOS!$B$5</f>
        <v>3984</v>
      </c>
      <c r="AH20" s="3">
        <f>F20*AE20*DATOS!$D$6+'COST PER TASK'!G20*'COST PER TASK'!AE20*DATOS!$D$7+'COST PER TASK'!H20*'COST PER TASK'!AE20*DATOS!$D$8+'COST PER TASK'!I20*'COST PER TASK'!AE20*DATOS!$D$9+'COST PER TASK'!J20*'COST PER TASK'!AE20*DATOS!$D$10+'COST PER TASK'!K20*'COST PER TASK'!AE20*DATOS!$D$11+'COST PER TASK'!L20*'COST PER TASK'!AE20*DATOS!$D$12+'COST PER TASK'!M20*'COST PER TASK'!AE20*DATOS!$D$13+'COST PER TASK'!N20*'COST PER TASK'!AE20*DATOS!$D$14+'COST PER TASK'!O20*'COST PER TASK'!AE20*DATOS!$D$15</f>
        <v>88.935056437101267</v>
      </c>
      <c r="AI20" s="3">
        <f>'COST PER TASK'!P20*'COST PER TASK'!AE20*DATOS!$D$16+'COST PER TASK'!Q20*'COST PER TASK'!AE20*DATOS!$D$17+'COST PER TASK'!R20*'COST PER TASK'!AE20*DATOS!$D$18+'COST PER TASK'!S20*'COST PER TASK'!AE20*DATOS!$D$19+'COST PER TASK'!T20*'COST PER TASK'!AE20*DATOS!$D$20+'COST PER TASK'!U20*'COST PER TASK'!AE20*DATOS!$D$21+'COST PER TASK'!V20*'COST PER TASK'!AE20*DATOS!$D$22</f>
        <v>0</v>
      </c>
      <c r="AK20" s="8">
        <f t="shared" si="1"/>
        <v>4072.9350564371011</v>
      </c>
      <c r="AL20" s="8">
        <f t="shared" si="2"/>
        <v>135.7645018812367</v>
      </c>
    </row>
    <row r="21" spans="2:38" x14ac:dyDescent="0.2">
      <c r="B21" t="s">
        <v>79</v>
      </c>
      <c r="C21">
        <v>1</v>
      </c>
      <c r="D21">
        <v>2</v>
      </c>
      <c r="F21">
        <v>1</v>
      </c>
      <c r="G21">
        <v>1</v>
      </c>
      <c r="H21">
        <v>1</v>
      </c>
      <c r="W21">
        <v>1</v>
      </c>
      <c r="AD21">
        <v>25</v>
      </c>
      <c r="AE21">
        <f>AD21*DATOS!$B$2</f>
        <v>200</v>
      </c>
      <c r="AF21" s="7">
        <f t="shared" si="0"/>
        <v>66.666666666666671</v>
      </c>
      <c r="AG21" s="4">
        <f>AF21*C21*DATOS!$B$3+'COST PER TASK'!AF21*'COST PER TASK'!D21*DATOS!$B$4+'COST PER TASK'!AF21*'COST PER TASK'!E21*DATOS!$B$5</f>
        <v>3800</v>
      </c>
      <c r="AH21" s="3">
        <f>F21*AE21*DATOS!$D$6+'COST PER TASK'!G21*'COST PER TASK'!AE21*DATOS!$D$7+'COST PER TASK'!H21*'COST PER TASK'!AE21*DATOS!$D$8+'COST PER TASK'!I21*'COST PER TASK'!AE21*DATOS!$D$9+'COST PER TASK'!J21*'COST PER TASK'!AE21*DATOS!$D$10+'COST PER TASK'!K21*'COST PER TASK'!AE21*DATOS!$D$11+'COST PER TASK'!L21*'COST PER TASK'!AE21*DATOS!$D$12+'COST PER TASK'!M21*'COST PER TASK'!AE21*DATOS!$D$13+'COST PER TASK'!N21*'COST PER TASK'!AE21*DATOS!$D$14+'COST PER TASK'!O21*'COST PER TASK'!AE21*DATOS!$D$15</f>
        <v>74.112547030917725</v>
      </c>
      <c r="AI21" s="3">
        <f>'COST PER TASK'!P21*'COST PER TASK'!AE21*DATOS!$D$16+'COST PER TASK'!Q21*'COST PER TASK'!AE21*DATOS!$D$17+'COST PER TASK'!R21*'COST PER TASK'!AE21*DATOS!$D$18+'COST PER TASK'!S21*'COST PER TASK'!AE21*DATOS!$D$19+'COST PER TASK'!T21*'COST PER TASK'!AE21*DATOS!$D$20+'COST PER TASK'!U21*'COST PER TASK'!AE21*DATOS!$D$21+'COST PER TASK'!V21*'COST PER TASK'!AE21*DATOS!$D$22</f>
        <v>0</v>
      </c>
      <c r="AK21" s="8">
        <f t="shared" si="1"/>
        <v>3874.1125470309175</v>
      </c>
      <c r="AL21" s="8">
        <f t="shared" si="2"/>
        <v>154.96450188123671</v>
      </c>
    </row>
    <row r="22" spans="2:38" x14ac:dyDescent="0.2">
      <c r="B22" t="s">
        <v>80</v>
      </c>
      <c r="C22">
        <v>1</v>
      </c>
      <c r="D22">
        <v>2</v>
      </c>
      <c r="E22">
        <v>2</v>
      </c>
      <c r="F22">
        <v>1</v>
      </c>
      <c r="G22">
        <v>1</v>
      </c>
      <c r="H22">
        <v>1</v>
      </c>
      <c r="W22">
        <v>1</v>
      </c>
      <c r="AD22">
        <v>25</v>
      </c>
      <c r="AE22">
        <f>AD22*DATOS!$B$2</f>
        <v>200</v>
      </c>
      <c r="AF22" s="7">
        <f t="shared" si="0"/>
        <v>40</v>
      </c>
      <c r="AG22" s="4">
        <f>AF22*C22*DATOS!$B$3+'COST PER TASK'!AF22*'COST PER TASK'!D22*DATOS!$B$4+'COST PER TASK'!AF22*'COST PER TASK'!E22*DATOS!$B$5</f>
        <v>3320</v>
      </c>
      <c r="AH22" s="3">
        <f>F22*AE22*DATOS!$D$6+'COST PER TASK'!G22*'COST PER TASK'!AE22*DATOS!$D$7+'COST PER TASK'!H22*'COST PER TASK'!AE22*DATOS!$D$8+'COST PER TASK'!I22*'COST PER TASK'!AE22*DATOS!$D$9+'COST PER TASK'!J22*'COST PER TASK'!AE22*DATOS!$D$10+'COST PER TASK'!K22*'COST PER TASK'!AE22*DATOS!$D$11+'COST PER TASK'!L22*'COST PER TASK'!AE22*DATOS!$D$12+'COST PER TASK'!M22*'COST PER TASK'!AE22*DATOS!$D$13+'COST PER TASK'!N22*'COST PER TASK'!AE22*DATOS!$D$14+'COST PER TASK'!O22*'COST PER TASK'!AE22*DATOS!$D$15</f>
        <v>74.112547030917725</v>
      </c>
      <c r="AI22" s="3">
        <f>'COST PER TASK'!P22*'COST PER TASK'!AE22*DATOS!$D$16+'COST PER TASK'!Q22*'COST PER TASK'!AE22*DATOS!$D$17+'COST PER TASK'!R22*'COST PER TASK'!AE22*DATOS!$D$18+'COST PER TASK'!S22*'COST PER TASK'!AE22*DATOS!$D$19+'COST PER TASK'!T22*'COST PER TASK'!AE22*DATOS!$D$20+'COST PER TASK'!U22*'COST PER TASK'!AE22*DATOS!$D$21+'COST PER TASK'!V22*'COST PER TASK'!AE22*DATOS!$D$22</f>
        <v>0</v>
      </c>
      <c r="AK22" s="8">
        <f t="shared" si="1"/>
        <v>3394.1125470309175</v>
      </c>
      <c r="AL22" s="8">
        <f t="shared" si="2"/>
        <v>135.7645018812367</v>
      </c>
    </row>
    <row r="23" spans="2:38" x14ac:dyDescent="0.2">
      <c r="B23" t="s">
        <v>81</v>
      </c>
      <c r="C23">
        <v>1</v>
      </c>
      <c r="D23">
        <v>2</v>
      </c>
      <c r="F23">
        <v>1</v>
      </c>
      <c r="G23">
        <v>1</v>
      </c>
      <c r="H23">
        <v>1</v>
      </c>
      <c r="W23">
        <v>1</v>
      </c>
      <c r="AD23">
        <v>30</v>
      </c>
      <c r="AE23">
        <f>AD23*DATOS!$B$2</f>
        <v>240</v>
      </c>
      <c r="AF23" s="7">
        <f t="shared" si="0"/>
        <v>80</v>
      </c>
      <c r="AG23" s="4">
        <f>AF23*C23*DATOS!$B$3+'COST PER TASK'!AF23*'COST PER TASK'!D23*DATOS!$B$4+'COST PER TASK'!AF23*'COST PER TASK'!E23*DATOS!$B$5</f>
        <v>4560</v>
      </c>
      <c r="AH23" s="3">
        <f>F23*AE23*DATOS!$D$6+'COST PER TASK'!G23*'COST PER TASK'!AE23*DATOS!$D$7+'COST PER TASK'!H23*'COST PER TASK'!AE23*DATOS!$D$8+'COST PER TASK'!I23*'COST PER TASK'!AE23*DATOS!$D$9+'COST PER TASK'!J23*'COST PER TASK'!AE23*DATOS!$D$10+'COST PER TASK'!K23*'COST PER TASK'!AE23*DATOS!$D$11+'COST PER TASK'!L23*'COST PER TASK'!AE23*DATOS!$D$12+'COST PER TASK'!M23*'COST PER TASK'!AE23*DATOS!$D$13+'COST PER TASK'!N23*'COST PER TASK'!AE23*DATOS!$D$14+'COST PER TASK'!O23*'COST PER TASK'!AE23*DATOS!$D$15</f>
        <v>88.935056437101267</v>
      </c>
      <c r="AI23" s="3">
        <f>'COST PER TASK'!P23*'COST PER TASK'!AE23*DATOS!$D$16+'COST PER TASK'!Q23*'COST PER TASK'!AE23*DATOS!$D$17+'COST PER TASK'!R23*'COST PER TASK'!AE23*DATOS!$D$18+'COST PER TASK'!S23*'COST PER TASK'!AE23*DATOS!$D$19+'COST PER TASK'!T23*'COST PER TASK'!AE23*DATOS!$D$20+'COST PER TASK'!U23*'COST PER TASK'!AE23*DATOS!$D$21+'COST PER TASK'!V23*'COST PER TASK'!AE23*DATOS!$D$22</f>
        <v>0</v>
      </c>
      <c r="AK23" s="8">
        <f t="shared" si="1"/>
        <v>4648.9350564371016</v>
      </c>
      <c r="AL23" s="8">
        <f t="shared" si="2"/>
        <v>154.96450188123671</v>
      </c>
    </row>
    <row r="24" spans="2:38" x14ac:dyDescent="0.2">
      <c r="B24" t="s">
        <v>82</v>
      </c>
      <c r="C24">
        <v>1</v>
      </c>
      <c r="D24">
        <v>2</v>
      </c>
      <c r="E24">
        <v>2</v>
      </c>
      <c r="F24">
        <v>1</v>
      </c>
      <c r="G24">
        <v>1</v>
      </c>
      <c r="H24">
        <v>1</v>
      </c>
      <c r="W24">
        <v>1</v>
      </c>
      <c r="AD24">
        <v>20</v>
      </c>
      <c r="AE24">
        <f>AD24*DATOS!$B$2</f>
        <v>160</v>
      </c>
      <c r="AF24" s="7">
        <f t="shared" si="0"/>
        <v>32</v>
      </c>
      <c r="AG24" s="4">
        <f>AF24*C24*DATOS!$B$3+'COST PER TASK'!AF24*'COST PER TASK'!D24*DATOS!$B$4+'COST PER TASK'!AF24*'COST PER TASK'!E24*DATOS!$B$5</f>
        <v>2656</v>
      </c>
      <c r="AH24" s="3">
        <f>F24*AE24*DATOS!$D$6+'COST PER TASK'!G24*'COST PER TASK'!AE24*DATOS!$D$7+'COST PER TASK'!H24*'COST PER TASK'!AE24*DATOS!$D$8+'COST PER TASK'!I24*'COST PER TASK'!AE24*DATOS!$D$9+'COST PER TASK'!J24*'COST PER TASK'!AE24*DATOS!$D$10+'COST PER TASK'!K24*'COST PER TASK'!AE24*DATOS!$D$11+'COST PER TASK'!L24*'COST PER TASK'!AE24*DATOS!$D$12+'COST PER TASK'!M24*'COST PER TASK'!AE24*DATOS!$D$13+'COST PER TASK'!N24*'COST PER TASK'!AE24*DATOS!$D$14+'COST PER TASK'!O24*'COST PER TASK'!AE24*DATOS!$D$15</f>
        <v>59.290037624734175</v>
      </c>
      <c r="AI24" s="3">
        <f>'COST PER TASK'!P24*'COST PER TASK'!AE24*DATOS!$D$16+'COST PER TASK'!Q24*'COST PER TASK'!AE24*DATOS!$D$17+'COST PER TASK'!R24*'COST PER TASK'!AE24*DATOS!$D$18+'COST PER TASK'!S24*'COST PER TASK'!AE24*DATOS!$D$19+'COST PER TASK'!T24*'COST PER TASK'!AE24*DATOS!$D$20+'COST PER TASK'!U24*'COST PER TASK'!AE24*DATOS!$D$21+'COST PER TASK'!V24*'COST PER TASK'!AE24*DATOS!$D$22</f>
        <v>0</v>
      </c>
      <c r="AK24" s="8">
        <f t="shared" si="1"/>
        <v>2715.2900376247344</v>
      </c>
      <c r="AL24" s="8">
        <f t="shared" si="2"/>
        <v>135.76450188123673</v>
      </c>
    </row>
    <row r="25" spans="2:38" x14ac:dyDescent="0.2">
      <c r="B25" t="s">
        <v>83</v>
      </c>
      <c r="C25">
        <v>1</v>
      </c>
      <c r="D25">
        <v>2</v>
      </c>
      <c r="E25">
        <v>2</v>
      </c>
      <c r="F25">
        <v>1</v>
      </c>
      <c r="G25">
        <v>1</v>
      </c>
      <c r="H25">
        <v>1</v>
      </c>
      <c r="W25">
        <v>1</v>
      </c>
      <c r="AD25">
        <v>20</v>
      </c>
      <c r="AE25">
        <f>AD25*DATOS!$B$2</f>
        <v>160</v>
      </c>
      <c r="AF25" s="7">
        <f t="shared" si="0"/>
        <v>32</v>
      </c>
      <c r="AG25" s="4">
        <f>AF25*C25*DATOS!$B$3+'COST PER TASK'!AF25*'COST PER TASK'!D25*DATOS!$B$4+'COST PER TASK'!AF25*'COST PER TASK'!E25*DATOS!$B$5</f>
        <v>2656</v>
      </c>
      <c r="AH25" s="3">
        <f>F25*AE25*DATOS!$D$6+'COST PER TASK'!G25*'COST PER TASK'!AE25*DATOS!$D$7+'COST PER TASK'!H25*'COST PER TASK'!AE25*DATOS!$D$8+'COST PER TASK'!I25*'COST PER TASK'!AE25*DATOS!$D$9+'COST PER TASK'!J25*'COST PER TASK'!AE25*DATOS!$D$10+'COST PER TASK'!K25*'COST PER TASK'!AE25*DATOS!$D$11+'COST PER TASK'!L25*'COST PER TASK'!AE25*DATOS!$D$12+'COST PER TASK'!M25*'COST PER TASK'!AE25*DATOS!$D$13+'COST PER TASK'!N25*'COST PER TASK'!AE25*DATOS!$D$14+'COST PER TASK'!O25*'COST PER TASK'!AE25*DATOS!$D$15</f>
        <v>59.290037624734175</v>
      </c>
      <c r="AI25" s="3">
        <f>'COST PER TASK'!P25*'COST PER TASK'!AE25*DATOS!$D$16+'COST PER TASK'!Q25*'COST PER TASK'!AE25*DATOS!$D$17+'COST PER TASK'!R25*'COST PER TASK'!AE25*DATOS!$D$18+'COST PER TASK'!S25*'COST PER TASK'!AE25*DATOS!$D$19+'COST PER TASK'!T25*'COST PER TASK'!AE25*DATOS!$D$20+'COST PER TASK'!U25*'COST PER TASK'!AE25*DATOS!$D$21+'COST PER TASK'!V25*'COST PER TASK'!AE25*DATOS!$D$22</f>
        <v>0</v>
      </c>
      <c r="AK25" s="8">
        <f t="shared" si="1"/>
        <v>2715.2900376247344</v>
      </c>
      <c r="AL25" s="8">
        <f t="shared" si="2"/>
        <v>135.76450188123673</v>
      </c>
    </row>
    <row r="26" spans="2:38" x14ac:dyDescent="0.2">
      <c r="B26" t="s">
        <v>84</v>
      </c>
      <c r="C26">
        <v>1</v>
      </c>
      <c r="D26">
        <v>2</v>
      </c>
      <c r="E26">
        <v>2</v>
      </c>
      <c r="F26">
        <v>1</v>
      </c>
      <c r="G26">
        <v>1</v>
      </c>
      <c r="H26">
        <v>1</v>
      </c>
      <c r="W26">
        <v>1</v>
      </c>
      <c r="AD26">
        <v>20</v>
      </c>
      <c r="AE26">
        <f>AD26*DATOS!$B$2</f>
        <v>160</v>
      </c>
      <c r="AF26" s="7">
        <f t="shared" si="0"/>
        <v>32</v>
      </c>
      <c r="AG26" s="4">
        <f>AF26*C26*DATOS!$B$3+'COST PER TASK'!AF26*'COST PER TASK'!D26*DATOS!$B$4+'COST PER TASK'!AF26*'COST PER TASK'!E26*DATOS!$B$5</f>
        <v>2656</v>
      </c>
      <c r="AH26" s="3">
        <f>F26*AE26*DATOS!$D$6+'COST PER TASK'!G26*'COST PER TASK'!AE26*DATOS!$D$7+'COST PER TASK'!H26*'COST PER TASK'!AE26*DATOS!$D$8+'COST PER TASK'!I26*'COST PER TASK'!AE26*DATOS!$D$9+'COST PER TASK'!J26*'COST PER TASK'!AE26*DATOS!$D$10+'COST PER TASK'!K26*'COST PER TASK'!AE26*DATOS!$D$11+'COST PER TASK'!L26*'COST PER TASK'!AE26*DATOS!$D$12+'COST PER TASK'!M26*'COST PER TASK'!AE26*DATOS!$D$13+'COST PER TASK'!N26*'COST PER TASK'!AE26*DATOS!$D$14+'COST PER TASK'!O26*'COST PER TASK'!AE26*DATOS!$D$15</f>
        <v>59.290037624734175</v>
      </c>
      <c r="AI26" s="3">
        <f>'COST PER TASK'!P26*'COST PER TASK'!AE26*DATOS!$D$16+'COST PER TASK'!Q26*'COST PER TASK'!AE26*DATOS!$D$17+'COST PER TASK'!R26*'COST PER TASK'!AE26*DATOS!$D$18+'COST PER TASK'!S26*'COST PER TASK'!AE26*DATOS!$D$19+'COST PER TASK'!T26*'COST PER TASK'!AE26*DATOS!$D$20+'COST PER TASK'!U26*'COST PER TASK'!AE26*DATOS!$D$21+'COST PER TASK'!V26*'COST PER TASK'!AE26*DATOS!$D$22</f>
        <v>0</v>
      </c>
      <c r="AK26" s="8">
        <f t="shared" si="1"/>
        <v>2715.2900376247344</v>
      </c>
      <c r="AL26" s="8">
        <f t="shared" si="2"/>
        <v>135.76450188123673</v>
      </c>
    </row>
    <row r="27" spans="2:38" x14ac:dyDescent="0.2">
      <c r="B27" t="s">
        <v>85</v>
      </c>
      <c r="C27">
        <v>1</v>
      </c>
      <c r="D27">
        <v>2</v>
      </c>
      <c r="F27">
        <v>1</v>
      </c>
      <c r="G27">
        <v>1</v>
      </c>
      <c r="H27">
        <v>1</v>
      </c>
      <c r="W27">
        <v>1</v>
      </c>
      <c r="AD27">
        <v>40</v>
      </c>
      <c r="AE27">
        <f>AD27*DATOS!$B$2</f>
        <v>320</v>
      </c>
      <c r="AF27" s="7">
        <f t="shared" si="0"/>
        <v>106.66666666666667</v>
      </c>
      <c r="AG27" s="4">
        <f>AF27*C27*DATOS!$B$3+'COST PER TASK'!AF27*'COST PER TASK'!D27*DATOS!$B$4+'COST PER TASK'!AF27*'COST PER TASK'!E27*DATOS!$B$5</f>
        <v>6080</v>
      </c>
      <c r="AH27" s="3">
        <f>F27*AE27*DATOS!$D$6+'COST PER TASK'!G27*'COST PER TASK'!AE27*DATOS!$D$7+'COST PER TASK'!H27*'COST PER TASK'!AE27*DATOS!$D$8+'COST PER TASK'!I27*'COST PER TASK'!AE27*DATOS!$D$9+'COST PER TASK'!J27*'COST PER TASK'!AE27*DATOS!$D$10+'COST PER TASK'!K27*'COST PER TASK'!AE27*DATOS!$D$11+'COST PER TASK'!L27*'COST PER TASK'!AE27*DATOS!$D$12+'COST PER TASK'!M27*'COST PER TASK'!AE27*DATOS!$D$13+'COST PER TASK'!N27*'COST PER TASK'!AE27*DATOS!$D$14+'COST PER TASK'!O27*'COST PER TASK'!AE27*DATOS!$D$15</f>
        <v>118.58007524946835</v>
      </c>
      <c r="AI27" s="3">
        <f>'COST PER TASK'!P27*'COST PER TASK'!AE27*DATOS!$D$16+'COST PER TASK'!Q27*'COST PER TASK'!AE27*DATOS!$D$17+'COST PER TASK'!R27*'COST PER TASK'!AE27*DATOS!$D$18+'COST PER TASK'!S27*'COST PER TASK'!AE27*DATOS!$D$19+'COST PER TASK'!T27*'COST PER TASK'!AE27*DATOS!$D$20+'COST PER TASK'!U27*'COST PER TASK'!AE27*DATOS!$D$21+'COST PER TASK'!V27*'COST PER TASK'!AE27*DATOS!$D$22</f>
        <v>0</v>
      </c>
      <c r="AK27" s="8">
        <f t="shared" si="1"/>
        <v>6198.5800752494688</v>
      </c>
      <c r="AL27" s="8">
        <f t="shared" si="2"/>
        <v>154.96450188123671</v>
      </c>
    </row>
    <row r="28" spans="2:38" x14ac:dyDescent="0.2">
      <c r="B28" t="s">
        <v>86</v>
      </c>
      <c r="C28">
        <v>1</v>
      </c>
      <c r="D28">
        <v>3</v>
      </c>
      <c r="F28">
        <v>1</v>
      </c>
      <c r="G28">
        <v>1</v>
      </c>
      <c r="H28">
        <v>1</v>
      </c>
      <c r="J28">
        <v>1</v>
      </c>
      <c r="Z28">
        <v>5</v>
      </c>
      <c r="AD28">
        <v>30</v>
      </c>
      <c r="AE28">
        <f>AD28*DATOS!$B$2</f>
        <v>240</v>
      </c>
      <c r="AF28" s="7">
        <f t="shared" si="0"/>
        <v>60</v>
      </c>
      <c r="AG28" s="4">
        <f>AF28*C28*DATOS!$B$3+'COST PER TASK'!AF28*'COST PER TASK'!D28*DATOS!$B$4+'COST PER TASK'!AF28*'COST PER TASK'!E28*DATOS!$B$5</f>
        <v>4380</v>
      </c>
      <c r="AH28" s="3">
        <f>F28*AE28*DATOS!$D$6+'COST PER TASK'!G28*'COST PER TASK'!AE28*DATOS!$D$7+'COST PER TASK'!H28*'COST PER TASK'!AE28*DATOS!$D$8+'COST PER TASK'!I28*'COST PER TASK'!AE28*DATOS!$D$9+'COST PER TASK'!J28*'COST PER TASK'!AE28*DATOS!$D$10+'COST PER TASK'!K28*'COST PER TASK'!AE28*DATOS!$D$11+'COST PER TASK'!L28*'COST PER TASK'!AE28*DATOS!$D$12+'COST PER TASK'!M28*'COST PER TASK'!AE28*DATOS!$D$13+'COST PER TASK'!N28*'COST PER TASK'!AE28*DATOS!$D$14+'COST PER TASK'!O28*'COST PER TASK'!AE28*DATOS!$D$15</f>
        <v>403.76651711125857</v>
      </c>
      <c r="AI28" s="3">
        <f>'COST PER TASK'!P28*'COST PER TASK'!AE28*DATOS!$D$16+'COST PER TASK'!Q28*'COST PER TASK'!AE28*DATOS!$D$17+'COST PER TASK'!R28*'COST PER TASK'!AE28*DATOS!$D$18+'COST PER TASK'!S28*'COST PER TASK'!AE28*DATOS!$D$19+'COST PER TASK'!T28*'COST PER TASK'!AE28*DATOS!$D$20+'COST PER TASK'!U28*'COST PER TASK'!AE28*DATOS!$D$21+'COST PER TASK'!V28*'COST PER TASK'!AE28*DATOS!$D$22</f>
        <v>0</v>
      </c>
      <c r="AK28" s="8">
        <f t="shared" si="1"/>
        <v>4783.7665171112585</v>
      </c>
      <c r="AL28" s="8">
        <f t="shared" si="2"/>
        <v>159.45888390370862</v>
      </c>
    </row>
    <row r="29" spans="2:38" x14ac:dyDescent="0.2">
      <c r="B29" t="s">
        <v>87</v>
      </c>
      <c r="C29">
        <v>1</v>
      </c>
      <c r="D29">
        <v>4</v>
      </c>
      <c r="E29">
        <v>2</v>
      </c>
      <c r="F29">
        <v>1</v>
      </c>
      <c r="G29">
        <v>1</v>
      </c>
      <c r="H29">
        <v>1</v>
      </c>
      <c r="J29">
        <v>1</v>
      </c>
      <c r="AA29">
        <v>5</v>
      </c>
      <c r="AD29">
        <v>50</v>
      </c>
      <c r="AE29">
        <f>AD29*DATOS!$B$2</f>
        <v>400</v>
      </c>
      <c r="AF29" s="7">
        <f t="shared" si="0"/>
        <v>57.142857142857146</v>
      </c>
      <c r="AG29" s="4">
        <f>AF29*C29*DATOS!$B$3+'COST PER TASK'!AF29*'COST PER TASK'!D29*DATOS!$B$4+'COST PER TASK'!AF29*'COST PER TASK'!E29*DATOS!$B$5</f>
        <v>6571.4285714285725</v>
      </c>
      <c r="AH29" s="3">
        <f>F29*AE29*DATOS!$D$6+'COST PER TASK'!G29*'COST PER TASK'!AE29*DATOS!$D$7+'COST PER TASK'!H29*'COST PER TASK'!AE29*DATOS!$D$8+'COST PER TASK'!I29*'COST PER TASK'!AE29*DATOS!$D$9+'COST PER TASK'!J29*'COST PER TASK'!AE29*DATOS!$D$10+'COST PER TASK'!K29*'COST PER TASK'!AE29*DATOS!$D$11+'COST PER TASK'!L29*'COST PER TASK'!AE29*DATOS!$D$12+'COST PER TASK'!M29*'COST PER TASK'!AE29*DATOS!$D$13+'COST PER TASK'!N29*'COST PER TASK'!AE29*DATOS!$D$14+'COST PER TASK'!O29*'COST PER TASK'!AE29*DATOS!$D$15</f>
        <v>672.94419518543089</v>
      </c>
      <c r="AI29" s="3">
        <f>'COST PER TASK'!P29*'COST PER TASK'!AE29*DATOS!$D$16+'COST PER TASK'!Q29*'COST PER TASK'!AE29*DATOS!$D$17+'COST PER TASK'!R29*'COST PER TASK'!AE29*DATOS!$D$18+'COST PER TASK'!S29*'COST PER TASK'!AE29*DATOS!$D$19+'COST PER TASK'!T29*'COST PER TASK'!AE29*DATOS!$D$20+'COST PER TASK'!U29*'COST PER TASK'!AE29*DATOS!$D$21+'COST PER TASK'!V29*'COST PER TASK'!AE29*DATOS!$D$22</f>
        <v>0</v>
      </c>
      <c r="AK29" s="8">
        <f t="shared" si="1"/>
        <v>7244.372766614003</v>
      </c>
      <c r="AL29" s="8">
        <f t="shared" si="2"/>
        <v>144.88745533228007</v>
      </c>
    </row>
    <row r="30" spans="2:38" x14ac:dyDescent="0.2">
      <c r="B30" t="s">
        <v>88</v>
      </c>
      <c r="C30">
        <v>1</v>
      </c>
      <c r="D30">
        <v>4</v>
      </c>
      <c r="E30">
        <v>2</v>
      </c>
      <c r="F30">
        <v>1</v>
      </c>
      <c r="G30">
        <v>1</v>
      </c>
      <c r="H30">
        <v>1</v>
      </c>
      <c r="J30">
        <v>1</v>
      </c>
      <c r="AA30">
        <v>1</v>
      </c>
      <c r="AD30">
        <v>30</v>
      </c>
      <c r="AE30">
        <f>AD30*DATOS!$B$2</f>
        <v>240</v>
      </c>
      <c r="AF30" s="7">
        <f t="shared" si="0"/>
        <v>34.285714285714285</v>
      </c>
      <c r="AG30" s="4">
        <f>AF30*C30*DATOS!$B$3+'COST PER TASK'!AF30*'COST PER TASK'!D30*DATOS!$B$4+'COST PER TASK'!AF30*'COST PER TASK'!E30*DATOS!$B$5</f>
        <v>3942.8571428571431</v>
      </c>
      <c r="AH30" s="3">
        <f>F30*AE30*DATOS!$D$6+'COST PER TASK'!G30*'COST PER TASK'!AE30*DATOS!$D$7+'COST PER TASK'!H30*'COST PER TASK'!AE30*DATOS!$D$8+'COST PER TASK'!I30*'COST PER TASK'!AE30*DATOS!$D$9+'COST PER TASK'!J30*'COST PER TASK'!AE30*DATOS!$D$10+'COST PER TASK'!K30*'COST PER TASK'!AE30*DATOS!$D$11+'COST PER TASK'!L30*'COST PER TASK'!AE30*DATOS!$D$12+'COST PER TASK'!M30*'COST PER TASK'!AE30*DATOS!$D$13+'COST PER TASK'!N30*'COST PER TASK'!AE30*DATOS!$D$14+'COST PER TASK'!O30*'COST PER TASK'!AE30*DATOS!$D$15</f>
        <v>403.76651711125857</v>
      </c>
      <c r="AI30" s="3">
        <f>'COST PER TASK'!P30*'COST PER TASK'!AE30*DATOS!$D$16+'COST PER TASK'!Q30*'COST PER TASK'!AE30*DATOS!$D$17+'COST PER TASK'!R30*'COST PER TASK'!AE30*DATOS!$D$18+'COST PER TASK'!S30*'COST PER TASK'!AE30*DATOS!$D$19+'COST PER TASK'!T30*'COST PER TASK'!AE30*DATOS!$D$20+'COST PER TASK'!U30*'COST PER TASK'!AE30*DATOS!$D$21+'COST PER TASK'!V30*'COST PER TASK'!AE30*DATOS!$D$22</f>
        <v>0</v>
      </c>
      <c r="AK30" s="8">
        <f t="shared" si="1"/>
        <v>4346.6236599684016</v>
      </c>
      <c r="AL30" s="8">
        <f t="shared" si="2"/>
        <v>144.88745533228004</v>
      </c>
    </row>
    <row r="31" spans="2:38" x14ac:dyDescent="0.2">
      <c r="B31" t="s">
        <v>89</v>
      </c>
      <c r="C31">
        <v>1</v>
      </c>
      <c r="D31">
        <v>4</v>
      </c>
      <c r="E31">
        <v>2</v>
      </c>
      <c r="F31">
        <v>1</v>
      </c>
      <c r="G31">
        <v>1</v>
      </c>
      <c r="H31">
        <v>1</v>
      </c>
      <c r="J31">
        <v>1</v>
      </c>
      <c r="AA31">
        <v>1</v>
      </c>
      <c r="AD31">
        <v>30</v>
      </c>
      <c r="AE31">
        <f>AD31*DATOS!$B$2</f>
        <v>240</v>
      </c>
      <c r="AF31" s="7">
        <f t="shared" si="0"/>
        <v>34.285714285714285</v>
      </c>
      <c r="AG31" s="4">
        <f>AF31*C31*DATOS!$B$3+'COST PER TASK'!AF31*'COST PER TASK'!D31*DATOS!$B$4+'COST PER TASK'!AF31*'COST PER TASK'!E31*DATOS!$B$5</f>
        <v>3942.8571428571431</v>
      </c>
      <c r="AH31" s="3">
        <f>F31*AE31*DATOS!$D$6+'COST PER TASK'!G31*'COST PER TASK'!AE31*DATOS!$D$7+'COST PER TASK'!H31*'COST PER TASK'!AE31*DATOS!$D$8+'COST PER TASK'!I31*'COST PER TASK'!AE31*DATOS!$D$9+'COST PER TASK'!J31*'COST PER TASK'!AE31*DATOS!$D$10+'COST PER TASK'!K31*'COST PER TASK'!AE31*DATOS!$D$11+'COST PER TASK'!L31*'COST PER TASK'!AE31*DATOS!$D$12+'COST PER TASK'!M31*'COST PER TASK'!AE31*DATOS!$D$13+'COST PER TASK'!N31*'COST PER TASK'!AE31*DATOS!$D$14+'COST PER TASK'!O31*'COST PER TASK'!AE31*DATOS!$D$15</f>
        <v>403.76651711125857</v>
      </c>
      <c r="AI31" s="3">
        <f>'COST PER TASK'!P31*'COST PER TASK'!AE31*DATOS!$D$16+'COST PER TASK'!Q31*'COST PER TASK'!AE31*DATOS!$D$17+'COST PER TASK'!R31*'COST PER TASK'!AE31*DATOS!$D$18+'COST PER TASK'!S31*'COST PER TASK'!AE31*DATOS!$D$19+'COST PER TASK'!T31*'COST PER TASK'!AE31*DATOS!$D$20+'COST PER TASK'!U31*'COST PER TASK'!AE31*DATOS!$D$21+'COST PER TASK'!V31*'COST PER TASK'!AE31*DATOS!$D$22</f>
        <v>0</v>
      </c>
      <c r="AK31" s="8">
        <f t="shared" si="1"/>
        <v>4346.6236599684016</v>
      </c>
      <c r="AL31" s="8">
        <f t="shared" si="2"/>
        <v>144.88745533228004</v>
      </c>
    </row>
    <row r="32" spans="2:38" x14ac:dyDescent="0.2">
      <c r="B32" t="s">
        <v>90</v>
      </c>
      <c r="C32">
        <v>1</v>
      </c>
      <c r="D32">
        <v>4</v>
      </c>
      <c r="E32">
        <v>2</v>
      </c>
      <c r="F32">
        <v>1</v>
      </c>
      <c r="G32">
        <v>1</v>
      </c>
      <c r="H32">
        <v>1</v>
      </c>
      <c r="J32">
        <v>1</v>
      </c>
      <c r="AA32">
        <v>1</v>
      </c>
      <c r="AD32">
        <v>20</v>
      </c>
      <c r="AE32">
        <f>AD32*DATOS!$B$2</f>
        <v>160</v>
      </c>
      <c r="AF32" s="7">
        <f t="shared" si="0"/>
        <v>22.857142857142858</v>
      </c>
      <c r="AG32" s="4">
        <f>AF32*C32*DATOS!$B$3+'COST PER TASK'!AF32*'COST PER TASK'!D32*DATOS!$B$4+'COST PER TASK'!AF32*'COST PER TASK'!E32*DATOS!$B$5</f>
        <v>2628.5714285714284</v>
      </c>
      <c r="AH32" s="3">
        <f>F32*AE32*DATOS!$D$6+'COST PER TASK'!G32*'COST PER TASK'!AE32*DATOS!$D$7+'COST PER TASK'!H32*'COST PER TASK'!AE32*DATOS!$D$8+'COST PER TASK'!I32*'COST PER TASK'!AE32*DATOS!$D$9+'COST PER TASK'!J32*'COST PER TASK'!AE32*DATOS!$D$10+'COST PER TASK'!K32*'COST PER TASK'!AE32*DATOS!$D$11+'COST PER TASK'!L32*'COST PER TASK'!AE32*DATOS!$D$12+'COST PER TASK'!M32*'COST PER TASK'!AE32*DATOS!$D$13+'COST PER TASK'!N32*'COST PER TASK'!AE32*DATOS!$D$14+'COST PER TASK'!O32*'COST PER TASK'!AE32*DATOS!$D$15</f>
        <v>269.17767807417238</v>
      </c>
      <c r="AI32" s="3">
        <f>'COST PER TASK'!P32*'COST PER TASK'!AE32*DATOS!$D$16+'COST PER TASK'!Q32*'COST PER TASK'!AE32*DATOS!$D$17+'COST PER TASK'!R32*'COST PER TASK'!AE32*DATOS!$D$18+'COST PER TASK'!S32*'COST PER TASK'!AE32*DATOS!$D$19+'COST PER TASK'!T32*'COST PER TASK'!AE32*DATOS!$D$20+'COST PER TASK'!U32*'COST PER TASK'!AE32*DATOS!$D$21+'COST PER TASK'!V32*'COST PER TASK'!AE32*DATOS!$D$22</f>
        <v>0</v>
      </c>
      <c r="AK32" s="8">
        <f t="shared" si="1"/>
        <v>2897.7491066456009</v>
      </c>
      <c r="AL32" s="8">
        <f t="shared" si="2"/>
        <v>144.88745533228004</v>
      </c>
    </row>
    <row r="33" spans="2:38" x14ac:dyDescent="0.2">
      <c r="B33" t="s">
        <v>91</v>
      </c>
      <c r="C33">
        <v>1</v>
      </c>
      <c r="D33">
        <v>2</v>
      </c>
      <c r="F33">
        <v>1</v>
      </c>
      <c r="G33">
        <v>1</v>
      </c>
      <c r="H33">
        <v>1</v>
      </c>
      <c r="J33">
        <v>1</v>
      </c>
      <c r="W33">
        <v>1</v>
      </c>
      <c r="AD33">
        <v>10</v>
      </c>
      <c r="AE33">
        <f>AD33*DATOS!$B$2</f>
        <v>80</v>
      </c>
      <c r="AF33" s="7">
        <f t="shared" si="0"/>
        <v>26.666666666666668</v>
      </c>
      <c r="AG33" s="4">
        <f>AF33*C33*DATOS!$B$3+'COST PER TASK'!AF33*'COST PER TASK'!D33*DATOS!$B$4+'COST PER TASK'!AF33*'COST PER TASK'!E33*DATOS!$B$5</f>
        <v>1520</v>
      </c>
      <c r="AH33" s="3">
        <f>F33*AE33*DATOS!$D$6+'COST PER TASK'!G33*'COST PER TASK'!AE33*DATOS!$D$7+'COST PER TASK'!H33*'COST PER TASK'!AE33*DATOS!$D$8+'COST PER TASK'!I33*'COST PER TASK'!AE33*DATOS!$D$9+'COST PER TASK'!J33*'COST PER TASK'!AE33*DATOS!$D$10+'COST PER TASK'!K33*'COST PER TASK'!AE33*DATOS!$D$11+'COST PER TASK'!L33*'COST PER TASK'!AE33*DATOS!$D$12+'COST PER TASK'!M33*'COST PER TASK'!AE33*DATOS!$D$13+'COST PER TASK'!N33*'COST PER TASK'!AE33*DATOS!$D$14+'COST PER TASK'!O33*'COST PER TASK'!AE33*DATOS!$D$15</f>
        <v>134.58883903708619</v>
      </c>
      <c r="AI33" s="3">
        <f>'COST PER TASK'!P33*'COST PER TASK'!AE33*DATOS!$D$16+'COST PER TASK'!Q33*'COST PER TASK'!AE33*DATOS!$D$17+'COST PER TASK'!R33*'COST PER TASK'!AE33*DATOS!$D$18+'COST PER TASK'!S33*'COST PER TASK'!AE33*DATOS!$D$19+'COST PER TASK'!T33*'COST PER TASK'!AE33*DATOS!$D$20+'COST PER TASK'!U33*'COST PER TASK'!AE33*DATOS!$D$21+'COST PER TASK'!V33*'COST PER TASK'!AE33*DATOS!$D$22</f>
        <v>0</v>
      </c>
      <c r="AK33" s="8">
        <f t="shared" si="1"/>
        <v>1654.5888390370862</v>
      </c>
      <c r="AL33" s="8">
        <f t="shared" si="2"/>
        <v>165.45888390370862</v>
      </c>
    </row>
    <row r="34" spans="2:38" x14ac:dyDescent="0.2">
      <c r="B34" t="s">
        <v>92</v>
      </c>
      <c r="C34">
        <v>1</v>
      </c>
      <c r="D34">
        <v>4</v>
      </c>
      <c r="E34">
        <v>2</v>
      </c>
      <c r="F34">
        <v>1</v>
      </c>
      <c r="G34">
        <v>1</v>
      </c>
      <c r="H34">
        <v>1</v>
      </c>
      <c r="K34">
        <v>1</v>
      </c>
      <c r="AA34">
        <v>1</v>
      </c>
      <c r="AD34">
        <v>20</v>
      </c>
      <c r="AE34">
        <f>AD34*DATOS!$B$2</f>
        <v>160</v>
      </c>
      <c r="AF34" s="7">
        <f t="shared" si="0"/>
        <v>22.857142857142858</v>
      </c>
      <c r="AG34" s="4">
        <f>AF34*C34*DATOS!$B$3+'COST PER TASK'!AF34*'COST PER TASK'!D34*DATOS!$B$4+'COST PER TASK'!AF34*'COST PER TASK'!E34*DATOS!$B$5</f>
        <v>2628.5714285714284</v>
      </c>
      <c r="AH34" s="3">
        <f>F34*AE34*DATOS!$D$6+'COST PER TASK'!G34*'COST PER TASK'!AE34*DATOS!$D$7+'COST PER TASK'!H34*'COST PER TASK'!AE34*DATOS!$D$8+'COST PER TASK'!I34*'COST PER TASK'!AE34*DATOS!$D$9+'COST PER TASK'!J34*'COST PER TASK'!AE34*DATOS!$D$10+'COST PER TASK'!K34*'COST PER TASK'!AE34*DATOS!$D$11+'COST PER TASK'!L34*'COST PER TASK'!AE34*DATOS!$D$12+'COST PER TASK'!M34*'COST PER TASK'!AE34*DATOS!$D$13+'COST PER TASK'!N34*'COST PER TASK'!AE34*DATOS!$D$14+'COST PER TASK'!O34*'COST PER TASK'!AE34*DATOS!$D$15</f>
        <v>59.290037624734175</v>
      </c>
      <c r="AI34" s="3">
        <f>'COST PER TASK'!P34*'COST PER TASK'!AE34*DATOS!$D$16+'COST PER TASK'!Q34*'COST PER TASK'!AE34*DATOS!$D$17+'COST PER TASK'!R34*'COST PER TASK'!AE34*DATOS!$D$18+'COST PER TASK'!S34*'COST PER TASK'!AE34*DATOS!$D$19+'COST PER TASK'!T34*'COST PER TASK'!AE34*DATOS!$D$20+'COST PER TASK'!U34*'COST PER TASK'!AE34*DATOS!$D$21+'COST PER TASK'!V34*'COST PER TASK'!AE34*DATOS!$D$22</f>
        <v>0</v>
      </c>
      <c r="AK34" s="8">
        <f t="shared" si="1"/>
        <v>2687.8614661961628</v>
      </c>
      <c r="AL34" s="8">
        <f t="shared" si="2"/>
        <v>134.39307330980813</v>
      </c>
    </row>
    <row r="35" spans="2:38" x14ac:dyDescent="0.2">
      <c r="B35" t="s">
        <v>93</v>
      </c>
      <c r="C35">
        <v>1</v>
      </c>
      <c r="D35">
        <v>4</v>
      </c>
      <c r="E35">
        <v>2</v>
      </c>
      <c r="F35">
        <v>1</v>
      </c>
      <c r="G35">
        <v>1</v>
      </c>
      <c r="H35">
        <v>1</v>
      </c>
      <c r="K35">
        <v>1</v>
      </c>
      <c r="AA35">
        <v>1</v>
      </c>
      <c r="AD35">
        <v>40</v>
      </c>
      <c r="AE35">
        <f>AD35*DATOS!$B$2</f>
        <v>320</v>
      </c>
      <c r="AF35" s="7">
        <f t="shared" si="0"/>
        <v>45.714285714285715</v>
      </c>
      <c r="AG35" s="4">
        <f>AF35*C35*DATOS!$B$3+'COST PER TASK'!AF35*'COST PER TASK'!D35*DATOS!$B$4+'COST PER TASK'!AF35*'COST PER TASK'!E35*DATOS!$B$5</f>
        <v>5257.1428571428569</v>
      </c>
      <c r="AH35" s="3">
        <f>F35*AE35*DATOS!$D$6+'COST PER TASK'!G35*'COST PER TASK'!AE35*DATOS!$D$7+'COST PER TASK'!H35*'COST PER TASK'!AE35*DATOS!$D$8+'COST PER TASK'!I35*'COST PER TASK'!AE35*DATOS!$D$9+'COST PER TASK'!J35*'COST PER TASK'!AE35*DATOS!$D$10+'COST PER TASK'!K35*'COST PER TASK'!AE35*DATOS!$D$11+'COST PER TASK'!L35*'COST PER TASK'!AE35*DATOS!$D$12+'COST PER TASK'!M35*'COST PER TASK'!AE35*DATOS!$D$13+'COST PER TASK'!N35*'COST PER TASK'!AE35*DATOS!$D$14+'COST PER TASK'!O35*'COST PER TASK'!AE35*DATOS!$D$15</f>
        <v>118.58007524946835</v>
      </c>
      <c r="AI35" s="3">
        <f>'COST PER TASK'!P35*'COST PER TASK'!AE35*DATOS!$D$16+'COST PER TASK'!Q35*'COST PER TASK'!AE35*DATOS!$D$17+'COST PER TASK'!R35*'COST PER TASK'!AE35*DATOS!$D$18+'COST PER TASK'!S35*'COST PER TASK'!AE35*DATOS!$D$19+'COST PER TASK'!T35*'COST PER TASK'!AE35*DATOS!$D$20+'COST PER TASK'!U35*'COST PER TASK'!AE35*DATOS!$D$21+'COST PER TASK'!V35*'COST PER TASK'!AE35*DATOS!$D$22</f>
        <v>0</v>
      </c>
      <c r="AK35" s="8">
        <f t="shared" si="1"/>
        <v>5375.7229323923257</v>
      </c>
      <c r="AL35" s="8">
        <f t="shared" si="2"/>
        <v>134.39307330980813</v>
      </c>
    </row>
    <row r="36" spans="2:38" x14ac:dyDescent="0.2">
      <c r="B36" t="s">
        <v>94</v>
      </c>
      <c r="C36">
        <v>1</v>
      </c>
      <c r="D36">
        <v>4</v>
      </c>
      <c r="E36">
        <v>2</v>
      </c>
      <c r="F36">
        <v>1</v>
      </c>
      <c r="G36">
        <v>1</v>
      </c>
      <c r="H36">
        <v>1</v>
      </c>
      <c r="K36">
        <v>1</v>
      </c>
      <c r="AA36">
        <v>1</v>
      </c>
      <c r="AD36">
        <v>20</v>
      </c>
      <c r="AE36">
        <f>AD36*DATOS!$B$2</f>
        <v>160</v>
      </c>
      <c r="AF36" s="7">
        <f t="shared" si="0"/>
        <v>22.857142857142858</v>
      </c>
      <c r="AG36" s="4">
        <f>AF36*C36*DATOS!$B$3+'COST PER TASK'!AF36*'COST PER TASK'!D36*DATOS!$B$4+'COST PER TASK'!AF36*'COST PER TASK'!E36*DATOS!$B$5</f>
        <v>2628.5714285714284</v>
      </c>
      <c r="AH36" s="3">
        <f>F36*AE36*DATOS!$D$6+'COST PER TASK'!G36*'COST PER TASK'!AE36*DATOS!$D$7+'COST PER TASK'!H36*'COST PER TASK'!AE36*DATOS!$D$8+'COST PER TASK'!I36*'COST PER TASK'!AE36*DATOS!$D$9+'COST PER TASK'!J36*'COST PER TASK'!AE36*DATOS!$D$10+'COST PER TASK'!K36*'COST PER TASK'!AE36*DATOS!$D$11+'COST PER TASK'!L36*'COST PER TASK'!AE36*DATOS!$D$12+'COST PER TASK'!M36*'COST PER TASK'!AE36*DATOS!$D$13+'COST PER TASK'!N36*'COST PER TASK'!AE36*DATOS!$D$14+'COST PER TASK'!O36*'COST PER TASK'!AE36*DATOS!$D$15</f>
        <v>59.290037624734175</v>
      </c>
      <c r="AI36" s="3">
        <f>'COST PER TASK'!P36*'COST PER TASK'!AE36*DATOS!$D$16+'COST PER TASK'!Q36*'COST PER TASK'!AE36*DATOS!$D$17+'COST PER TASK'!R36*'COST PER TASK'!AE36*DATOS!$D$18+'COST PER TASK'!S36*'COST PER TASK'!AE36*DATOS!$D$19+'COST PER TASK'!T36*'COST PER TASK'!AE36*DATOS!$D$20+'COST PER TASK'!U36*'COST PER TASK'!AE36*DATOS!$D$21+'COST PER TASK'!V36*'COST PER TASK'!AE36*DATOS!$D$22</f>
        <v>0</v>
      </c>
      <c r="AK36" s="8">
        <f t="shared" si="1"/>
        <v>2687.8614661961628</v>
      </c>
      <c r="AL36" s="8">
        <f t="shared" si="2"/>
        <v>134.39307330980813</v>
      </c>
    </row>
    <row r="37" spans="2:38" x14ac:dyDescent="0.2">
      <c r="B37" t="s">
        <v>95</v>
      </c>
      <c r="C37">
        <v>1</v>
      </c>
      <c r="D37">
        <v>4</v>
      </c>
      <c r="E37">
        <v>2</v>
      </c>
      <c r="F37">
        <v>1</v>
      </c>
      <c r="G37">
        <v>1</v>
      </c>
      <c r="H37">
        <v>1</v>
      </c>
      <c r="J37">
        <v>1</v>
      </c>
      <c r="AA37">
        <v>5</v>
      </c>
      <c r="AD37">
        <v>200</v>
      </c>
      <c r="AE37">
        <f>AD37*DATOS!$B$2</f>
        <v>1600</v>
      </c>
      <c r="AF37" s="7">
        <f t="shared" si="0"/>
        <v>228.57142857142858</v>
      </c>
      <c r="AG37" s="4">
        <f>AF37*C37*DATOS!$B$3+'COST PER TASK'!AF37*'COST PER TASK'!D37*DATOS!$B$4+'COST PER TASK'!AF37*'COST PER TASK'!E37*DATOS!$B$5</f>
        <v>26285.71428571429</v>
      </c>
      <c r="AH37" s="3">
        <f>F37*AE37*DATOS!$D$6+'COST PER TASK'!G37*'COST PER TASK'!AE37*DATOS!$D$7+'COST PER TASK'!H37*'COST PER TASK'!AE37*DATOS!$D$8+'COST PER TASK'!I37*'COST PER TASK'!AE37*DATOS!$D$9+'COST PER TASK'!J37*'COST PER TASK'!AE37*DATOS!$D$10+'COST PER TASK'!K37*'COST PER TASK'!AE37*DATOS!$D$11+'COST PER TASK'!L37*'COST PER TASK'!AE37*DATOS!$D$12+'COST PER TASK'!M37*'COST PER TASK'!AE37*DATOS!$D$13+'COST PER TASK'!N37*'COST PER TASK'!AE37*DATOS!$D$14+'COST PER TASK'!O37*'COST PER TASK'!AE37*DATOS!$D$15</f>
        <v>2691.7767807417235</v>
      </c>
      <c r="AI37" s="3">
        <f>'COST PER TASK'!P37*'COST PER TASK'!AE37*DATOS!$D$16+'COST PER TASK'!Q37*'COST PER TASK'!AE37*DATOS!$D$17+'COST PER TASK'!R37*'COST PER TASK'!AE37*DATOS!$D$18+'COST PER TASK'!S37*'COST PER TASK'!AE37*DATOS!$D$19+'COST PER TASK'!T37*'COST PER TASK'!AE37*DATOS!$D$20+'COST PER TASK'!U37*'COST PER TASK'!AE37*DATOS!$D$21+'COST PER TASK'!V37*'COST PER TASK'!AE37*DATOS!$D$22</f>
        <v>0</v>
      </c>
      <c r="AK37" s="8">
        <f t="shared" si="1"/>
        <v>28977.491066456012</v>
      </c>
      <c r="AL37" s="8">
        <f t="shared" si="2"/>
        <v>144.88745533228007</v>
      </c>
    </row>
    <row r="38" spans="2:38" x14ac:dyDescent="0.2">
      <c r="B38" t="s">
        <v>96</v>
      </c>
      <c r="C38">
        <v>1</v>
      </c>
      <c r="D38">
        <v>4</v>
      </c>
      <c r="E38">
        <v>2</v>
      </c>
      <c r="F38">
        <v>1</v>
      </c>
      <c r="G38">
        <v>1</v>
      </c>
      <c r="H38">
        <v>1</v>
      </c>
      <c r="J38">
        <v>1</v>
      </c>
      <c r="W38">
        <v>1</v>
      </c>
      <c r="AD38">
        <v>60</v>
      </c>
      <c r="AE38">
        <f>AD38*DATOS!$B$2</f>
        <v>480</v>
      </c>
      <c r="AF38" s="7">
        <f t="shared" si="0"/>
        <v>68.571428571428569</v>
      </c>
      <c r="AG38" s="4">
        <f>AF38*C38*DATOS!$B$3+'COST PER TASK'!AF38*'COST PER TASK'!D38*DATOS!$B$4+'COST PER TASK'!AF38*'COST PER TASK'!E38*DATOS!$B$5</f>
        <v>7885.7142857142862</v>
      </c>
      <c r="AH38" s="3">
        <f>F38*AE38*DATOS!$D$6+'COST PER TASK'!G38*'COST PER TASK'!AE38*DATOS!$D$7+'COST PER TASK'!H38*'COST PER TASK'!AE38*DATOS!$D$8+'COST PER TASK'!I38*'COST PER TASK'!AE38*DATOS!$D$9+'COST PER TASK'!J38*'COST PER TASK'!AE38*DATOS!$D$10+'COST PER TASK'!K38*'COST PER TASK'!AE38*DATOS!$D$11+'COST PER TASK'!L38*'COST PER TASK'!AE38*DATOS!$D$12+'COST PER TASK'!M38*'COST PER TASK'!AE38*DATOS!$D$13+'COST PER TASK'!N38*'COST PER TASK'!AE38*DATOS!$D$14+'COST PER TASK'!O38*'COST PER TASK'!AE38*DATOS!$D$15</f>
        <v>807.53303422251713</v>
      </c>
      <c r="AI38" s="3">
        <f>'COST PER TASK'!P38*'COST PER TASK'!AE38*DATOS!$D$16+'COST PER TASK'!Q38*'COST PER TASK'!AE38*DATOS!$D$17+'COST PER TASK'!R38*'COST PER TASK'!AE38*DATOS!$D$18+'COST PER TASK'!S38*'COST PER TASK'!AE38*DATOS!$D$19+'COST PER TASK'!T38*'COST PER TASK'!AE38*DATOS!$D$20+'COST PER TASK'!U38*'COST PER TASK'!AE38*DATOS!$D$21+'COST PER TASK'!V38*'COST PER TASK'!AE38*DATOS!$D$22</f>
        <v>0</v>
      </c>
      <c r="AK38" s="8">
        <f t="shared" si="1"/>
        <v>8693.2473199368033</v>
      </c>
      <c r="AL38" s="8">
        <f t="shared" si="2"/>
        <v>144.88745533228004</v>
      </c>
    </row>
    <row r="39" spans="2:38" x14ac:dyDescent="0.2">
      <c r="B39" t="s">
        <v>97</v>
      </c>
      <c r="C39">
        <v>1</v>
      </c>
      <c r="D39">
        <v>4</v>
      </c>
      <c r="E39">
        <v>2</v>
      </c>
      <c r="F39">
        <v>1</v>
      </c>
      <c r="G39">
        <v>1</v>
      </c>
      <c r="H39">
        <v>1</v>
      </c>
      <c r="J39">
        <v>1</v>
      </c>
      <c r="AA39">
        <v>1</v>
      </c>
      <c r="AD39">
        <v>200</v>
      </c>
      <c r="AE39">
        <f>AD39*DATOS!$B$2</f>
        <v>1600</v>
      </c>
      <c r="AF39" s="7">
        <f t="shared" si="0"/>
        <v>228.57142857142858</v>
      </c>
      <c r="AG39" s="4">
        <f>AF39*C39*DATOS!$B$3+'COST PER TASK'!AF39*'COST PER TASK'!D39*DATOS!$B$4+'COST PER TASK'!AF39*'COST PER TASK'!E39*DATOS!$B$5</f>
        <v>26285.71428571429</v>
      </c>
      <c r="AH39" s="3">
        <f>F39*AE39*DATOS!$D$6+'COST PER TASK'!G39*'COST PER TASK'!AE39*DATOS!$D$7+'COST PER TASK'!H39*'COST PER TASK'!AE39*DATOS!$D$8+'COST PER TASK'!I39*'COST PER TASK'!AE39*DATOS!$D$9+'COST PER TASK'!J39*'COST PER TASK'!AE39*DATOS!$D$10+'COST PER TASK'!K39*'COST PER TASK'!AE39*DATOS!$D$11+'COST PER TASK'!L39*'COST PER TASK'!AE39*DATOS!$D$12+'COST PER TASK'!M39*'COST PER TASK'!AE39*DATOS!$D$13+'COST PER TASK'!N39*'COST PER TASK'!AE39*DATOS!$D$14+'COST PER TASK'!O39*'COST PER TASK'!AE39*DATOS!$D$15</f>
        <v>2691.7767807417235</v>
      </c>
      <c r="AI39" s="3">
        <f>'COST PER TASK'!P39*'COST PER TASK'!AE39*DATOS!$D$16+'COST PER TASK'!Q39*'COST PER TASK'!AE39*DATOS!$D$17+'COST PER TASK'!R39*'COST PER TASK'!AE39*DATOS!$D$18+'COST PER TASK'!S39*'COST PER TASK'!AE39*DATOS!$D$19+'COST PER TASK'!T39*'COST PER TASK'!AE39*DATOS!$D$20+'COST PER TASK'!U39*'COST PER TASK'!AE39*DATOS!$D$21+'COST PER TASK'!V39*'COST PER TASK'!AE39*DATOS!$D$22</f>
        <v>0</v>
      </c>
      <c r="AK39" s="8">
        <f t="shared" si="1"/>
        <v>28977.491066456012</v>
      </c>
      <c r="AL39" s="8">
        <f t="shared" si="2"/>
        <v>144.88745533228007</v>
      </c>
    </row>
    <row r="40" spans="2:38" x14ac:dyDescent="0.2">
      <c r="B40" t="s">
        <v>98</v>
      </c>
      <c r="C40">
        <v>1</v>
      </c>
      <c r="D40">
        <v>4</v>
      </c>
      <c r="E40">
        <v>2</v>
      </c>
      <c r="F40">
        <v>1</v>
      </c>
      <c r="G40">
        <v>1</v>
      </c>
      <c r="H40">
        <v>1</v>
      </c>
      <c r="J40">
        <v>1</v>
      </c>
      <c r="AA40">
        <v>1</v>
      </c>
      <c r="AD40">
        <v>200</v>
      </c>
      <c r="AE40">
        <f>AD40*DATOS!$B$2</f>
        <v>1600</v>
      </c>
      <c r="AF40" s="7">
        <f t="shared" si="0"/>
        <v>228.57142857142858</v>
      </c>
      <c r="AG40" s="4">
        <f>AF40*C40*DATOS!$B$3+'COST PER TASK'!AF40*'COST PER TASK'!D40*DATOS!$B$4+'COST PER TASK'!AF40*'COST PER TASK'!E40*DATOS!$B$5</f>
        <v>26285.71428571429</v>
      </c>
      <c r="AH40" s="3">
        <f>F40*AE40*DATOS!$D$6+'COST PER TASK'!G40*'COST PER TASK'!AE40*DATOS!$D$7+'COST PER TASK'!H40*'COST PER TASK'!AE40*DATOS!$D$8+'COST PER TASK'!I40*'COST PER TASK'!AE40*DATOS!$D$9+'COST PER TASK'!J40*'COST PER TASK'!AE40*DATOS!$D$10+'COST PER TASK'!K40*'COST PER TASK'!AE40*DATOS!$D$11+'COST PER TASK'!L40*'COST PER TASK'!AE40*DATOS!$D$12+'COST PER TASK'!M40*'COST PER TASK'!AE40*DATOS!$D$13+'COST PER TASK'!N40*'COST PER TASK'!AE40*DATOS!$D$14+'COST PER TASK'!O40*'COST PER TASK'!AE40*DATOS!$D$15</f>
        <v>2691.7767807417235</v>
      </c>
      <c r="AI40" s="3">
        <f>'COST PER TASK'!P40*'COST PER TASK'!AE40*DATOS!$D$16+'COST PER TASK'!Q40*'COST PER TASK'!AE40*DATOS!$D$17+'COST PER TASK'!R40*'COST PER TASK'!AE40*DATOS!$D$18+'COST PER TASK'!S40*'COST PER TASK'!AE40*DATOS!$D$19+'COST PER TASK'!T40*'COST PER TASK'!AE40*DATOS!$D$20+'COST PER TASK'!U40*'COST PER TASK'!AE40*DATOS!$D$21+'COST PER TASK'!V40*'COST PER TASK'!AE40*DATOS!$D$22</f>
        <v>0</v>
      </c>
      <c r="AK40" s="8">
        <f t="shared" si="1"/>
        <v>28977.491066456012</v>
      </c>
      <c r="AL40" s="8">
        <f t="shared" si="2"/>
        <v>144.88745533228007</v>
      </c>
    </row>
    <row r="41" spans="2:38" x14ac:dyDescent="0.2">
      <c r="B41" t="s">
        <v>99</v>
      </c>
      <c r="C41">
        <v>1</v>
      </c>
      <c r="D41">
        <v>4</v>
      </c>
      <c r="E41">
        <v>2</v>
      </c>
      <c r="F41">
        <v>1</v>
      </c>
      <c r="G41">
        <v>1</v>
      </c>
      <c r="H41">
        <v>1</v>
      </c>
      <c r="J41">
        <v>1</v>
      </c>
      <c r="W41">
        <v>1</v>
      </c>
      <c r="AD41">
        <v>60</v>
      </c>
      <c r="AE41">
        <f>AD41*DATOS!$B$2</f>
        <v>480</v>
      </c>
      <c r="AF41" s="7">
        <f t="shared" si="0"/>
        <v>68.571428571428569</v>
      </c>
      <c r="AG41" s="4">
        <f>AF41*C41*DATOS!$B$3+'COST PER TASK'!AF41*'COST PER TASK'!D41*DATOS!$B$4+'COST PER TASK'!AF41*'COST PER TASK'!E41*DATOS!$B$5</f>
        <v>7885.7142857142862</v>
      </c>
      <c r="AH41" s="3">
        <f>F41*AE41*DATOS!$D$6+'COST PER TASK'!G41*'COST PER TASK'!AE41*DATOS!$D$7+'COST PER TASK'!H41*'COST PER TASK'!AE41*DATOS!$D$8+'COST PER TASK'!I41*'COST PER TASK'!AE41*DATOS!$D$9+'COST PER TASK'!J41*'COST PER TASK'!AE41*DATOS!$D$10+'COST PER TASK'!K41*'COST PER TASK'!AE41*DATOS!$D$11+'COST PER TASK'!L41*'COST PER TASK'!AE41*DATOS!$D$12+'COST PER TASK'!M41*'COST PER TASK'!AE41*DATOS!$D$13+'COST PER TASK'!N41*'COST PER TASK'!AE41*DATOS!$D$14+'COST PER TASK'!O41*'COST PER TASK'!AE41*DATOS!$D$15</f>
        <v>807.53303422251713</v>
      </c>
      <c r="AI41" s="3">
        <f>'COST PER TASK'!P41*'COST PER TASK'!AE41*DATOS!$D$16+'COST PER TASK'!Q41*'COST PER TASK'!AE41*DATOS!$D$17+'COST PER TASK'!R41*'COST PER TASK'!AE41*DATOS!$D$18+'COST PER TASK'!S41*'COST PER TASK'!AE41*DATOS!$D$19+'COST PER TASK'!T41*'COST PER TASK'!AE41*DATOS!$D$20+'COST PER TASK'!U41*'COST PER TASK'!AE41*DATOS!$D$21+'COST PER TASK'!V41*'COST PER TASK'!AE41*DATOS!$D$22</f>
        <v>0</v>
      </c>
      <c r="AK41" s="8">
        <f t="shared" si="1"/>
        <v>8693.2473199368033</v>
      </c>
      <c r="AL41" s="8">
        <f t="shared" si="2"/>
        <v>144.88745533228004</v>
      </c>
    </row>
    <row r="42" spans="2:38" x14ac:dyDescent="0.2">
      <c r="B42" t="s">
        <v>100</v>
      </c>
      <c r="C42">
        <v>1</v>
      </c>
      <c r="D42">
        <v>4</v>
      </c>
      <c r="E42">
        <v>2</v>
      </c>
      <c r="F42">
        <v>1</v>
      </c>
      <c r="G42">
        <v>1</v>
      </c>
      <c r="H42">
        <v>1</v>
      </c>
      <c r="K42">
        <v>1</v>
      </c>
      <c r="AA42">
        <v>1</v>
      </c>
      <c r="AD42">
        <v>100</v>
      </c>
      <c r="AE42">
        <f>AD42*DATOS!$B$2</f>
        <v>800</v>
      </c>
      <c r="AF42" s="7">
        <f t="shared" si="0"/>
        <v>114.28571428571429</v>
      </c>
      <c r="AG42" s="4">
        <f>AF42*C42*DATOS!$B$3+'COST PER TASK'!AF42*'COST PER TASK'!D42*DATOS!$B$4+'COST PER TASK'!AF42*'COST PER TASK'!E42*DATOS!$B$5</f>
        <v>13142.857142857145</v>
      </c>
      <c r="AH42" s="3">
        <f>F42*AE42*DATOS!$D$6+'COST PER TASK'!G42*'COST PER TASK'!AE42*DATOS!$D$7+'COST PER TASK'!H42*'COST PER TASK'!AE42*DATOS!$D$8+'COST PER TASK'!I42*'COST PER TASK'!AE42*DATOS!$D$9+'COST PER TASK'!J42*'COST PER TASK'!AE42*DATOS!$D$10+'COST PER TASK'!K42*'COST PER TASK'!AE42*DATOS!$D$11+'COST PER TASK'!L42*'COST PER TASK'!AE42*DATOS!$D$12+'COST PER TASK'!M42*'COST PER TASK'!AE42*DATOS!$D$13+'COST PER TASK'!N42*'COST PER TASK'!AE42*DATOS!$D$14+'COST PER TASK'!O42*'COST PER TASK'!AE42*DATOS!$D$15</f>
        <v>296.4501881236709</v>
      </c>
      <c r="AI42" s="3">
        <f>'COST PER TASK'!P42*'COST PER TASK'!AE42*DATOS!$D$16+'COST PER TASK'!Q42*'COST PER TASK'!AE42*DATOS!$D$17+'COST PER TASK'!R42*'COST PER TASK'!AE42*DATOS!$D$18+'COST PER TASK'!S42*'COST PER TASK'!AE42*DATOS!$D$19+'COST PER TASK'!T42*'COST PER TASK'!AE42*DATOS!$D$20+'COST PER TASK'!U42*'COST PER TASK'!AE42*DATOS!$D$21+'COST PER TASK'!V42*'COST PER TASK'!AE42*DATOS!$D$22</f>
        <v>0</v>
      </c>
      <c r="AK42" s="8">
        <f t="shared" si="1"/>
        <v>13439.307330980815</v>
      </c>
      <c r="AL42" s="8">
        <f t="shared" si="2"/>
        <v>134.39307330980816</v>
      </c>
    </row>
    <row r="43" spans="2:38" x14ac:dyDescent="0.2">
      <c r="B43" t="s">
        <v>101</v>
      </c>
      <c r="C43">
        <v>1</v>
      </c>
      <c r="D43">
        <v>4</v>
      </c>
      <c r="E43">
        <v>2</v>
      </c>
      <c r="F43">
        <v>1</v>
      </c>
      <c r="G43">
        <v>1</v>
      </c>
      <c r="H43">
        <v>1</v>
      </c>
      <c r="K43">
        <v>1</v>
      </c>
      <c r="AA43">
        <v>1</v>
      </c>
      <c r="AD43">
        <v>180</v>
      </c>
      <c r="AE43">
        <f>AD43*DATOS!$B$2</f>
        <v>1440</v>
      </c>
      <c r="AF43" s="7">
        <f t="shared" si="0"/>
        <v>205.71428571428572</v>
      </c>
      <c r="AG43" s="4">
        <f>AF43*C43*DATOS!$B$3+'COST PER TASK'!AF43*'COST PER TASK'!D43*DATOS!$B$4+'COST PER TASK'!AF43*'COST PER TASK'!E43*DATOS!$B$5</f>
        <v>23657.142857142855</v>
      </c>
      <c r="AH43" s="3">
        <f>F43*AE43*DATOS!$D$6+'COST PER TASK'!G43*'COST PER TASK'!AE43*DATOS!$D$7+'COST PER TASK'!H43*'COST PER TASK'!AE43*DATOS!$D$8+'COST PER TASK'!I43*'COST PER TASK'!AE43*DATOS!$D$9+'COST PER TASK'!J43*'COST PER TASK'!AE43*DATOS!$D$10+'COST PER TASK'!K43*'COST PER TASK'!AE43*DATOS!$D$11+'COST PER TASK'!L43*'COST PER TASK'!AE43*DATOS!$D$12+'COST PER TASK'!M43*'COST PER TASK'!AE43*DATOS!$D$13+'COST PER TASK'!N43*'COST PER TASK'!AE43*DATOS!$D$14+'COST PER TASK'!O43*'COST PER TASK'!AE43*DATOS!$D$15</f>
        <v>533.61033862260763</v>
      </c>
      <c r="AI43" s="3">
        <f>'COST PER TASK'!P43*'COST PER TASK'!AE43*DATOS!$D$16+'COST PER TASK'!Q43*'COST PER TASK'!AE43*DATOS!$D$17+'COST PER TASK'!R43*'COST PER TASK'!AE43*DATOS!$D$18+'COST PER TASK'!S43*'COST PER TASK'!AE43*DATOS!$D$19+'COST PER TASK'!T43*'COST PER TASK'!AE43*DATOS!$D$20+'COST PER TASK'!U43*'COST PER TASK'!AE43*DATOS!$D$21+'COST PER TASK'!V43*'COST PER TASK'!AE43*DATOS!$D$22</f>
        <v>0</v>
      </c>
      <c r="AK43" s="8">
        <f t="shared" si="1"/>
        <v>24190.753195765461</v>
      </c>
      <c r="AL43" s="8">
        <f t="shared" si="2"/>
        <v>134.39307330980813</v>
      </c>
    </row>
    <row r="44" spans="2:38" x14ac:dyDescent="0.2">
      <c r="B44" t="s">
        <v>102</v>
      </c>
      <c r="C44">
        <v>1</v>
      </c>
      <c r="D44">
        <v>4</v>
      </c>
      <c r="E44">
        <v>2</v>
      </c>
      <c r="F44">
        <v>1</v>
      </c>
      <c r="G44">
        <v>1</v>
      </c>
      <c r="H44">
        <v>1</v>
      </c>
      <c r="K44">
        <v>1</v>
      </c>
      <c r="AA44">
        <v>1</v>
      </c>
      <c r="AD44">
        <v>135</v>
      </c>
      <c r="AE44">
        <f>AD44*DATOS!$B$2</f>
        <v>1080</v>
      </c>
      <c r="AF44" s="7">
        <f t="shared" si="0"/>
        <v>154.28571428571428</v>
      </c>
      <c r="AG44" s="4">
        <f>AF44*C44*DATOS!$B$3+'COST PER TASK'!AF44*'COST PER TASK'!D44*DATOS!$B$4+'COST PER TASK'!AF44*'COST PER TASK'!E44*DATOS!$B$5</f>
        <v>17742.857142857141</v>
      </c>
      <c r="AH44" s="3">
        <f>F44*AE44*DATOS!$D$6+'COST PER TASK'!G44*'COST PER TASK'!AE44*DATOS!$D$7+'COST PER TASK'!H44*'COST PER TASK'!AE44*DATOS!$D$8+'COST PER TASK'!I44*'COST PER TASK'!AE44*DATOS!$D$9+'COST PER TASK'!J44*'COST PER TASK'!AE44*DATOS!$D$10+'COST PER TASK'!K44*'COST PER TASK'!AE44*DATOS!$D$11+'COST PER TASK'!L44*'COST PER TASK'!AE44*DATOS!$D$12+'COST PER TASK'!M44*'COST PER TASK'!AE44*DATOS!$D$13+'COST PER TASK'!N44*'COST PER TASK'!AE44*DATOS!$D$14+'COST PER TASK'!O44*'COST PER TASK'!AE44*DATOS!$D$15</f>
        <v>400.20775396695569</v>
      </c>
      <c r="AI44" s="3">
        <f>'COST PER TASK'!P44*'COST PER TASK'!AE44*DATOS!$D$16+'COST PER TASK'!Q44*'COST PER TASK'!AE44*DATOS!$D$17+'COST PER TASK'!R44*'COST PER TASK'!AE44*DATOS!$D$18+'COST PER TASK'!S44*'COST PER TASK'!AE44*DATOS!$D$19+'COST PER TASK'!T44*'COST PER TASK'!AE44*DATOS!$D$20+'COST PER TASK'!U44*'COST PER TASK'!AE44*DATOS!$D$21+'COST PER TASK'!V44*'COST PER TASK'!AE44*DATOS!$D$22</f>
        <v>0</v>
      </c>
      <c r="AK44" s="8">
        <f t="shared" si="1"/>
        <v>18143.064896824097</v>
      </c>
      <c r="AL44" s="8">
        <f t="shared" si="2"/>
        <v>134.39307330980813</v>
      </c>
    </row>
    <row r="45" spans="2:38" x14ac:dyDescent="0.2">
      <c r="B45" t="s">
        <v>103</v>
      </c>
      <c r="C45">
        <v>1</v>
      </c>
      <c r="D45">
        <v>4</v>
      </c>
      <c r="E45">
        <v>2</v>
      </c>
      <c r="F45">
        <v>1</v>
      </c>
      <c r="G45">
        <v>1</v>
      </c>
      <c r="H45">
        <v>1</v>
      </c>
      <c r="K45">
        <v>1</v>
      </c>
      <c r="W45">
        <v>1</v>
      </c>
      <c r="AD45">
        <v>25</v>
      </c>
      <c r="AE45">
        <f>AD45*DATOS!$B$2</f>
        <v>200</v>
      </c>
      <c r="AF45" s="7">
        <f t="shared" si="0"/>
        <v>28.571428571428573</v>
      </c>
      <c r="AG45" s="4">
        <f>AF45*C45*DATOS!$B$3+'COST PER TASK'!AF45*'COST PER TASK'!D45*DATOS!$B$4+'COST PER TASK'!AF45*'COST PER TASK'!E45*DATOS!$B$5</f>
        <v>3285.7142857142862</v>
      </c>
      <c r="AH45" s="3">
        <f>F45*AE45*DATOS!$D$6+'COST PER TASK'!G45*'COST PER TASK'!AE45*DATOS!$D$7+'COST PER TASK'!H45*'COST PER TASK'!AE45*DATOS!$D$8+'COST PER TASK'!I45*'COST PER TASK'!AE45*DATOS!$D$9+'COST PER TASK'!J45*'COST PER TASK'!AE45*DATOS!$D$10+'COST PER TASK'!K45*'COST PER TASK'!AE45*DATOS!$D$11+'COST PER TASK'!L45*'COST PER TASK'!AE45*DATOS!$D$12+'COST PER TASK'!M45*'COST PER TASK'!AE45*DATOS!$D$13+'COST PER TASK'!N45*'COST PER TASK'!AE45*DATOS!$D$14+'COST PER TASK'!O45*'COST PER TASK'!AE45*DATOS!$D$15</f>
        <v>74.112547030917725</v>
      </c>
      <c r="AI45" s="3">
        <f>'COST PER TASK'!P45*'COST PER TASK'!AE45*DATOS!$D$16+'COST PER TASK'!Q45*'COST PER TASK'!AE45*DATOS!$D$17+'COST PER TASK'!R45*'COST PER TASK'!AE45*DATOS!$D$18+'COST PER TASK'!S45*'COST PER TASK'!AE45*DATOS!$D$19+'COST PER TASK'!T45*'COST PER TASK'!AE45*DATOS!$D$20+'COST PER TASK'!U45*'COST PER TASK'!AE45*DATOS!$D$21+'COST PER TASK'!V45*'COST PER TASK'!AE45*DATOS!$D$22</f>
        <v>0</v>
      </c>
      <c r="AK45" s="8">
        <f t="shared" si="1"/>
        <v>3359.8268327452038</v>
      </c>
      <c r="AL45" s="8">
        <f t="shared" si="2"/>
        <v>134.39307330980816</v>
      </c>
    </row>
    <row r="46" spans="2:38" x14ac:dyDescent="0.2">
      <c r="B46" t="s">
        <v>104</v>
      </c>
      <c r="D46">
        <v>1</v>
      </c>
      <c r="E46">
        <v>2</v>
      </c>
      <c r="P46">
        <v>1</v>
      </c>
      <c r="AA46">
        <v>1</v>
      </c>
      <c r="AD46">
        <v>200</v>
      </c>
      <c r="AE46">
        <f>AD46*DATOS!$B$2</f>
        <v>1600</v>
      </c>
      <c r="AF46" s="7">
        <f t="shared" si="0"/>
        <v>533.33333333333337</v>
      </c>
      <c r="AG46" s="4">
        <f>AF46*C46*DATOS!$B$3+'COST PER TASK'!AF46*'COST PER TASK'!D46*DATOS!$B$4+'COST PER TASK'!AF46*'COST PER TASK'!E46*DATOS!$B$5</f>
        <v>22400</v>
      </c>
      <c r="AH46" s="3">
        <f>F46*AE46*DATOS!$D$6+'COST PER TASK'!G46*'COST PER TASK'!AE46*DATOS!$D$7+'COST PER TASK'!H46*'COST PER TASK'!AE46*DATOS!$D$8+'COST PER TASK'!I46*'COST PER TASK'!AE46*DATOS!$D$9+'COST PER TASK'!J46*'COST PER TASK'!AE46*DATOS!$D$10+'COST PER TASK'!K46*'COST PER TASK'!AE46*DATOS!$D$11+'COST PER TASK'!L46*'COST PER TASK'!AE46*DATOS!$D$12+'COST PER TASK'!M46*'COST PER TASK'!AE46*DATOS!$D$13+'COST PER TASK'!N46*'COST PER TASK'!AE46*DATOS!$D$14+'COST PER TASK'!O46*'COST PER TASK'!AE46*DATOS!$D$15</f>
        <v>0</v>
      </c>
      <c r="AI46" s="3">
        <f>'COST PER TASK'!P46*'COST PER TASK'!AE46*DATOS!$D$16+'COST PER TASK'!Q46*'COST PER TASK'!AE46*DATOS!$D$17+'COST PER TASK'!R46*'COST PER TASK'!AE46*DATOS!$D$18+'COST PER TASK'!S46*'COST PER TASK'!AE46*DATOS!$D$19+'COST PER TASK'!T46*'COST PER TASK'!AE46*DATOS!$D$20+'COST PER TASK'!U46*'COST PER TASK'!AE46*DATOS!$D$21+'COST PER TASK'!V46*'COST PER TASK'!AE46*DATOS!$D$22</f>
        <v>0</v>
      </c>
      <c r="AK46" s="8">
        <f t="shared" si="1"/>
        <v>22400</v>
      </c>
      <c r="AL46" s="8">
        <f t="shared" si="2"/>
        <v>112</v>
      </c>
    </row>
    <row r="47" spans="2:38" x14ac:dyDescent="0.2">
      <c r="B47" t="s">
        <v>105</v>
      </c>
      <c r="D47">
        <v>1</v>
      </c>
      <c r="E47">
        <v>2</v>
      </c>
      <c r="Q47">
        <v>1</v>
      </c>
      <c r="R47">
        <v>1</v>
      </c>
      <c r="S47">
        <v>1</v>
      </c>
      <c r="T47">
        <v>1</v>
      </c>
      <c r="AA47">
        <v>1</v>
      </c>
      <c r="AD47">
        <v>150</v>
      </c>
      <c r="AE47">
        <f>AD47*DATOS!$B$2</f>
        <v>1200</v>
      </c>
      <c r="AF47" s="7">
        <f t="shared" si="0"/>
        <v>400</v>
      </c>
      <c r="AG47" s="4">
        <f>AF47*C47*DATOS!$B$3+'COST PER TASK'!AF47*'COST PER TASK'!D47*DATOS!$B$4+'COST PER TASK'!AF47*'COST PER TASK'!E47*DATOS!$B$5</f>
        <v>16800</v>
      </c>
      <c r="AH47" s="3">
        <f>F47*AE47*DATOS!$D$6+'COST PER TASK'!G47*'COST PER TASK'!AE47*DATOS!$D$7+'COST PER TASK'!H47*'COST PER TASK'!AE47*DATOS!$D$8+'COST PER TASK'!I47*'COST PER TASK'!AE47*DATOS!$D$9+'COST PER TASK'!J47*'COST PER TASK'!AE47*DATOS!$D$10+'COST PER TASK'!K47*'COST PER TASK'!AE47*DATOS!$D$11+'COST PER TASK'!L47*'COST PER TASK'!AE47*DATOS!$D$12+'COST PER TASK'!M47*'COST PER TASK'!AE47*DATOS!$D$13+'COST PER TASK'!N47*'COST PER TASK'!AE47*DATOS!$D$14+'COST PER TASK'!O47*'COST PER TASK'!AE47*DATOS!$D$15</f>
        <v>0</v>
      </c>
      <c r="AI47" s="3">
        <f>'COST PER TASK'!P47*'COST PER TASK'!AE47*DATOS!$D$16+'COST PER TASK'!Q47*'COST PER TASK'!AE47*DATOS!$D$17+'COST PER TASK'!R47*'COST PER TASK'!AE47*DATOS!$D$18+'COST PER TASK'!S47*'COST PER TASK'!AE47*DATOS!$D$19+'COST PER TASK'!T47*'COST PER TASK'!AE47*DATOS!$D$20+'COST PER TASK'!U47*'COST PER TASK'!AE47*DATOS!$D$21+'COST PER TASK'!V47*'COST PER TASK'!AE47*DATOS!$D$22</f>
        <v>0</v>
      </c>
      <c r="AK47" s="8">
        <f t="shared" si="1"/>
        <v>16800</v>
      </c>
      <c r="AL47" s="8">
        <f t="shared" si="2"/>
        <v>112</v>
      </c>
    </row>
    <row r="48" spans="2:38" x14ac:dyDescent="0.2">
      <c r="B48" t="s">
        <v>106</v>
      </c>
      <c r="D48">
        <v>1</v>
      </c>
      <c r="E48">
        <v>2</v>
      </c>
      <c r="U48">
        <v>1</v>
      </c>
      <c r="V48">
        <v>1</v>
      </c>
      <c r="AA48">
        <v>1</v>
      </c>
      <c r="AD48">
        <v>100</v>
      </c>
      <c r="AE48">
        <f>AD48*DATOS!$B$2</f>
        <v>800</v>
      </c>
      <c r="AF48" s="7">
        <f t="shared" si="0"/>
        <v>266.66666666666669</v>
      </c>
      <c r="AG48" s="4">
        <f>AF48*C48*DATOS!$B$3+'COST PER TASK'!AF48*'COST PER TASK'!D48*DATOS!$B$4+'COST PER TASK'!AF48*'COST PER TASK'!E48*DATOS!$B$5</f>
        <v>11200</v>
      </c>
      <c r="AH48" s="3">
        <f>F48*AE48*DATOS!$D$6+'COST PER TASK'!G48*'COST PER TASK'!AE48*DATOS!$D$7+'COST PER TASK'!H48*'COST PER TASK'!AE48*DATOS!$D$8+'COST PER TASK'!I48*'COST PER TASK'!AE48*DATOS!$D$9+'COST PER TASK'!J48*'COST PER TASK'!AE48*DATOS!$D$10+'COST PER TASK'!K48*'COST PER TASK'!AE48*DATOS!$D$11+'COST PER TASK'!L48*'COST PER TASK'!AE48*DATOS!$D$12+'COST PER TASK'!M48*'COST PER TASK'!AE48*DATOS!$D$13+'COST PER TASK'!N48*'COST PER TASK'!AE48*DATOS!$D$14+'COST PER TASK'!O48*'COST PER TASK'!AE48*DATOS!$D$15</f>
        <v>0</v>
      </c>
      <c r="AI48" s="3">
        <f>'COST PER TASK'!P48*'COST PER TASK'!AE48*DATOS!$D$16+'COST PER TASK'!Q48*'COST PER TASK'!AE48*DATOS!$D$17+'COST PER TASK'!R48*'COST PER TASK'!AE48*DATOS!$D$18+'COST PER TASK'!S48*'COST PER TASK'!AE48*DATOS!$D$19+'COST PER TASK'!T48*'COST PER TASK'!AE48*DATOS!$D$20+'COST PER TASK'!U48*'COST PER TASK'!AE48*DATOS!$D$21+'COST PER TASK'!V48*'COST PER TASK'!AE48*DATOS!$D$22</f>
        <v>0</v>
      </c>
      <c r="AK48" s="8">
        <f t="shared" si="1"/>
        <v>11200</v>
      </c>
      <c r="AL48" s="8">
        <f t="shared" si="2"/>
        <v>112</v>
      </c>
    </row>
    <row r="49" spans="2:38" x14ac:dyDescent="0.2">
      <c r="B49" t="s">
        <v>107</v>
      </c>
      <c r="D49">
        <v>2</v>
      </c>
      <c r="E49">
        <v>2</v>
      </c>
      <c r="P49">
        <v>1</v>
      </c>
      <c r="AB49">
        <v>5</v>
      </c>
      <c r="AD49">
        <v>60</v>
      </c>
      <c r="AE49">
        <f>AD49*DATOS!$B$2</f>
        <v>480</v>
      </c>
      <c r="AF49" s="7">
        <f t="shared" si="0"/>
        <v>120</v>
      </c>
      <c r="AG49" s="4">
        <f>AF49*C49*DATOS!$B$3+'COST PER TASK'!AF49*'COST PER TASK'!D49*DATOS!$B$4+'COST PER TASK'!AF49*'COST PER TASK'!E49*DATOS!$B$5</f>
        <v>6960</v>
      </c>
      <c r="AH49" s="3">
        <f>F49*AE49*DATOS!$D$6+'COST PER TASK'!G49*'COST PER TASK'!AE49*DATOS!$D$7+'COST PER TASK'!H49*'COST PER TASK'!AE49*DATOS!$D$8+'COST PER TASK'!I49*'COST PER TASK'!AE49*DATOS!$D$9+'COST PER TASK'!J49*'COST PER TASK'!AE49*DATOS!$D$10+'COST PER TASK'!K49*'COST PER TASK'!AE49*DATOS!$D$11+'COST PER TASK'!L49*'COST PER TASK'!AE49*DATOS!$D$12+'COST PER TASK'!M49*'COST PER TASK'!AE49*DATOS!$D$13+'COST PER TASK'!N49*'COST PER TASK'!AE49*DATOS!$D$14+'COST PER TASK'!O49*'COST PER TASK'!AE49*DATOS!$D$15</f>
        <v>0</v>
      </c>
      <c r="AI49" s="3">
        <f>'COST PER TASK'!P49*'COST PER TASK'!AE49*DATOS!$D$16+'COST PER TASK'!Q49*'COST PER TASK'!AE49*DATOS!$D$17+'COST PER TASK'!R49*'COST PER TASK'!AE49*DATOS!$D$18+'COST PER TASK'!S49*'COST PER TASK'!AE49*DATOS!$D$19+'COST PER TASK'!T49*'COST PER TASK'!AE49*DATOS!$D$20+'COST PER TASK'!U49*'COST PER TASK'!AE49*DATOS!$D$21+'COST PER TASK'!V49*'COST PER TASK'!AE49*DATOS!$D$22</f>
        <v>0</v>
      </c>
      <c r="AK49" s="8">
        <f t="shared" si="1"/>
        <v>6960</v>
      </c>
      <c r="AL49" s="8">
        <f t="shared" si="2"/>
        <v>116</v>
      </c>
    </row>
    <row r="50" spans="2:38" x14ac:dyDescent="0.2">
      <c r="B50" t="s">
        <v>108</v>
      </c>
      <c r="D50">
        <v>2</v>
      </c>
      <c r="E50">
        <v>2</v>
      </c>
      <c r="Q50">
        <v>1</v>
      </c>
      <c r="R50">
        <v>1</v>
      </c>
      <c r="S50">
        <v>1</v>
      </c>
      <c r="T50">
        <v>1</v>
      </c>
      <c r="AB50">
        <v>1</v>
      </c>
      <c r="AD50">
        <v>60</v>
      </c>
      <c r="AE50">
        <f>AD50*DATOS!$B$2</f>
        <v>480</v>
      </c>
      <c r="AF50" s="7">
        <f t="shared" si="0"/>
        <v>120</v>
      </c>
      <c r="AG50" s="4">
        <f>AF50*C50*DATOS!$B$3+'COST PER TASK'!AF50*'COST PER TASK'!D50*DATOS!$B$4+'COST PER TASK'!AF50*'COST PER TASK'!E50*DATOS!$B$5</f>
        <v>6960</v>
      </c>
      <c r="AH50" s="3">
        <f>F50*AE50*DATOS!$D$6+'COST PER TASK'!G50*'COST PER TASK'!AE50*DATOS!$D$7+'COST PER TASK'!H50*'COST PER TASK'!AE50*DATOS!$D$8+'COST PER TASK'!I50*'COST PER TASK'!AE50*DATOS!$D$9+'COST PER TASK'!J50*'COST PER TASK'!AE50*DATOS!$D$10+'COST PER TASK'!K50*'COST PER TASK'!AE50*DATOS!$D$11+'COST PER TASK'!L50*'COST PER TASK'!AE50*DATOS!$D$12+'COST PER TASK'!M50*'COST PER TASK'!AE50*DATOS!$D$13+'COST PER TASK'!N50*'COST PER TASK'!AE50*DATOS!$D$14+'COST PER TASK'!O50*'COST PER TASK'!AE50*DATOS!$D$15</f>
        <v>0</v>
      </c>
      <c r="AI50" s="3">
        <f>'COST PER TASK'!P50*'COST PER TASK'!AE50*DATOS!$D$16+'COST PER TASK'!Q50*'COST PER TASK'!AE50*DATOS!$D$17+'COST PER TASK'!R50*'COST PER TASK'!AE50*DATOS!$D$18+'COST PER TASK'!S50*'COST PER TASK'!AE50*DATOS!$D$19+'COST PER TASK'!T50*'COST PER TASK'!AE50*DATOS!$D$20+'COST PER TASK'!U50*'COST PER TASK'!AE50*DATOS!$D$21+'COST PER TASK'!V50*'COST PER TASK'!AE50*DATOS!$D$22</f>
        <v>0</v>
      </c>
      <c r="AK50" s="8">
        <f t="shared" si="1"/>
        <v>6960</v>
      </c>
      <c r="AL50" s="8">
        <f t="shared" si="2"/>
        <v>116</v>
      </c>
    </row>
    <row r="51" spans="2:38" x14ac:dyDescent="0.2">
      <c r="B51" t="s">
        <v>109</v>
      </c>
      <c r="D51">
        <v>2</v>
      </c>
      <c r="U51">
        <v>1</v>
      </c>
      <c r="V51">
        <v>1</v>
      </c>
      <c r="AB51">
        <v>1</v>
      </c>
      <c r="AD51">
        <v>45</v>
      </c>
      <c r="AE51">
        <f>AD51*DATOS!$B$2</f>
        <v>360</v>
      </c>
      <c r="AF51" s="7">
        <f t="shared" si="0"/>
        <v>180</v>
      </c>
      <c r="AG51" s="4">
        <f>AF51*C51*DATOS!$B$3+'COST PER TASK'!AF51*'COST PER TASK'!D51*DATOS!$B$4+'COST PER TASK'!AF51*'COST PER TASK'!E51*DATOS!$B$5</f>
        <v>5760</v>
      </c>
      <c r="AH51" s="3">
        <f>F51*AE51*DATOS!$D$6+'COST PER TASK'!G51*'COST PER TASK'!AE51*DATOS!$D$7+'COST PER TASK'!H51*'COST PER TASK'!AE51*DATOS!$D$8+'COST PER TASK'!I51*'COST PER TASK'!AE51*DATOS!$D$9+'COST PER TASK'!J51*'COST PER TASK'!AE51*DATOS!$D$10+'COST PER TASK'!K51*'COST PER TASK'!AE51*DATOS!$D$11+'COST PER TASK'!L51*'COST PER TASK'!AE51*DATOS!$D$12+'COST PER TASK'!M51*'COST PER TASK'!AE51*DATOS!$D$13+'COST PER TASK'!N51*'COST PER TASK'!AE51*DATOS!$D$14+'COST PER TASK'!O51*'COST PER TASK'!AE51*DATOS!$D$15</f>
        <v>0</v>
      </c>
      <c r="AI51" s="3">
        <f>'COST PER TASK'!P51*'COST PER TASK'!AE51*DATOS!$D$16+'COST PER TASK'!Q51*'COST PER TASK'!AE51*DATOS!$D$17+'COST PER TASK'!R51*'COST PER TASK'!AE51*DATOS!$D$18+'COST PER TASK'!S51*'COST PER TASK'!AE51*DATOS!$D$19+'COST PER TASK'!T51*'COST PER TASK'!AE51*DATOS!$D$20+'COST PER TASK'!U51*'COST PER TASK'!AE51*DATOS!$D$21+'COST PER TASK'!V51*'COST PER TASK'!AE51*DATOS!$D$22</f>
        <v>0</v>
      </c>
      <c r="AK51" s="8">
        <f t="shared" si="1"/>
        <v>5760</v>
      </c>
      <c r="AL51" s="8">
        <f t="shared" si="2"/>
        <v>128</v>
      </c>
    </row>
    <row r="52" spans="2:38" x14ac:dyDescent="0.2">
      <c r="B52" t="s">
        <v>110</v>
      </c>
      <c r="D52">
        <v>6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AB52">
        <v>1</v>
      </c>
      <c r="AD52">
        <v>80</v>
      </c>
      <c r="AE52">
        <f>AD52*DATOS!$B$2</f>
        <v>640</v>
      </c>
      <c r="AF52" s="7">
        <f t="shared" si="0"/>
        <v>106.66666666666667</v>
      </c>
      <c r="AG52" s="4">
        <f>AF52*C52*DATOS!$B$3+'COST PER TASK'!AF52*'COST PER TASK'!D52*DATOS!$B$4+'COST PER TASK'!AF52*'COST PER TASK'!E52*DATOS!$B$5</f>
        <v>10240</v>
      </c>
      <c r="AH52" s="3">
        <f>F52*AE52*DATOS!$D$6+'COST PER TASK'!G52*'COST PER TASK'!AE52*DATOS!$D$7+'COST PER TASK'!H52*'COST PER TASK'!AE52*DATOS!$D$8+'COST PER TASK'!I52*'COST PER TASK'!AE52*DATOS!$D$9+'COST PER TASK'!J52*'COST PER TASK'!AE52*DATOS!$D$10+'COST PER TASK'!K52*'COST PER TASK'!AE52*DATOS!$D$11+'COST PER TASK'!L52*'COST PER TASK'!AE52*DATOS!$D$12+'COST PER TASK'!M52*'COST PER TASK'!AE52*DATOS!$D$13+'COST PER TASK'!N52*'COST PER TASK'!AE52*DATOS!$D$14+'COST PER TASK'!O52*'COST PER TASK'!AE52*DATOS!$D$15</f>
        <v>0</v>
      </c>
      <c r="AI52" s="3">
        <f>'COST PER TASK'!P52*'COST PER TASK'!AE52*DATOS!$D$16+'COST PER TASK'!Q52*'COST PER TASK'!AE52*DATOS!$D$17+'COST PER TASK'!R52*'COST PER TASK'!AE52*DATOS!$D$18+'COST PER TASK'!S52*'COST PER TASK'!AE52*DATOS!$D$19+'COST PER TASK'!T52*'COST PER TASK'!AE52*DATOS!$D$20+'COST PER TASK'!U52*'COST PER TASK'!AE52*DATOS!$D$21+'COST PER TASK'!V52*'COST PER TASK'!AE52*DATOS!$D$22</f>
        <v>0</v>
      </c>
      <c r="AK52" s="8">
        <f t="shared" si="1"/>
        <v>10240</v>
      </c>
      <c r="AL52" s="8">
        <f t="shared" si="2"/>
        <v>128</v>
      </c>
    </row>
    <row r="53" spans="2:38" x14ac:dyDescent="0.2">
      <c r="B53" t="s">
        <v>111</v>
      </c>
      <c r="C53">
        <v>1</v>
      </c>
      <c r="D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AC53">
        <v>1</v>
      </c>
      <c r="AD53">
        <v>60</v>
      </c>
      <c r="AE53">
        <f>AD53*DATOS!$B$2</f>
        <v>480</v>
      </c>
      <c r="AF53" s="7">
        <f t="shared" si="0"/>
        <v>240</v>
      </c>
      <c r="AG53" s="4">
        <f>AF53*C53*DATOS!$B$3+'COST PER TASK'!AF53*'COST PER TASK'!D53*DATOS!$B$4+'COST PER TASK'!AF53*'COST PER TASK'!E53*DATOS!$B$5</f>
        <v>9840</v>
      </c>
      <c r="AH53" s="3">
        <f>F53*AE53*DATOS!$D$6+'COST PER TASK'!G53*'COST PER TASK'!AE53*DATOS!$D$7+'COST PER TASK'!H53*'COST PER TASK'!AE53*DATOS!$D$8+'COST PER TASK'!I53*'COST PER TASK'!AE53*DATOS!$D$9+'COST PER TASK'!J53*'COST PER TASK'!AE53*DATOS!$D$10+'COST PER TASK'!K53*'COST PER TASK'!AE53*DATOS!$D$11+'COST PER TASK'!L53*'COST PER TASK'!AE53*DATOS!$D$12+'COST PER TASK'!M53*'COST PER TASK'!AE53*DATOS!$D$13+'COST PER TASK'!N53*'COST PER TASK'!AE53*DATOS!$D$14+'COST PER TASK'!O53*'COST PER TASK'!AE53*DATOS!$D$15</f>
        <v>0</v>
      </c>
      <c r="AI53" s="3">
        <f>'COST PER TASK'!P53*'COST PER TASK'!AE53*DATOS!$D$16+'COST PER TASK'!Q53*'COST PER TASK'!AE53*DATOS!$D$17+'COST PER TASK'!R53*'COST PER TASK'!AE53*DATOS!$D$18+'COST PER TASK'!S53*'COST PER TASK'!AE53*DATOS!$D$19+'COST PER TASK'!T53*'COST PER TASK'!AE53*DATOS!$D$20+'COST PER TASK'!U53*'COST PER TASK'!AE53*DATOS!$D$21+'COST PER TASK'!V53*'COST PER TASK'!AE53*DATOS!$D$22</f>
        <v>0</v>
      </c>
      <c r="AK53" s="8">
        <f t="shared" si="1"/>
        <v>9840</v>
      </c>
      <c r="AL53" s="8">
        <f t="shared" si="2"/>
        <v>164</v>
      </c>
    </row>
    <row r="54" spans="2:38" x14ac:dyDescent="0.2">
      <c r="B54" t="s">
        <v>112</v>
      </c>
      <c r="C54">
        <v>1</v>
      </c>
      <c r="D54">
        <v>3</v>
      </c>
      <c r="F54">
        <v>1</v>
      </c>
      <c r="H54">
        <v>1</v>
      </c>
      <c r="W54">
        <v>1</v>
      </c>
      <c r="AD54">
        <v>8</v>
      </c>
      <c r="AE54">
        <f>AD54*DATOS!$B$2</f>
        <v>64</v>
      </c>
      <c r="AF54" s="7">
        <f t="shared" si="0"/>
        <v>16</v>
      </c>
      <c r="AG54" s="4">
        <f>AF54*C54*DATOS!$B$3+'COST PER TASK'!AF54*'COST PER TASK'!D54*DATOS!$B$4+'COST PER TASK'!AF54*'COST PER TASK'!E54*DATOS!$B$5</f>
        <v>1168</v>
      </c>
      <c r="AH54" s="3">
        <f>F54*AE54*DATOS!$D$6+'COST PER TASK'!G54*'COST PER TASK'!AE54*DATOS!$D$7+'COST PER TASK'!H54*'COST PER TASK'!AE54*DATOS!$D$8+'COST PER TASK'!I54*'COST PER TASK'!AE54*DATOS!$D$9+'COST PER TASK'!J54*'COST PER TASK'!AE54*DATOS!$D$10+'COST PER TASK'!K54*'COST PER TASK'!AE54*DATOS!$D$11+'COST PER TASK'!L54*'COST PER TASK'!AE54*DATOS!$D$12+'COST PER TASK'!M54*'COST PER TASK'!AE54*DATOS!$D$13+'COST PER TASK'!N54*'COST PER TASK'!AE54*DATOS!$D$14+'COST PER TASK'!O54*'COST PER TASK'!AE54*DATOS!$D$15</f>
        <v>23.71601504989367</v>
      </c>
      <c r="AI54" s="3">
        <f>'COST PER TASK'!P54*'COST PER TASK'!AE54*DATOS!$D$16+'COST PER TASK'!Q54*'COST PER TASK'!AE54*DATOS!$D$17+'COST PER TASK'!R54*'COST PER TASK'!AE54*DATOS!$D$18+'COST PER TASK'!S54*'COST PER TASK'!AE54*DATOS!$D$19+'COST PER TASK'!T54*'COST PER TASK'!AE54*DATOS!$D$20+'COST PER TASK'!U54*'COST PER TASK'!AE54*DATOS!$D$21+'COST PER TASK'!V54*'COST PER TASK'!AE54*DATOS!$D$22</f>
        <v>0</v>
      </c>
      <c r="AK54" s="8">
        <f t="shared" si="1"/>
        <v>1191.7160150498937</v>
      </c>
      <c r="AL54" s="8">
        <f t="shared" si="2"/>
        <v>148.96450188123671</v>
      </c>
    </row>
    <row r="55" spans="2:38" x14ac:dyDescent="0.2">
      <c r="B55" t="s">
        <v>113</v>
      </c>
      <c r="C55">
        <v>1</v>
      </c>
      <c r="D55">
        <v>3</v>
      </c>
      <c r="F55">
        <v>1</v>
      </c>
      <c r="H55">
        <v>1</v>
      </c>
      <c r="W55">
        <v>1</v>
      </c>
      <c r="AD55">
        <v>5</v>
      </c>
      <c r="AE55">
        <f>AD55*DATOS!$B$2</f>
        <v>40</v>
      </c>
      <c r="AF55" s="7">
        <f t="shared" si="0"/>
        <v>10</v>
      </c>
      <c r="AG55" s="4">
        <f>AF55*C55*DATOS!$B$3+'COST PER TASK'!AF55*'COST PER TASK'!D55*DATOS!$B$4+'COST PER TASK'!AF55*'COST PER TASK'!E55*DATOS!$B$5</f>
        <v>730</v>
      </c>
      <c r="AH55" s="3">
        <f>F55*AE55*DATOS!$D$6+'COST PER TASK'!G55*'COST PER TASK'!AE55*DATOS!$D$7+'COST PER TASK'!H55*'COST PER TASK'!AE55*DATOS!$D$8+'COST PER TASK'!I55*'COST PER TASK'!AE55*DATOS!$D$9+'COST PER TASK'!J55*'COST PER TASK'!AE55*DATOS!$D$10+'COST PER TASK'!K55*'COST PER TASK'!AE55*DATOS!$D$11+'COST PER TASK'!L55*'COST PER TASK'!AE55*DATOS!$D$12+'COST PER TASK'!M55*'COST PER TASK'!AE55*DATOS!$D$13+'COST PER TASK'!N55*'COST PER TASK'!AE55*DATOS!$D$14+'COST PER TASK'!O55*'COST PER TASK'!AE55*DATOS!$D$15</f>
        <v>14.822509406183544</v>
      </c>
      <c r="AI55" s="3">
        <f>'COST PER TASK'!P55*'COST PER TASK'!AE55*DATOS!$D$16+'COST PER TASK'!Q55*'COST PER TASK'!AE55*DATOS!$D$17+'COST PER TASK'!R55*'COST PER TASK'!AE55*DATOS!$D$18+'COST PER TASK'!S55*'COST PER TASK'!AE55*DATOS!$D$19+'COST PER TASK'!T55*'COST PER TASK'!AE55*DATOS!$D$20+'COST PER TASK'!U55*'COST PER TASK'!AE55*DATOS!$D$21+'COST PER TASK'!V55*'COST PER TASK'!AE55*DATOS!$D$22</f>
        <v>0</v>
      </c>
      <c r="AK55" s="8">
        <f t="shared" si="1"/>
        <v>744.8225094061836</v>
      </c>
      <c r="AL55" s="8">
        <f t="shared" si="2"/>
        <v>148.96450188123671</v>
      </c>
    </row>
    <row r="56" spans="2:38" x14ac:dyDescent="0.2">
      <c r="B56" t="s">
        <v>114</v>
      </c>
      <c r="C56">
        <v>1</v>
      </c>
      <c r="D56">
        <v>2</v>
      </c>
      <c r="F56">
        <v>1</v>
      </c>
      <c r="H56">
        <v>1</v>
      </c>
      <c r="W56">
        <v>1</v>
      </c>
      <c r="AD56">
        <v>10</v>
      </c>
      <c r="AE56">
        <f>AD56*DATOS!$B$2</f>
        <v>80</v>
      </c>
      <c r="AF56" s="7">
        <f t="shared" si="0"/>
        <v>26.666666666666668</v>
      </c>
      <c r="AG56" s="4">
        <f>AF56*C56*DATOS!$B$3+'COST PER TASK'!AF56*'COST PER TASK'!D56*DATOS!$B$4+'COST PER TASK'!AF56*'COST PER TASK'!E56*DATOS!$B$5</f>
        <v>1520</v>
      </c>
      <c r="AH56" s="3">
        <f>F56*AE56*DATOS!$D$6+'COST PER TASK'!G56*'COST PER TASK'!AE56*DATOS!$D$7+'COST PER TASK'!H56*'COST PER TASK'!AE56*DATOS!$D$8+'COST PER TASK'!I56*'COST PER TASK'!AE56*DATOS!$D$9+'COST PER TASK'!J56*'COST PER TASK'!AE56*DATOS!$D$10+'COST PER TASK'!K56*'COST PER TASK'!AE56*DATOS!$D$11+'COST PER TASK'!L56*'COST PER TASK'!AE56*DATOS!$D$12+'COST PER TASK'!M56*'COST PER TASK'!AE56*DATOS!$D$13+'COST PER TASK'!N56*'COST PER TASK'!AE56*DATOS!$D$14+'COST PER TASK'!O56*'COST PER TASK'!AE56*DATOS!$D$15</f>
        <v>29.645018812367088</v>
      </c>
      <c r="AI56" s="3">
        <f>'COST PER TASK'!P56*'COST PER TASK'!AE56*DATOS!$D$16+'COST PER TASK'!Q56*'COST PER TASK'!AE56*DATOS!$D$17+'COST PER TASK'!R56*'COST PER TASK'!AE56*DATOS!$D$18+'COST PER TASK'!S56*'COST PER TASK'!AE56*DATOS!$D$19+'COST PER TASK'!T56*'COST PER TASK'!AE56*DATOS!$D$20+'COST PER TASK'!U56*'COST PER TASK'!AE56*DATOS!$D$21+'COST PER TASK'!V56*'COST PER TASK'!AE56*DATOS!$D$22</f>
        <v>0</v>
      </c>
      <c r="AK56" s="8">
        <f t="shared" si="1"/>
        <v>1549.6450188123672</v>
      </c>
      <c r="AL56" s="8">
        <f t="shared" si="2"/>
        <v>154.96450188123671</v>
      </c>
    </row>
    <row r="57" spans="2:38" x14ac:dyDescent="0.2">
      <c r="B57" t="s">
        <v>115</v>
      </c>
      <c r="C57">
        <v>2</v>
      </c>
      <c r="D57">
        <v>3</v>
      </c>
      <c r="F57">
        <v>1</v>
      </c>
      <c r="H57">
        <v>1</v>
      </c>
      <c r="L57">
        <v>1</v>
      </c>
      <c r="W57">
        <v>1</v>
      </c>
      <c r="AD57">
        <v>8</v>
      </c>
      <c r="AE57">
        <f>AD57*DATOS!$B$2</f>
        <v>64</v>
      </c>
      <c r="AF57" s="7">
        <f t="shared" si="0"/>
        <v>12.8</v>
      </c>
      <c r="AG57" s="4">
        <f>AF57*C57*DATOS!$B$3+'COST PER TASK'!AF57*'COST PER TASK'!D57*DATOS!$B$4+'COST PER TASK'!AF57*'COST PER TASK'!E57*DATOS!$B$5</f>
        <v>1254.4000000000001</v>
      </c>
      <c r="AH57" s="3">
        <f>F57*AE57*DATOS!$D$6+'COST PER TASK'!G57*'COST PER TASK'!AE57*DATOS!$D$7+'COST PER TASK'!H57*'COST PER TASK'!AE57*DATOS!$D$8+'COST PER TASK'!I57*'COST PER TASK'!AE57*DATOS!$D$9+'COST PER TASK'!J57*'COST PER TASK'!AE57*DATOS!$D$10+'COST PER TASK'!K57*'COST PER TASK'!AE57*DATOS!$D$11+'COST PER TASK'!L57*'COST PER TASK'!AE57*DATOS!$D$12+'COST PER TASK'!M57*'COST PER TASK'!AE57*DATOS!$D$13+'COST PER TASK'!N57*'COST PER TASK'!AE57*DATOS!$D$14+'COST PER TASK'!O57*'COST PER TASK'!AE57*DATOS!$D$15</f>
        <v>187.71601504989366</v>
      </c>
      <c r="AI57" s="3">
        <f>'COST PER TASK'!P57*'COST PER TASK'!AE57*DATOS!$D$16+'COST PER TASK'!Q57*'COST PER TASK'!AE57*DATOS!$D$17+'COST PER TASK'!R57*'COST PER TASK'!AE57*DATOS!$D$18+'COST PER TASK'!S57*'COST PER TASK'!AE57*DATOS!$D$19+'COST PER TASK'!T57*'COST PER TASK'!AE57*DATOS!$D$20+'COST PER TASK'!U57*'COST PER TASK'!AE57*DATOS!$D$21+'COST PER TASK'!V57*'COST PER TASK'!AE57*DATOS!$D$22</f>
        <v>0</v>
      </c>
      <c r="AK57" s="8">
        <f t="shared" si="1"/>
        <v>1442.1160150498938</v>
      </c>
      <c r="AL57" s="8">
        <f t="shared" si="2"/>
        <v>180.26450188123673</v>
      </c>
    </row>
    <row r="58" spans="2:38" x14ac:dyDescent="0.2">
      <c r="B58" t="s">
        <v>116</v>
      </c>
      <c r="C58">
        <v>1</v>
      </c>
      <c r="D58">
        <v>2</v>
      </c>
      <c r="F58">
        <v>1</v>
      </c>
      <c r="G58">
        <v>1</v>
      </c>
      <c r="H58">
        <v>1</v>
      </c>
      <c r="W58">
        <v>1</v>
      </c>
      <c r="AD58">
        <v>25</v>
      </c>
      <c r="AE58">
        <f>AD58*DATOS!$B$2</f>
        <v>200</v>
      </c>
      <c r="AF58" s="7">
        <f t="shared" si="0"/>
        <v>66.666666666666671</v>
      </c>
      <c r="AG58" s="4">
        <f>AF58*C58*DATOS!$B$3+'COST PER TASK'!AF58*'COST PER TASK'!D58*DATOS!$B$4+'COST PER TASK'!AF58*'COST PER TASK'!E58*DATOS!$B$5</f>
        <v>3800</v>
      </c>
      <c r="AH58" s="3">
        <f>F58*AE58*DATOS!$D$6+'COST PER TASK'!G58*'COST PER TASK'!AE58*DATOS!$D$7+'COST PER TASK'!H58*'COST PER TASK'!AE58*DATOS!$D$8+'COST PER TASK'!I58*'COST PER TASK'!AE58*DATOS!$D$9+'COST PER TASK'!J58*'COST PER TASK'!AE58*DATOS!$D$10+'COST PER TASK'!K58*'COST PER TASK'!AE58*DATOS!$D$11+'COST PER TASK'!L58*'COST PER TASK'!AE58*DATOS!$D$12+'COST PER TASK'!M58*'COST PER TASK'!AE58*DATOS!$D$13+'COST PER TASK'!N58*'COST PER TASK'!AE58*DATOS!$D$14+'COST PER TASK'!O58*'COST PER TASK'!AE58*DATOS!$D$15</f>
        <v>74.112547030917725</v>
      </c>
      <c r="AI58" s="3">
        <f>'COST PER TASK'!P58*'COST PER TASK'!AE58*DATOS!$D$16+'COST PER TASK'!Q58*'COST PER TASK'!AE58*DATOS!$D$17+'COST PER TASK'!R58*'COST PER TASK'!AE58*DATOS!$D$18+'COST PER TASK'!S58*'COST PER TASK'!AE58*DATOS!$D$19+'COST PER TASK'!T58*'COST PER TASK'!AE58*DATOS!$D$20+'COST PER TASK'!U58*'COST PER TASK'!AE58*DATOS!$D$21+'COST PER TASK'!V58*'COST PER TASK'!AE58*DATOS!$D$22</f>
        <v>0</v>
      </c>
      <c r="AK58" s="8">
        <f t="shared" si="1"/>
        <v>3874.1125470309175</v>
      </c>
      <c r="AL58" s="8">
        <f t="shared" si="2"/>
        <v>154.96450188123671</v>
      </c>
    </row>
    <row r="59" spans="2:38" x14ac:dyDescent="0.2">
      <c r="B59" t="s">
        <v>117</v>
      </c>
      <c r="C59">
        <v>1</v>
      </c>
      <c r="D59">
        <v>2</v>
      </c>
      <c r="M59">
        <v>1</v>
      </c>
      <c r="W59">
        <v>1</v>
      </c>
      <c r="AD59">
        <v>90</v>
      </c>
      <c r="AE59">
        <f>AD59*DATOS!$B$2</f>
        <v>720</v>
      </c>
      <c r="AF59" s="7">
        <f t="shared" si="0"/>
        <v>240</v>
      </c>
      <c r="AG59" s="4">
        <f>AF59*C59*DATOS!$B$3+'COST PER TASK'!AF59*'COST PER TASK'!D59*DATOS!$B$4+'COST PER TASK'!AF59*'COST PER TASK'!E59*DATOS!$B$5</f>
        <v>13680</v>
      </c>
      <c r="AH59" s="3">
        <f>F59*AE59*DATOS!$D$6+'COST PER TASK'!G59*'COST PER TASK'!AE59*DATOS!$D$7+'COST PER TASK'!H59*'COST PER TASK'!AE59*DATOS!$D$8+'COST PER TASK'!I59*'COST PER TASK'!AE59*DATOS!$D$9+'COST PER TASK'!J59*'COST PER TASK'!AE59*DATOS!$D$10+'COST PER TASK'!K59*'COST PER TASK'!AE59*DATOS!$D$11+'COST PER TASK'!L59*'COST PER TASK'!AE59*DATOS!$D$12+'COST PER TASK'!M59*'COST PER TASK'!AE59*DATOS!$D$13+'COST PER TASK'!N59*'COST PER TASK'!AE59*DATOS!$D$14+'COST PER TASK'!O59*'COST PER TASK'!AE59*DATOS!$D$15</f>
        <v>676.5</v>
      </c>
      <c r="AI59" s="3">
        <f>'COST PER TASK'!P59*'COST PER TASK'!AE59*DATOS!$D$16+'COST PER TASK'!Q59*'COST PER TASK'!AE59*DATOS!$D$17+'COST PER TASK'!R59*'COST PER TASK'!AE59*DATOS!$D$18+'COST PER TASK'!S59*'COST PER TASK'!AE59*DATOS!$D$19+'COST PER TASK'!T59*'COST PER TASK'!AE59*DATOS!$D$20+'COST PER TASK'!U59*'COST PER TASK'!AE59*DATOS!$D$21+'COST PER TASK'!V59*'COST PER TASK'!AE59*DATOS!$D$22</f>
        <v>0</v>
      </c>
      <c r="AK59" s="8">
        <f t="shared" si="1"/>
        <v>14356.5</v>
      </c>
      <c r="AL59" s="8">
        <f t="shared" si="2"/>
        <v>159.51666666666668</v>
      </c>
    </row>
    <row r="60" spans="2:38" x14ac:dyDescent="0.2">
      <c r="B60" t="s">
        <v>118</v>
      </c>
      <c r="C60">
        <v>1</v>
      </c>
      <c r="D60">
        <v>2</v>
      </c>
      <c r="W60">
        <v>1</v>
      </c>
      <c r="AD60">
        <v>770</v>
      </c>
      <c r="AE60">
        <f>AD60*DATOS!$B$2</f>
        <v>6160</v>
      </c>
      <c r="AF60" s="7">
        <f t="shared" si="0"/>
        <v>2053.3333333333335</v>
      </c>
      <c r="AG60" s="4">
        <f>AF60*C60*DATOS!$B$3+'COST PER TASK'!AF60*'COST PER TASK'!D60*DATOS!$B$4+'COST PER TASK'!AF60*'COST PER TASK'!E60*DATOS!$B$5</f>
        <v>117040</v>
      </c>
      <c r="AH60" s="3">
        <f>F60*AE60*DATOS!$D$6+'COST PER TASK'!G60*'COST PER TASK'!AE60*DATOS!$D$7+'COST PER TASK'!H60*'COST PER TASK'!AE60*DATOS!$D$8+'COST PER TASK'!I60*'COST PER TASK'!AE60*DATOS!$D$9+'COST PER TASK'!J60*'COST PER TASK'!AE60*DATOS!$D$10+'COST PER TASK'!K60*'COST PER TASK'!AE60*DATOS!$D$11+'COST PER TASK'!L60*'COST PER TASK'!AE60*DATOS!$D$12+'COST PER TASK'!M60*'COST PER TASK'!AE60*DATOS!$D$13+'COST PER TASK'!N60*'COST PER TASK'!AE60*DATOS!$D$14+'COST PER TASK'!O60*'COST PER TASK'!AE60*DATOS!$D$15</f>
        <v>0</v>
      </c>
      <c r="AI60" s="3">
        <f>'COST PER TASK'!P60*'COST PER TASK'!AE60*DATOS!$D$16+'COST PER TASK'!Q60*'COST PER TASK'!AE60*DATOS!$D$17+'COST PER TASK'!R60*'COST PER TASK'!AE60*DATOS!$D$18+'COST PER TASK'!S60*'COST PER TASK'!AE60*DATOS!$D$19+'COST PER TASK'!T60*'COST PER TASK'!AE60*DATOS!$D$20+'COST PER TASK'!U60*'COST PER TASK'!AE60*DATOS!$D$21+'COST PER TASK'!V60*'COST PER TASK'!AE60*DATOS!$D$22</f>
        <v>0</v>
      </c>
      <c r="AK60" s="8">
        <f t="shared" si="1"/>
        <v>117040</v>
      </c>
      <c r="AL60" s="8">
        <f t="shared" si="2"/>
        <v>152</v>
      </c>
    </row>
    <row r="61" spans="2:38" x14ac:dyDescent="0.2">
      <c r="B61" t="s">
        <v>119</v>
      </c>
      <c r="C61">
        <v>1</v>
      </c>
      <c r="D61">
        <v>2</v>
      </c>
      <c r="N61">
        <v>1</v>
      </c>
      <c r="Y61">
        <v>1</v>
      </c>
      <c r="AD61">
        <v>860</v>
      </c>
      <c r="AE61">
        <f>AD61*DATOS!$B$2</f>
        <v>6880</v>
      </c>
      <c r="AF61" s="7">
        <f t="shared" si="0"/>
        <v>2293.3333333333335</v>
      </c>
      <c r="AG61" s="4">
        <f>AF61*C61*DATOS!$B$3+'COST PER TASK'!AF61*'COST PER TASK'!D61*DATOS!$B$4+'COST PER TASK'!AF61*'COST PER TASK'!E61*DATOS!$B$5</f>
        <v>130720</v>
      </c>
      <c r="AH61" s="3">
        <f>F61*AE61*DATOS!$D$6+'COST PER TASK'!G61*'COST PER TASK'!AE61*DATOS!$D$7+'COST PER TASK'!H61*'COST PER TASK'!AE61*DATOS!$D$8+'COST PER TASK'!I61*'COST PER TASK'!AE61*DATOS!$D$9+'COST PER TASK'!J61*'COST PER TASK'!AE61*DATOS!$D$10+'COST PER TASK'!K61*'COST PER TASK'!AE61*DATOS!$D$11+'COST PER TASK'!L61*'COST PER TASK'!AE61*DATOS!$D$12+'COST PER TASK'!M61*'COST PER TASK'!AE61*DATOS!$D$13+'COST PER TASK'!N61*'COST PER TASK'!AE61*DATOS!$D$14+'COST PER TASK'!O61*'COST PER TASK'!AE61*DATOS!$D$15</f>
        <v>0</v>
      </c>
      <c r="AI61" s="3">
        <f>'COST PER TASK'!P61*'COST PER TASK'!AE61*DATOS!$D$16+'COST PER TASK'!Q61*'COST PER TASK'!AE61*DATOS!$D$17+'COST PER TASK'!R61*'COST PER TASK'!AE61*DATOS!$D$18+'COST PER TASK'!S61*'COST PER TASK'!AE61*DATOS!$D$19+'COST PER TASK'!T61*'COST PER TASK'!AE61*DATOS!$D$20+'COST PER TASK'!U61*'COST PER TASK'!AE61*DATOS!$D$21+'COST PER TASK'!V61*'COST PER TASK'!AE61*DATOS!$D$22</f>
        <v>0</v>
      </c>
      <c r="AK61" s="8">
        <f t="shared" si="1"/>
        <v>130720</v>
      </c>
      <c r="AL61" s="8">
        <f t="shared" si="2"/>
        <v>152</v>
      </c>
    </row>
    <row r="62" spans="2:38" x14ac:dyDescent="0.2">
      <c r="B62" t="s">
        <v>120</v>
      </c>
      <c r="C62">
        <v>1</v>
      </c>
      <c r="D62">
        <v>2</v>
      </c>
      <c r="X62">
        <v>1</v>
      </c>
      <c r="AD62">
        <v>860</v>
      </c>
      <c r="AE62">
        <f>AD62*DATOS!$B$2</f>
        <v>6880</v>
      </c>
      <c r="AF62" s="7">
        <f t="shared" si="0"/>
        <v>2293.3333333333335</v>
      </c>
      <c r="AG62" s="4">
        <f>AF62*C62*DATOS!$B$3+'COST PER TASK'!AF62*'COST PER TASK'!D62*DATOS!$B$4+'COST PER TASK'!AF62*'COST PER TASK'!E62*DATOS!$B$5</f>
        <v>130720</v>
      </c>
      <c r="AH62" s="3">
        <f>F62*AE62*DATOS!$D$6+'COST PER TASK'!G62*'COST PER TASK'!AE62*DATOS!$D$7+'COST PER TASK'!H62*'COST PER TASK'!AE62*DATOS!$D$8+'COST PER TASK'!I62*'COST PER TASK'!AE62*DATOS!$D$9+'COST PER TASK'!J62*'COST PER TASK'!AE62*DATOS!$D$10+'COST PER TASK'!K62*'COST PER TASK'!AE62*DATOS!$D$11+'COST PER TASK'!L62*'COST PER TASK'!AE62*DATOS!$D$12+'COST PER TASK'!M62*'COST PER TASK'!AE62*DATOS!$D$13+'COST PER TASK'!N62*'COST PER TASK'!AE62*DATOS!$D$14+'COST PER TASK'!O62*'COST PER TASK'!AE62*DATOS!$D$15</f>
        <v>0</v>
      </c>
      <c r="AI62" s="3">
        <f>'COST PER TASK'!P62*'COST PER TASK'!AE62*DATOS!$D$16+'COST PER TASK'!Q62*'COST PER TASK'!AE62*DATOS!$D$17+'COST PER TASK'!R62*'COST PER TASK'!AE62*DATOS!$D$18+'COST PER TASK'!S62*'COST PER TASK'!AE62*DATOS!$D$19+'COST PER TASK'!T62*'COST PER TASK'!AE62*DATOS!$D$20+'COST PER TASK'!U62*'COST PER TASK'!AE62*DATOS!$D$21+'COST PER TASK'!V62*'COST PER TASK'!AE62*DATOS!$D$22</f>
        <v>0</v>
      </c>
      <c r="AK62" s="8">
        <f t="shared" si="1"/>
        <v>130720</v>
      </c>
      <c r="AL62" s="8">
        <f t="shared" si="2"/>
        <v>152</v>
      </c>
    </row>
    <row r="63" spans="2:38" x14ac:dyDescent="0.2">
      <c r="B63" t="s">
        <v>121</v>
      </c>
      <c r="C63">
        <v>1</v>
      </c>
      <c r="D63">
        <v>2</v>
      </c>
      <c r="F63">
        <v>1</v>
      </c>
      <c r="O63">
        <v>1</v>
      </c>
      <c r="AA63">
        <v>1</v>
      </c>
      <c r="AD63">
        <v>860</v>
      </c>
      <c r="AE63">
        <f>AD63*DATOS!$B$2</f>
        <v>6880</v>
      </c>
      <c r="AF63" s="7">
        <f t="shared" si="0"/>
        <v>2293.3333333333335</v>
      </c>
      <c r="AG63" s="4">
        <f>AF63*C63*DATOS!$B$3+'COST PER TASK'!AF63*'COST PER TASK'!D63*DATOS!$B$4+'COST PER TASK'!AF63*'COST PER TASK'!E63*DATOS!$B$5</f>
        <v>130720</v>
      </c>
      <c r="AH63" s="3">
        <f>F63*AE63*DATOS!$D$6+'COST PER TASK'!G63*'COST PER TASK'!AE63*DATOS!$D$7+'COST PER TASK'!H63*'COST PER TASK'!AE63*DATOS!$D$8+'COST PER TASK'!I63*'COST PER TASK'!AE63*DATOS!$D$9+'COST PER TASK'!J63*'COST PER TASK'!AE63*DATOS!$D$10+'COST PER TASK'!K63*'COST PER TASK'!AE63*DATOS!$D$11+'COST PER TASK'!L63*'COST PER TASK'!AE63*DATOS!$D$12+'COST PER TASK'!M63*'COST PER TASK'!AE63*DATOS!$D$13+'COST PER TASK'!N63*'COST PER TASK'!AE63*DATOS!$D$14+'COST PER TASK'!O63*'COST PER TASK'!AE63*DATOS!$D$15</f>
        <v>243.99999999999997</v>
      </c>
      <c r="AI63" s="3">
        <f>'COST PER TASK'!P63*'COST PER TASK'!AE63*DATOS!$D$16+'COST PER TASK'!Q63*'COST PER TASK'!AE63*DATOS!$D$17+'COST PER TASK'!R63*'COST PER TASK'!AE63*DATOS!$D$18+'COST PER TASK'!S63*'COST PER TASK'!AE63*DATOS!$D$19+'COST PER TASK'!T63*'COST PER TASK'!AE63*DATOS!$D$20+'COST PER TASK'!U63*'COST PER TASK'!AE63*DATOS!$D$21+'COST PER TASK'!V63*'COST PER TASK'!AE63*DATOS!$D$22</f>
        <v>0</v>
      </c>
      <c r="AK63" s="8">
        <f t="shared" si="1"/>
        <v>130964</v>
      </c>
      <c r="AL63" s="8">
        <f t="shared" si="2"/>
        <v>152.28372093023256</v>
      </c>
    </row>
    <row r="64" spans="2:38" x14ac:dyDescent="0.2">
      <c r="B64" t="s">
        <v>122</v>
      </c>
      <c r="C64">
        <v>1</v>
      </c>
      <c r="D64">
        <v>2</v>
      </c>
      <c r="F64">
        <v>1</v>
      </c>
      <c r="O64">
        <v>1</v>
      </c>
      <c r="W64">
        <v>1</v>
      </c>
      <c r="AD64">
        <v>860</v>
      </c>
      <c r="AE64">
        <f>AD64*DATOS!$B$2</f>
        <v>6880</v>
      </c>
      <c r="AF64" s="7">
        <f t="shared" si="0"/>
        <v>2293.3333333333335</v>
      </c>
      <c r="AG64" s="4">
        <f>AF64*C64*DATOS!$B$3+'COST PER TASK'!AF64*'COST PER TASK'!D64*DATOS!$B$4+'COST PER TASK'!AF64*'COST PER TASK'!E64*DATOS!$B$5</f>
        <v>130720</v>
      </c>
      <c r="AH64" s="3">
        <f>F64*AE64*DATOS!$D$6+'COST PER TASK'!G64*'COST PER TASK'!AE64*DATOS!$D$7+'COST PER TASK'!H64*'COST PER TASK'!AE64*DATOS!$D$8+'COST PER TASK'!I64*'COST PER TASK'!AE64*DATOS!$D$9+'COST PER TASK'!J64*'COST PER TASK'!AE64*DATOS!$D$10+'COST PER TASK'!K64*'COST PER TASK'!AE64*DATOS!$D$11+'COST PER TASK'!L64*'COST PER TASK'!AE64*DATOS!$D$12+'COST PER TASK'!M64*'COST PER TASK'!AE64*DATOS!$D$13+'COST PER TASK'!N64*'COST PER TASK'!AE64*DATOS!$D$14+'COST PER TASK'!O64*'COST PER TASK'!AE64*DATOS!$D$15</f>
        <v>243.99999999999997</v>
      </c>
      <c r="AI64" s="3">
        <f>'COST PER TASK'!P64*'COST PER TASK'!AE64*DATOS!$D$16+'COST PER TASK'!Q64*'COST PER TASK'!AE64*DATOS!$D$17+'COST PER TASK'!R64*'COST PER TASK'!AE64*DATOS!$D$18+'COST PER TASK'!S64*'COST PER TASK'!AE64*DATOS!$D$19+'COST PER TASK'!T64*'COST PER TASK'!AE64*DATOS!$D$20+'COST PER TASK'!U64*'COST PER TASK'!AE64*DATOS!$D$21+'COST PER TASK'!V64*'COST PER TASK'!AE64*DATOS!$D$22</f>
        <v>0</v>
      </c>
      <c r="AK64" s="8">
        <f t="shared" si="1"/>
        <v>130964</v>
      </c>
      <c r="AL64" s="8">
        <f t="shared" si="2"/>
        <v>152.28372093023256</v>
      </c>
    </row>
    <row r="65" spans="6:29" x14ac:dyDescent="0.2">
      <c r="F65" s="12">
        <f>F2*$AE2+F3*$AE3+F4*$AE4+F5*$AE5+F6*$AE6+F7*$AE7+F8*$AE8+F9*$AE9+F10*$AE10+F11*$AE11+F12*$AE12+F13*$AE13+F14*$AE14+F15*$AE15+F16*$AE16+F17*$AE17+F18*$AE18+F19*$AE19+F20*$AE20+F21*$AE21+F22*$AE22+F23*$AE23+F24*$AE24+F25*$AE25+F26*$AE26+F27*$AE27+F28*$AE28+F29*$AE29+F30*$AE30+F31*$AE31+F32*$AE32+F33*$AE33+F34*$AE34+F35*$AE35+F36*$AE36+F37*$AE37+F38*$AE38+F39*$AE39+F40*$AE40+F41*$AE41+F42*$AE42+F43*$AE43+F44*$AE44+F45*$AE45+F46*$AE46+F47*$AE47+F48*$AE48+F49*$AE49+F50*$AE50+F51*$AE51+F52*$AE52+F53*$AE53+F54*$AE54+F55*$AE55+F56*$AE56+F57*$AE57+F58*$AE58+F59*$AE59+F60*$AE60+F61*$AE61+F62*$AE62+F63*$AE63+F64*$AE64</f>
        <v>62664</v>
      </c>
      <c r="G65" s="12">
        <f t="shared" ref="G65:O65" si="3">G2*$AE2+G3*$AE3+G4*$AE4+G5*$AE5+G6*$AE6+G7*$AE7+G8*$AE8+G9*$AE9+G10*$AE10+G11*$AE11+G12*$AE12+G13*$AE13+G14*$AE14+G15*$AE15+G16*$AE16+G17*$AE17+G18*$AE18+G19*$AE19+G20*$AE20+G21*$AE21+G22*$AE22+G23*$AE23+G24*$AE24+G25*$AE25+G26*$AE26+G27*$AE27+G28*$AE28+G29*$AE29+G30*$AE30+G31*$AE31+G32*$AE32+G33*$AE33+G34*$AE34+G35*$AE35+G36*$AE36+G37*$AE37+G38*$AE38+G39*$AE39+G40*$AE40+G41*$AE41+G42*$AE42+G43*$AE43+G44*$AE44+G45*$AE45+G46*$AE46+G47*$AE47+G48*$AE48+G49*$AE49+G50*$AE50+G51*$AE51+G52*$AE52+G53*$AE53+G54*$AE54+G55*$AE55+G56*$AE56+G57*$AE57+G58*$AE58+G59*$AE59+G60*$AE60+G61*$AE61+G62*$AE62+G63*$AE63+G64*$AE64</f>
        <v>48520</v>
      </c>
      <c r="H65" s="12">
        <f t="shared" si="3"/>
        <v>48904</v>
      </c>
      <c r="I65" s="12">
        <f t="shared" si="3"/>
        <v>14080</v>
      </c>
      <c r="J65" s="12">
        <f t="shared" si="3"/>
        <v>7120</v>
      </c>
      <c r="K65" s="12">
        <f t="shared" si="3"/>
        <v>4160</v>
      </c>
      <c r="L65" s="12">
        <f t="shared" si="3"/>
        <v>160</v>
      </c>
      <c r="M65" s="12">
        <f t="shared" si="3"/>
        <v>720</v>
      </c>
      <c r="N65" s="12">
        <f>N2*$AE2+N3*$AE3+N4*$AE4+N5*$AE5+N6*$AE6+N7*$AE7+N8*$AE8+N9*$AE9+N10*$AE10+N11*$AE11+N12*$AE12+N13*$AE13+N14*$AE14+N15*$AE15+N16*$AE16+N17*$AE17+N18*$AE18+N19*$AE19+N20*$AE20+N21*$AE21+N22*$AE22+N23*$AE23+N24*$AE24+N25*$AE25+N26*$AE26+N27*$AE27+N28*$AE28+N29*$AE29+N30*$AE30+N31*$AE31+N32*$AE32+N33*$AE33+N34*$AE34+N35*$AE35+N36*$AE36+N37*$AE37+N38*$AE38+N39*$AE39+N40*$AE40+N41*$AE41+N42*$AE42+N43*$AE43+N44*$AE44+N45*$AE45+N46*$AE46+N47*$AE47+N48*$AE48+N49*$AE49+N50*$AE50+N51*$AE51+N52*$AE52+N53*$AE53+N54*$AE54+N55*$AE55+N56*$AE56+N57*$AE57+N58*$AE58+N59*$AE59+N60*$AE60+N61*$AE61+N62*$AE62+N63*$AE63+N64*$AE64</f>
        <v>13920</v>
      </c>
      <c r="O65" s="12">
        <f t="shared" si="3"/>
        <v>13760</v>
      </c>
      <c r="P65" s="12">
        <f t="shared" ref="P65" si="4">P2*$AE2+P3*$AE3+P4*$AE4+P5*$AE5+P6*$AE6+P7*$AE7+P8*$AE8+P9*$AE9+P10*$AE10+P11*$AE11+P12*$AE12+P13*$AE13+P14*$AE14+P15*$AE15+P16*$AE16+P17*$AE17+P18*$AE18+P19*$AE19+P20*$AE20+P21*$AE21+P22*$AE22+P23*$AE23+P24*$AE24+P25*$AE25+P26*$AE26+P27*$AE27+P28*$AE28+P29*$AE29+P30*$AE30+P31*$AE31+P32*$AE32+P33*$AE33+P34*$AE34+P35*$AE35+P36*$AE36+P37*$AE37+P38*$AE38+P39*$AE39+P40*$AE40+P41*$AE41+P42*$AE42+P43*$AE43+P44*$AE44+P45*$AE45+P46*$AE46+P47*$AE47+P48*$AE48+P49*$AE49+P50*$AE50+P51*$AE51+P52*$AE52+P53*$AE53+P54*$AE54+P55*$AE55+P56*$AE56+P57*$AE57+P58*$AE58+P59*$AE59+P60*$AE60+P61*$AE61+P62*$AE62+P63*$AE63+P64*$AE64</f>
        <v>3200</v>
      </c>
      <c r="Q65" s="12">
        <f t="shared" ref="Q65" si="5">Q2*$AE2+Q3*$AE3+Q4*$AE4+Q5*$AE5+Q6*$AE6+Q7*$AE7+Q8*$AE8+Q9*$AE9+Q10*$AE10+Q11*$AE11+Q12*$AE12+Q13*$AE13+Q14*$AE14+Q15*$AE15+Q16*$AE16+Q17*$AE17+Q18*$AE18+Q19*$AE19+Q20*$AE20+Q21*$AE21+Q22*$AE22+Q23*$AE23+Q24*$AE24+Q25*$AE25+Q26*$AE26+Q27*$AE27+Q28*$AE28+Q29*$AE29+Q30*$AE30+Q31*$AE31+Q32*$AE32+Q33*$AE33+Q34*$AE34+Q35*$AE35+Q36*$AE36+Q37*$AE37+Q38*$AE38+Q39*$AE39+Q40*$AE40+Q41*$AE41+Q42*$AE42+Q43*$AE43+Q44*$AE44+Q45*$AE45+Q46*$AE46+Q47*$AE47+Q48*$AE48+Q49*$AE49+Q50*$AE50+Q51*$AE51+Q52*$AE52+Q53*$AE53+Q54*$AE54+Q55*$AE55+Q56*$AE56+Q57*$AE57+Q58*$AE58+Q59*$AE59+Q60*$AE60+Q61*$AE61+Q62*$AE62+Q63*$AE63+Q64*$AE64</f>
        <v>2800</v>
      </c>
      <c r="R65" s="12">
        <f t="shared" ref="R65" si="6">R2*$AE2+R3*$AE3+R4*$AE4+R5*$AE5+R6*$AE6+R7*$AE7+R8*$AE8+R9*$AE9+R10*$AE10+R11*$AE11+R12*$AE12+R13*$AE13+R14*$AE14+R15*$AE15+R16*$AE16+R17*$AE17+R18*$AE18+R19*$AE19+R20*$AE20+R21*$AE21+R22*$AE22+R23*$AE23+R24*$AE24+R25*$AE25+R26*$AE26+R27*$AE27+R28*$AE28+R29*$AE29+R30*$AE30+R31*$AE31+R32*$AE32+R33*$AE33+R34*$AE34+R35*$AE35+R36*$AE36+R37*$AE37+R38*$AE38+R39*$AE39+R40*$AE40+R41*$AE41+R42*$AE42+R43*$AE43+R44*$AE44+R45*$AE45+R46*$AE46+R47*$AE47+R48*$AE48+R49*$AE49+R50*$AE50+R51*$AE51+R52*$AE52+R53*$AE53+R54*$AE54+R55*$AE55+R56*$AE56+R57*$AE57+R58*$AE58+R59*$AE59+R60*$AE60+R61*$AE61+R62*$AE62+R63*$AE63+R64*$AE64</f>
        <v>2800</v>
      </c>
      <c r="S65" s="12">
        <f t="shared" ref="S65" si="7">S2*$AE2+S3*$AE3+S4*$AE4+S5*$AE5+S6*$AE6+S7*$AE7+S8*$AE8+S9*$AE9+S10*$AE10+S11*$AE11+S12*$AE12+S13*$AE13+S14*$AE14+S15*$AE15+S16*$AE16+S17*$AE17+S18*$AE18+S19*$AE19+S20*$AE20+S21*$AE21+S22*$AE22+S23*$AE23+S24*$AE24+S25*$AE25+S26*$AE26+S27*$AE27+S28*$AE28+S29*$AE29+S30*$AE30+S31*$AE31+S32*$AE32+S33*$AE33+S34*$AE34+S35*$AE35+S36*$AE36+S37*$AE37+S38*$AE38+S39*$AE39+S40*$AE40+S41*$AE41+S42*$AE42+S43*$AE43+S44*$AE44+S45*$AE45+S46*$AE46+S47*$AE47+S48*$AE48+S49*$AE49+S50*$AE50+S51*$AE51+S52*$AE52+S53*$AE53+S54*$AE54+S55*$AE55+S56*$AE56+S57*$AE57+S58*$AE58+S59*$AE59+S60*$AE60+S61*$AE61+S62*$AE62+S63*$AE63+S64*$AE64</f>
        <v>2800</v>
      </c>
      <c r="T65" s="12">
        <f t="shared" ref="T65" si="8">T2*$AE2+T3*$AE3+T4*$AE4+T5*$AE5+T6*$AE6+T7*$AE7+T8*$AE8+T9*$AE9+T10*$AE10+T11*$AE11+T12*$AE12+T13*$AE13+T14*$AE14+T15*$AE15+T16*$AE16+T17*$AE17+T18*$AE18+T19*$AE19+T20*$AE20+T21*$AE21+T22*$AE22+T23*$AE23+T24*$AE24+T25*$AE25+T26*$AE26+T27*$AE27+T28*$AE28+T29*$AE29+T30*$AE30+T31*$AE31+T32*$AE32+T33*$AE33+T34*$AE34+T35*$AE35+T36*$AE36+T37*$AE37+T38*$AE38+T39*$AE39+T40*$AE40+T41*$AE41+T42*$AE42+T43*$AE43+T44*$AE44+T45*$AE45+T46*$AE46+T47*$AE47+T48*$AE48+T49*$AE49+T50*$AE50+T51*$AE51+T52*$AE52+T53*$AE53+T54*$AE54+T55*$AE55+T56*$AE56+T57*$AE57+T58*$AE58+T59*$AE59+T60*$AE60+T61*$AE61+T62*$AE62+T63*$AE63+T64*$AE64</f>
        <v>2800</v>
      </c>
      <c r="U65" s="12">
        <f t="shared" ref="U65" si="9">U2*$AE2+U3*$AE3+U4*$AE4+U5*$AE5+U6*$AE6+U7*$AE7+U8*$AE8+U9*$AE9+U10*$AE10+U11*$AE11+U12*$AE12+U13*$AE13+U14*$AE14+U15*$AE15+U16*$AE16+U17*$AE17+U18*$AE18+U19*$AE19+U20*$AE20+U21*$AE21+U22*$AE22+U23*$AE23+U24*$AE24+U25*$AE25+U26*$AE26+U27*$AE27+U28*$AE28+U29*$AE29+U30*$AE30+U31*$AE31+U32*$AE32+U33*$AE33+U34*$AE34+U35*$AE35+U36*$AE36+U37*$AE37+U38*$AE38+U39*$AE39+U40*$AE40+U41*$AE41+U42*$AE42+U43*$AE43+U44*$AE44+U45*$AE45+U46*$AE46+U47*$AE47+U48*$AE48+U49*$AE49+U50*$AE50+U51*$AE51+U52*$AE52+U53*$AE53+U54*$AE54+U55*$AE55+U56*$AE56+U57*$AE57+U58*$AE58+U59*$AE59+U60*$AE60+U61*$AE61+U62*$AE62+U63*$AE63+U64*$AE64</f>
        <v>2280</v>
      </c>
      <c r="V65" s="12">
        <f t="shared" ref="V65:AC65" si="10">V2*$AE2+V3*$AE3+V4*$AE4+V5*$AE5+V6*$AE6+V7*$AE7+V8*$AE8+V9*$AE9+V10*$AE10+V11*$AE11+V12*$AE12+V13*$AE13+V14*$AE14+V15*$AE15+V16*$AE16+V17*$AE17+V18*$AE18+V19*$AE19+V20*$AE20+V21*$AE21+V22*$AE22+V23*$AE23+V24*$AE24+V25*$AE25+V26*$AE26+V27*$AE27+V28*$AE28+V29*$AE29+V30*$AE30+V31*$AE31+V32*$AE32+V33*$AE33+V34*$AE34+V35*$AE35+V36*$AE36+V37*$AE37+V38*$AE38+V39*$AE39+V40*$AE40+V41*$AE41+V42*$AE42+V43*$AE43+V44*$AE44+V45*$AE45+V46*$AE46+V47*$AE47+V48*$AE48+V49*$AE49+V50*$AE50+V51*$AE51+V52*$AE52+V53*$AE53+V54*$AE54+V55*$AE55+V56*$AE56+V57*$AE57+V58*$AE58+V59*$AE59+V60*$AE60+V61*$AE61+V62*$AE62+V63*$AE63+V64*$AE64</f>
        <v>2280</v>
      </c>
      <c r="W65" s="12">
        <f t="shared" si="10"/>
        <v>59528</v>
      </c>
      <c r="X65" s="12">
        <f t="shared" si="10"/>
        <v>35040</v>
      </c>
      <c r="Y65" s="12">
        <f t="shared" si="10"/>
        <v>13920</v>
      </c>
      <c r="Z65" s="12">
        <f t="shared" si="10"/>
        <v>1200</v>
      </c>
      <c r="AA65" s="12">
        <f t="shared" si="10"/>
        <v>28280</v>
      </c>
      <c r="AB65" s="12">
        <f t="shared" si="10"/>
        <v>3880</v>
      </c>
      <c r="AC65" s="12">
        <f t="shared" si="10"/>
        <v>480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7439D-E1D1-2D40-B576-DC587E33645E}">
  <dimension ref="A1:AGW65"/>
  <sheetViews>
    <sheetView topLeftCell="BA47" zoomScale="101" workbookViewId="0">
      <selection activeCell="A64" sqref="A64"/>
    </sheetView>
  </sheetViews>
  <sheetFormatPr baseColWidth="10" defaultRowHeight="16" x14ac:dyDescent="0.2"/>
  <cols>
    <col min="2" max="881" width="3.83203125" customWidth="1"/>
  </cols>
  <sheetData>
    <row r="1" spans="1:881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</row>
    <row r="2" spans="1:881" x14ac:dyDescent="0.2">
      <c r="A2" t="s">
        <v>34</v>
      </c>
    </row>
    <row r="3" spans="1:881" x14ac:dyDescent="0.2">
      <c r="A3" t="s">
        <v>61</v>
      </c>
    </row>
    <row r="4" spans="1:881" x14ac:dyDescent="0.2">
      <c r="A4" t="s">
        <v>62</v>
      </c>
    </row>
    <row r="5" spans="1:881" x14ac:dyDescent="0.2">
      <c r="A5" t="s">
        <v>63</v>
      </c>
    </row>
    <row r="6" spans="1:881" x14ac:dyDescent="0.2">
      <c r="A6" t="s">
        <v>64</v>
      </c>
    </row>
    <row r="7" spans="1:881" x14ac:dyDescent="0.2">
      <c r="A7" t="s">
        <v>65</v>
      </c>
    </row>
    <row r="8" spans="1:881" x14ac:dyDescent="0.2">
      <c r="A8" t="s">
        <v>66</v>
      </c>
    </row>
    <row r="9" spans="1:881" x14ac:dyDescent="0.2">
      <c r="A9" t="s">
        <v>67</v>
      </c>
    </row>
    <row r="10" spans="1:881" x14ac:dyDescent="0.2">
      <c r="A10" t="s">
        <v>68</v>
      </c>
    </row>
    <row r="11" spans="1:881" x14ac:dyDescent="0.2">
      <c r="A11" t="s">
        <v>69</v>
      </c>
    </row>
    <row r="12" spans="1:881" x14ac:dyDescent="0.2">
      <c r="A12" t="s">
        <v>70</v>
      </c>
    </row>
    <row r="13" spans="1:881" x14ac:dyDescent="0.2">
      <c r="A13" t="s">
        <v>71</v>
      </c>
    </row>
    <row r="14" spans="1:881" x14ac:dyDescent="0.2">
      <c r="A14" t="s">
        <v>72</v>
      </c>
    </row>
    <row r="15" spans="1:881" x14ac:dyDescent="0.2">
      <c r="A15" t="s">
        <v>73</v>
      </c>
    </row>
    <row r="16" spans="1:881" x14ac:dyDescent="0.2">
      <c r="A16" t="s">
        <v>74</v>
      </c>
    </row>
    <row r="17" spans="1:1" x14ac:dyDescent="0.2">
      <c r="A17" t="s">
        <v>75</v>
      </c>
    </row>
    <row r="18" spans="1:1" x14ac:dyDescent="0.2">
      <c r="A18" t="s">
        <v>76</v>
      </c>
    </row>
    <row r="19" spans="1:1" x14ac:dyDescent="0.2">
      <c r="A19" t="s">
        <v>77</v>
      </c>
    </row>
    <row r="20" spans="1:1" x14ac:dyDescent="0.2">
      <c r="A20" t="s">
        <v>78</v>
      </c>
    </row>
    <row r="21" spans="1:1" x14ac:dyDescent="0.2">
      <c r="A21" t="s">
        <v>79</v>
      </c>
    </row>
    <row r="22" spans="1:1" x14ac:dyDescent="0.2">
      <c r="A22" t="s">
        <v>80</v>
      </c>
    </row>
    <row r="23" spans="1:1" x14ac:dyDescent="0.2">
      <c r="A23" t="s">
        <v>81</v>
      </c>
    </row>
    <row r="24" spans="1:1" x14ac:dyDescent="0.2">
      <c r="A24" t="s">
        <v>82</v>
      </c>
    </row>
    <row r="25" spans="1:1" x14ac:dyDescent="0.2">
      <c r="A25" t="s">
        <v>83</v>
      </c>
    </row>
    <row r="26" spans="1:1" x14ac:dyDescent="0.2">
      <c r="A26" t="s">
        <v>84</v>
      </c>
    </row>
    <row r="27" spans="1:1" x14ac:dyDescent="0.2">
      <c r="A27" t="s">
        <v>85</v>
      </c>
    </row>
    <row r="28" spans="1:1" x14ac:dyDescent="0.2">
      <c r="A28" t="s">
        <v>86</v>
      </c>
    </row>
    <row r="29" spans="1:1" x14ac:dyDescent="0.2">
      <c r="A29" t="s">
        <v>87</v>
      </c>
    </row>
    <row r="30" spans="1:1" x14ac:dyDescent="0.2">
      <c r="A30" t="s">
        <v>88</v>
      </c>
    </row>
    <row r="31" spans="1:1" x14ac:dyDescent="0.2">
      <c r="A31" t="s">
        <v>89</v>
      </c>
    </row>
    <row r="32" spans="1:1" x14ac:dyDescent="0.2">
      <c r="A32" t="s">
        <v>90</v>
      </c>
    </row>
    <row r="33" spans="1:1" x14ac:dyDescent="0.2">
      <c r="A33" t="s">
        <v>91</v>
      </c>
    </row>
    <row r="34" spans="1:1" x14ac:dyDescent="0.2">
      <c r="A34" t="s">
        <v>92</v>
      </c>
    </row>
    <row r="35" spans="1:1" x14ac:dyDescent="0.2">
      <c r="A35" t="s">
        <v>93</v>
      </c>
    </row>
    <row r="36" spans="1:1" x14ac:dyDescent="0.2">
      <c r="A36" t="s">
        <v>94</v>
      </c>
    </row>
    <row r="37" spans="1:1" x14ac:dyDescent="0.2">
      <c r="A37" t="s">
        <v>95</v>
      </c>
    </row>
    <row r="38" spans="1:1" x14ac:dyDescent="0.2">
      <c r="A38" t="s">
        <v>96</v>
      </c>
    </row>
    <row r="39" spans="1:1" x14ac:dyDescent="0.2">
      <c r="A39" t="s">
        <v>97</v>
      </c>
    </row>
    <row r="40" spans="1:1" x14ac:dyDescent="0.2">
      <c r="A40" t="s">
        <v>98</v>
      </c>
    </row>
    <row r="41" spans="1:1" x14ac:dyDescent="0.2">
      <c r="A41" t="s">
        <v>99</v>
      </c>
    </row>
    <row r="42" spans="1:1" x14ac:dyDescent="0.2">
      <c r="A42" t="s">
        <v>100</v>
      </c>
    </row>
    <row r="43" spans="1:1" x14ac:dyDescent="0.2">
      <c r="A43" t="s">
        <v>101</v>
      </c>
    </row>
    <row r="44" spans="1:1" x14ac:dyDescent="0.2">
      <c r="A44" t="s">
        <v>102</v>
      </c>
    </row>
    <row r="45" spans="1:1" x14ac:dyDescent="0.2">
      <c r="A45" t="s">
        <v>103</v>
      </c>
    </row>
    <row r="46" spans="1:1" x14ac:dyDescent="0.2">
      <c r="A46" t="s">
        <v>104</v>
      </c>
    </row>
    <row r="47" spans="1:1" x14ac:dyDescent="0.2">
      <c r="A47" t="s">
        <v>105</v>
      </c>
    </row>
    <row r="48" spans="1:1" x14ac:dyDescent="0.2">
      <c r="A48" t="s">
        <v>106</v>
      </c>
    </row>
    <row r="49" spans="1:1" x14ac:dyDescent="0.2">
      <c r="A49" t="s">
        <v>107</v>
      </c>
    </row>
    <row r="50" spans="1:1" x14ac:dyDescent="0.2">
      <c r="A50" t="s">
        <v>108</v>
      </c>
    </row>
    <row r="51" spans="1:1" x14ac:dyDescent="0.2">
      <c r="A51" t="s">
        <v>109</v>
      </c>
    </row>
    <row r="52" spans="1:1" x14ac:dyDescent="0.2">
      <c r="A52" t="s">
        <v>110</v>
      </c>
    </row>
    <row r="53" spans="1:1" x14ac:dyDescent="0.2">
      <c r="A53" t="s">
        <v>111</v>
      </c>
    </row>
    <row r="54" spans="1:1" x14ac:dyDescent="0.2">
      <c r="A54" t="s">
        <v>112</v>
      </c>
    </row>
    <row r="55" spans="1:1" x14ac:dyDescent="0.2">
      <c r="A55" t="s">
        <v>113</v>
      </c>
    </row>
    <row r="56" spans="1:1" x14ac:dyDescent="0.2">
      <c r="A56" t="s">
        <v>114</v>
      </c>
    </row>
    <row r="57" spans="1:1" x14ac:dyDescent="0.2">
      <c r="A57" t="s">
        <v>115</v>
      </c>
    </row>
    <row r="58" spans="1:1" x14ac:dyDescent="0.2">
      <c r="A58" t="s">
        <v>116</v>
      </c>
    </row>
    <row r="59" spans="1:1" x14ac:dyDescent="0.2">
      <c r="A59" t="s">
        <v>117</v>
      </c>
    </row>
    <row r="60" spans="1:1" x14ac:dyDescent="0.2">
      <c r="A60" t="s">
        <v>118</v>
      </c>
    </row>
    <row r="61" spans="1:1" x14ac:dyDescent="0.2">
      <c r="A61" t="s">
        <v>119</v>
      </c>
    </row>
    <row r="62" spans="1:1" x14ac:dyDescent="0.2">
      <c r="A62" t="s">
        <v>120</v>
      </c>
    </row>
    <row r="63" spans="1:1" x14ac:dyDescent="0.2">
      <c r="A63" t="s">
        <v>121</v>
      </c>
    </row>
    <row r="64" spans="1:1" x14ac:dyDescent="0.2">
      <c r="A64" t="s">
        <v>122</v>
      </c>
    </row>
    <row r="65" spans="2:880" x14ac:dyDescent="0.2">
      <c r="B65">
        <f>SUM(B2:B64)</f>
        <v>0</v>
      </c>
      <c r="C65">
        <f t="shared" ref="C65:BN65" si="0">SUM(C2:C64)</f>
        <v>0</v>
      </c>
      <c r="D65">
        <f t="shared" si="0"/>
        <v>0</v>
      </c>
      <c r="E65">
        <f t="shared" si="0"/>
        <v>0</v>
      </c>
      <c r="F65">
        <f t="shared" si="0"/>
        <v>0</v>
      </c>
      <c r="G65">
        <f t="shared" si="0"/>
        <v>0</v>
      </c>
      <c r="H65">
        <f t="shared" si="0"/>
        <v>0</v>
      </c>
      <c r="I65">
        <f t="shared" si="0"/>
        <v>0</v>
      </c>
      <c r="J65">
        <f t="shared" si="0"/>
        <v>0</v>
      </c>
      <c r="K65">
        <f t="shared" si="0"/>
        <v>0</v>
      </c>
      <c r="L65">
        <f t="shared" si="0"/>
        <v>0</v>
      </c>
      <c r="M65">
        <f t="shared" si="0"/>
        <v>0</v>
      </c>
      <c r="N65">
        <f t="shared" si="0"/>
        <v>0</v>
      </c>
      <c r="O65">
        <f t="shared" si="0"/>
        <v>0</v>
      </c>
      <c r="P65">
        <f t="shared" si="0"/>
        <v>0</v>
      </c>
      <c r="Q65">
        <f t="shared" si="0"/>
        <v>0</v>
      </c>
      <c r="R65">
        <f t="shared" si="0"/>
        <v>0</v>
      </c>
      <c r="S65">
        <f t="shared" si="0"/>
        <v>0</v>
      </c>
      <c r="T65">
        <f t="shared" si="0"/>
        <v>0</v>
      </c>
      <c r="U65">
        <f t="shared" si="0"/>
        <v>0</v>
      </c>
      <c r="V65">
        <f t="shared" si="0"/>
        <v>0</v>
      </c>
      <c r="W65">
        <f t="shared" si="0"/>
        <v>0</v>
      </c>
      <c r="X65">
        <f t="shared" si="0"/>
        <v>0</v>
      </c>
      <c r="Y65">
        <f t="shared" si="0"/>
        <v>0</v>
      </c>
      <c r="Z65">
        <f t="shared" si="0"/>
        <v>0</v>
      </c>
      <c r="AA65">
        <f t="shared" si="0"/>
        <v>0</v>
      </c>
      <c r="AB65">
        <f t="shared" si="0"/>
        <v>0</v>
      </c>
      <c r="AC65">
        <f t="shared" si="0"/>
        <v>0</v>
      </c>
      <c r="AD65">
        <f t="shared" si="0"/>
        <v>0</v>
      </c>
      <c r="AE65">
        <f t="shared" si="0"/>
        <v>0</v>
      </c>
      <c r="AF65">
        <f t="shared" si="0"/>
        <v>0</v>
      </c>
      <c r="AG65">
        <f t="shared" si="0"/>
        <v>0</v>
      </c>
      <c r="AH65">
        <f t="shared" si="0"/>
        <v>0</v>
      </c>
      <c r="AI65">
        <f t="shared" si="0"/>
        <v>0</v>
      </c>
      <c r="AJ65">
        <f t="shared" si="0"/>
        <v>0</v>
      </c>
      <c r="AK65">
        <f t="shared" si="0"/>
        <v>0</v>
      </c>
      <c r="AL65">
        <f t="shared" si="0"/>
        <v>0</v>
      </c>
      <c r="AM65">
        <f t="shared" si="0"/>
        <v>0</v>
      </c>
      <c r="AN65">
        <f t="shared" si="0"/>
        <v>0</v>
      </c>
      <c r="AO65">
        <f t="shared" si="0"/>
        <v>0</v>
      </c>
      <c r="AP65">
        <f t="shared" si="0"/>
        <v>0</v>
      </c>
      <c r="AQ65">
        <f t="shared" si="0"/>
        <v>0</v>
      </c>
      <c r="AR65">
        <f t="shared" si="0"/>
        <v>0</v>
      </c>
      <c r="AS65">
        <f t="shared" si="0"/>
        <v>0</v>
      </c>
      <c r="AT65">
        <f t="shared" si="0"/>
        <v>0</v>
      </c>
      <c r="AU65">
        <f t="shared" si="0"/>
        <v>0</v>
      </c>
      <c r="AV65">
        <f t="shared" si="0"/>
        <v>0</v>
      </c>
      <c r="AW65">
        <f t="shared" si="0"/>
        <v>0</v>
      </c>
      <c r="AX65">
        <f t="shared" si="0"/>
        <v>0</v>
      </c>
      <c r="AY65">
        <f t="shared" si="0"/>
        <v>0</v>
      </c>
      <c r="AZ65">
        <f t="shared" si="0"/>
        <v>0</v>
      </c>
      <c r="BA65">
        <f t="shared" si="0"/>
        <v>0</v>
      </c>
      <c r="BB65">
        <f t="shared" si="0"/>
        <v>0</v>
      </c>
      <c r="BC65">
        <f t="shared" si="0"/>
        <v>0</v>
      </c>
      <c r="BD65">
        <f t="shared" si="0"/>
        <v>0</v>
      </c>
      <c r="BE65">
        <f t="shared" si="0"/>
        <v>0</v>
      </c>
      <c r="BF65">
        <f t="shared" si="0"/>
        <v>0</v>
      </c>
      <c r="BG65">
        <f t="shared" si="0"/>
        <v>0</v>
      </c>
      <c r="BH65">
        <f t="shared" si="0"/>
        <v>0</v>
      </c>
      <c r="BI65">
        <f t="shared" si="0"/>
        <v>0</v>
      </c>
      <c r="BJ65">
        <f t="shared" si="0"/>
        <v>0</v>
      </c>
      <c r="BK65">
        <f t="shared" si="0"/>
        <v>0</v>
      </c>
      <c r="BL65">
        <f t="shared" si="0"/>
        <v>0</v>
      </c>
      <c r="BM65">
        <f t="shared" si="0"/>
        <v>0</v>
      </c>
      <c r="BN65">
        <f t="shared" si="0"/>
        <v>0</v>
      </c>
      <c r="BO65">
        <f t="shared" ref="BO65:DZ65" si="1">SUM(BO2:BO64)</f>
        <v>0</v>
      </c>
      <c r="BP65">
        <f t="shared" si="1"/>
        <v>0</v>
      </c>
      <c r="BQ65">
        <f t="shared" si="1"/>
        <v>0</v>
      </c>
      <c r="BR65">
        <f t="shared" si="1"/>
        <v>0</v>
      </c>
      <c r="BS65">
        <f t="shared" si="1"/>
        <v>0</v>
      </c>
      <c r="BT65">
        <f t="shared" si="1"/>
        <v>0</v>
      </c>
      <c r="BU65">
        <f t="shared" si="1"/>
        <v>0</v>
      </c>
      <c r="BV65">
        <f t="shared" si="1"/>
        <v>0</v>
      </c>
      <c r="BW65">
        <f t="shared" si="1"/>
        <v>0</v>
      </c>
      <c r="BX65">
        <f t="shared" si="1"/>
        <v>0</v>
      </c>
      <c r="BY65">
        <f t="shared" si="1"/>
        <v>0</v>
      </c>
      <c r="BZ65">
        <f t="shared" si="1"/>
        <v>0</v>
      </c>
      <c r="CA65">
        <f t="shared" si="1"/>
        <v>0</v>
      </c>
      <c r="CB65">
        <f t="shared" si="1"/>
        <v>0</v>
      </c>
      <c r="CC65">
        <f t="shared" si="1"/>
        <v>0</v>
      </c>
      <c r="CD65">
        <f t="shared" si="1"/>
        <v>0</v>
      </c>
      <c r="CE65">
        <f t="shared" si="1"/>
        <v>0</v>
      </c>
      <c r="CF65">
        <f t="shared" si="1"/>
        <v>0</v>
      </c>
      <c r="CG65">
        <f t="shared" si="1"/>
        <v>0</v>
      </c>
      <c r="CH65">
        <f t="shared" si="1"/>
        <v>0</v>
      </c>
      <c r="CI65">
        <f t="shared" si="1"/>
        <v>0</v>
      </c>
      <c r="CJ65">
        <f t="shared" si="1"/>
        <v>0</v>
      </c>
      <c r="CK65">
        <f t="shared" si="1"/>
        <v>0</v>
      </c>
      <c r="CL65">
        <f t="shared" si="1"/>
        <v>0</v>
      </c>
      <c r="CM65">
        <f t="shared" si="1"/>
        <v>0</v>
      </c>
      <c r="CN65">
        <f t="shared" si="1"/>
        <v>0</v>
      </c>
      <c r="CO65">
        <f t="shared" si="1"/>
        <v>0</v>
      </c>
      <c r="CP65">
        <f t="shared" si="1"/>
        <v>0</v>
      </c>
      <c r="CQ65">
        <f t="shared" si="1"/>
        <v>0</v>
      </c>
      <c r="CR65">
        <f t="shared" si="1"/>
        <v>0</v>
      </c>
      <c r="CS65">
        <f t="shared" si="1"/>
        <v>0</v>
      </c>
      <c r="CT65">
        <f t="shared" si="1"/>
        <v>0</v>
      </c>
      <c r="CU65">
        <f t="shared" si="1"/>
        <v>0</v>
      </c>
      <c r="CV65">
        <f t="shared" si="1"/>
        <v>0</v>
      </c>
      <c r="CW65">
        <f t="shared" si="1"/>
        <v>0</v>
      </c>
      <c r="CX65">
        <f t="shared" si="1"/>
        <v>0</v>
      </c>
      <c r="CY65">
        <f t="shared" si="1"/>
        <v>0</v>
      </c>
      <c r="CZ65">
        <f t="shared" si="1"/>
        <v>0</v>
      </c>
      <c r="DA65">
        <f t="shared" si="1"/>
        <v>0</v>
      </c>
      <c r="DB65">
        <f t="shared" si="1"/>
        <v>0</v>
      </c>
      <c r="DC65">
        <f t="shared" si="1"/>
        <v>0</v>
      </c>
      <c r="DD65">
        <f t="shared" si="1"/>
        <v>0</v>
      </c>
      <c r="DE65">
        <f t="shared" si="1"/>
        <v>0</v>
      </c>
      <c r="DF65">
        <f t="shared" si="1"/>
        <v>0</v>
      </c>
      <c r="DG65">
        <f t="shared" si="1"/>
        <v>0</v>
      </c>
      <c r="DH65">
        <f t="shared" si="1"/>
        <v>0</v>
      </c>
      <c r="DI65">
        <f t="shared" si="1"/>
        <v>0</v>
      </c>
      <c r="DJ65">
        <f t="shared" si="1"/>
        <v>0</v>
      </c>
      <c r="DK65">
        <f t="shared" si="1"/>
        <v>0</v>
      </c>
      <c r="DL65">
        <f t="shared" si="1"/>
        <v>0</v>
      </c>
      <c r="DM65">
        <f t="shared" si="1"/>
        <v>0</v>
      </c>
      <c r="DN65">
        <f t="shared" si="1"/>
        <v>0</v>
      </c>
      <c r="DO65">
        <f t="shared" si="1"/>
        <v>0</v>
      </c>
      <c r="DP65">
        <f t="shared" si="1"/>
        <v>0</v>
      </c>
      <c r="DQ65">
        <f t="shared" si="1"/>
        <v>0</v>
      </c>
      <c r="DR65">
        <f t="shared" si="1"/>
        <v>0</v>
      </c>
      <c r="DS65">
        <f t="shared" si="1"/>
        <v>0</v>
      </c>
      <c r="DT65">
        <f t="shared" si="1"/>
        <v>0</v>
      </c>
      <c r="DU65">
        <f t="shared" si="1"/>
        <v>0</v>
      </c>
      <c r="DV65">
        <f t="shared" si="1"/>
        <v>0</v>
      </c>
      <c r="DW65">
        <f t="shared" si="1"/>
        <v>0</v>
      </c>
      <c r="DX65">
        <f t="shared" si="1"/>
        <v>0</v>
      </c>
      <c r="DY65">
        <f t="shared" si="1"/>
        <v>0</v>
      </c>
      <c r="DZ65">
        <f t="shared" si="1"/>
        <v>0</v>
      </c>
      <c r="EA65">
        <f t="shared" ref="EA65:GL65" si="2">SUM(EA2:EA64)</f>
        <v>0</v>
      </c>
      <c r="EB65">
        <f t="shared" si="2"/>
        <v>0</v>
      </c>
      <c r="EC65">
        <f t="shared" si="2"/>
        <v>0</v>
      </c>
      <c r="ED65">
        <f t="shared" si="2"/>
        <v>0</v>
      </c>
      <c r="EE65">
        <f t="shared" si="2"/>
        <v>0</v>
      </c>
      <c r="EF65">
        <f t="shared" si="2"/>
        <v>0</v>
      </c>
      <c r="EG65">
        <f t="shared" si="2"/>
        <v>0</v>
      </c>
      <c r="EH65">
        <f t="shared" si="2"/>
        <v>0</v>
      </c>
      <c r="EI65">
        <f t="shared" si="2"/>
        <v>0</v>
      </c>
      <c r="EJ65">
        <f t="shared" si="2"/>
        <v>0</v>
      </c>
      <c r="EK65">
        <f t="shared" si="2"/>
        <v>0</v>
      </c>
      <c r="EL65">
        <f t="shared" si="2"/>
        <v>0</v>
      </c>
      <c r="EM65">
        <f t="shared" si="2"/>
        <v>0</v>
      </c>
      <c r="EN65">
        <f t="shared" si="2"/>
        <v>0</v>
      </c>
      <c r="EO65">
        <f t="shared" si="2"/>
        <v>0</v>
      </c>
      <c r="EP65">
        <f t="shared" si="2"/>
        <v>0</v>
      </c>
      <c r="EQ65">
        <f t="shared" si="2"/>
        <v>0</v>
      </c>
      <c r="ER65">
        <f t="shared" si="2"/>
        <v>0</v>
      </c>
      <c r="ES65">
        <f t="shared" si="2"/>
        <v>0</v>
      </c>
      <c r="ET65">
        <f t="shared" si="2"/>
        <v>0</v>
      </c>
      <c r="EU65">
        <f t="shared" si="2"/>
        <v>0</v>
      </c>
      <c r="EV65">
        <f t="shared" si="2"/>
        <v>0</v>
      </c>
      <c r="EW65">
        <f t="shared" si="2"/>
        <v>0</v>
      </c>
      <c r="EX65">
        <f t="shared" si="2"/>
        <v>0</v>
      </c>
      <c r="EY65">
        <f t="shared" si="2"/>
        <v>0</v>
      </c>
      <c r="EZ65">
        <f t="shared" si="2"/>
        <v>0</v>
      </c>
      <c r="FA65">
        <f t="shared" si="2"/>
        <v>0</v>
      </c>
      <c r="FB65">
        <f t="shared" si="2"/>
        <v>0</v>
      </c>
      <c r="FC65">
        <f t="shared" si="2"/>
        <v>0</v>
      </c>
      <c r="FD65">
        <f t="shared" si="2"/>
        <v>0</v>
      </c>
      <c r="FE65">
        <f t="shared" si="2"/>
        <v>0</v>
      </c>
      <c r="FF65">
        <f t="shared" si="2"/>
        <v>0</v>
      </c>
      <c r="FG65">
        <f t="shared" si="2"/>
        <v>0</v>
      </c>
      <c r="FH65">
        <f t="shared" si="2"/>
        <v>0</v>
      </c>
      <c r="FI65">
        <f t="shared" si="2"/>
        <v>0</v>
      </c>
      <c r="FJ65">
        <f t="shared" si="2"/>
        <v>0</v>
      </c>
      <c r="FK65">
        <f t="shared" si="2"/>
        <v>0</v>
      </c>
      <c r="FL65">
        <f t="shared" si="2"/>
        <v>0</v>
      </c>
      <c r="FM65">
        <f t="shared" si="2"/>
        <v>0</v>
      </c>
      <c r="FN65">
        <f t="shared" si="2"/>
        <v>0</v>
      </c>
      <c r="FO65">
        <f t="shared" si="2"/>
        <v>0</v>
      </c>
      <c r="FP65">
        <f t="shared" si="2"/>
        <v>0</v>
      </c>
      <c r="FQ65">
        <f t="shared" si="2"/>
        <v>0</v>
      </c>
      <c r="FR65">
        <f t="shared" si="2"/>
        <v>0</v>
      </c>
      <c r="FS65">
        <f t="shared" si="2"/>
        <v>0</v>
      </c>
      <c r="FT65">
        <f t="shared" si="2"/>
        <v>0</v>
      </c>
      <c r="FU65">
        <f t="shared" si="2"/>
        <v>0</v>
      </c>
      <c r="FV65">
        <f t="shared" si="2"/>
        <v>0</v>
      </c>
      <c r="FW65">
        <f t="shared" si="2"/>
        <v>0</v>
      </c>
      <c r="FX65">
        <f t="shared" si="2"/>
        <v>0</v>
      </c>
      <c r="FY65">
        <f t="shared" si="2"/>
        <v>0</v>
      </c>
      <c r="FZ65">
        <f t="shared" si="2"/>
        <v>0</v>
      </c>
      <c r="GA65">
        <f t="shared" si="2"/>
        <v>0</v>
      </c>
      <c r="GB65">
        <f t="shared" si="2"/>
        <v>0</v>
      </c>
      <c r="GC65">
        <f t="shared" si="2"/>
        <v>0</v>
      </c>
      <c r="GD65">
        <f t="shared" si="2"/>
        <v>0</v>
      </c>
      <c r="GE65">
        <f t="shared" si="2"/>
        <v>0</v>
      </c>
      <c r="GF65">
        <f t="shared" si="2"/>
        <v>0</v>
      </c>
      <c r="GG65">
        <f t="shared" si="2"/>
        <v>0</v>
      </c>
      <c r="GH65">
        <f t="shared" si="2"/>
        <v>0</v>
      </c>
      <c r="GI65">
        <f t="shared" si="2"/>
        <v>0</v>
      </c>
      <c r="GJ65">
        <f t="shared" si="2"/>
        <v>0</v>
      </c>
      <c r="GK65">
        <f t="shared" si="2"/>
        <v>0</v>
      </c>
      <c r="GL65">
        <f t="shared" si="2"/>
        <v>0</v>
      </c>
      <c r="GM65">
        <f t="shared" ref="GM65:IX65" si="3">SUM(GM2:GM64)</f>
        <v>0</v>
      </c>
      <c r="GN65">
        <f t="shared" si="3"/>
        <v>0</v>
      </c>
      <c r="GO65">
        <f t="shared" si="3"/>
        <v>0</v>
      </c>
      <c r="GP65">
        <f t="shared" si="3"/>
        <v>0</v>
      </c>
      <c r="GQ65">
        <f t="shared" si="3"/>
        <v>0</v>
      </c>
      <c r="GR65">
        <f t="shared" si="3"/>
        <v>0</v>
      </c>
      <c r="GS65">
        <f t="shared" si="3"/>
        <v>0</v>
      </c>
      <c r="GT65">
        <f t="shared" si="3"/>
        <v>0</v>
      </c>
      <c r="GU65">
        <f t="shared" si="3"/>
        <v>0</v>
      </c>
      <c r="GV65">
        <f t="shared" si="3"/>
        <v>0</v>
      </c>
      <c r="GW65">
        <f t="shared" si="3"/>
        <v>0</v>
      </c>
      <c r="GX65">
        <f t="shared" si="3"/>
        <v>0</v>
      </c>
      <c r="GY65">
        <f t="shared" si="3"/>
        <v>0</v>
      </c>
      <c r="GZ65">
        <f t="shared" si="3"/>
        <v>0</v>
      </c>
      <c r="HA65">
        <f t="shared" si="3"/>
        <v>0</v>
      </c>
      <c r="HB65">
        <f t="shared" si="3"/>
        <v>0</v>
      </c>
      <c r="HC65">
        <f t="shared" si="3"/>
        <v>0</v>
      </c>
      <c r="HD65">
        <f t="shared" si="3"/>
        <v>0</v>
      </c>
      <c r="HE65">
        <f t="shared" si="3"/>
        <v>0</v>
      </c>
      <c r="HF65">
        <f t="shared" si="3"/>
        <v>0</v>
      </c>
      <c r="HG65">
        <f t="shared" si="3"/>
        <v>0</v>
      </c>
      <c r="HH65">
        <f t="shared" si="3"/>
        <v>0</v>
      </c>
      <c r="HI65">
        <f t="shared" si="3"/>
        <v>0</v>
      </c>
      <c r="HJ65">
        <f t="shared" si="3"/>
        <v>0</v>
      </c>
      <c r="HK65">
        <f t="shared" si="3"/>
        <v>0</v>
      </c>
      <c r="HL65">
        <f t="shared" si="3"/>
        <v>0</v>
      </c>
      <c r="HM65">
        <f t="shared" si="3"/>
        <v>0</v>
      </c>
      <c r="HN65">
        <f t="shared" si="3"/>
        <v>0</v>
      </c>
      <c r="HO65">
        <f t="shared" si="3"/>
        <v>0</v>
      </c>
      <c r="HP65">
        <f t="shared" si="3"/>
        <v>0</v>
      </c>
      <c r="HQ65">
        <f t="shared" si="3"/>
        <v>0</v>
      </c>
      <c r="HR65">
        <f t="shared" si="3"/>
        <v>0</v>
      </c>
      <c r="HS65">
        <f t="shared" si="3"/>
        <v>0</v>
      </c>
      <c r="HT65">
        <f t="shared" si="3"/>
        <v>0</v>
      </c>
      <c r="HU65">
        <f t="shared" si="3"/>
        <v>0</v>
      </c>
      <c r="HV65">
        <f t="shared" si="3"/>
        <v>0</v>
      </c>
      <c r="HW65">
        <f t="shared" si="3"/>
        <v>0</v>
      </c>
      <c r="HX65">
        <f t="shared" si="3"/>
        <v>0</v>
      </c>
      <c r="HY65">
        <f t="shared" si="3"/>
        <v>0</v>
      </c>
      <c r="HZ65">
        <f t="shared" si="3"/>
        <v>0</v>
      </c>
      <c r="IA65">
        <f t="shared" si="3"/>
        <v>0</v>
      </c>
      <c r="IB65">
        <f t="shared" si="3"/>
        <v>0</v>
      </c>
      <c r="IC65">
        <f t="shared" si="3"/>
        <v>0</v>
      </c>
      <c r="ID65">
        <f t="shared" si="3"/>
        <v>0</v>
      </c>
      <c r="IE65">
        <f t="shared" si="3"/>
        <v>0</v>
      </c>
      <c r="IF65">
        <f t="shared" si="3"/>
        <v>0</v>
      </c>
      <c r="IG65">
        <f t="shared" si="3"/>
        <v>0</v>
      </c>
      <c r="IH65">
        <f t="shared" si="3"/>
        <v>0</v>
      </c>
      <c r="II65">
        <f t="shared" si="3"/>
        <v>0</v>
      </c>
      <c r="IJ65">
        <f t="shared" si="3"/>
        <v>0</v>
      </c>
      <c r="IK65">
        <f t="shared" si="3"/>
        <v>0</v>
      </c>
      <c r="IL65">
        <f t="shared" si="3"/>
        <v>0</v>
      </c>
      <c r="IM65">
        <f t="shared" si="3"/>
        <v>0</v>
      </c>
      <c r="IN65">
        <f t="shared" si="3"/>
        <v>0</v>
      </c>
      <c r="IO65">
        <f t="shared" si="3"/>
        <v>0</v>
      </c>
      <c r="IP65">
        <f t="shared" si="3"/>
        <v>0</v>
      </c>
      <c r="IQ65">
        <f t="shared" si="3"/>
        <v>0</v>
      </c>
      <c r="IR65">
        <f t="shared" si="3"/>
        <v>0</v>
      </c>
      <c r="IS65">
        <f t="shared" si="3"/>
        <v>0</v>
      </c>
      <c r="IT65">
        <f t="shared" si="3"/>
        <v>0</v>
      </c>
      <c r="IU65">
        <f t="shared" si="3"/>
        <v>0</v>
      </c>
      <c r="IV65">
        <f t="shared" si="3"/>
        <v>0</v>
      </c>
      <c r="IW65">
        <f t="shared" si="3"/>
        <v>0</v>
      </c>
      <c r="IX65">
        <f t="shared" si="3"/>
        <v>0</v>
      </c>
      <c r="IY65">
        <f t="shared" ref="IY65:LJ65" si="4">SUM(IY2:IY64)</f>
        <v>0</v>
      </c>
      <c r="IZ65">
        <f t="shared" si="4"/>
        <v>0</v>
      </c>
      <c r="JA65">
        <f t="shared" si="4"/>
        <v>0</v>
      </c>
      <c r="JB65">
        <f t="shared" si="4"/>
        <v>0</v>
      </c>
      <c r="JC65">
        <f t="shared" si="4"/>
        <v>0</v>
      </c>
      <c r="JD65">
        <f t="shared" si="4"/>
        <v>0</v>
      </c>
      <c r="JE65">
        <f t="shared" si="4"/>
        <v>0</v>
      </c>
      <c r="JF65">
        <f t="shared" si="4"/>
        <v>0</v>
      </c>
      <c r="JG65">
        <f t="shared" si="4"/>
        <v>0</v>
      </c>
      <c r="JH65">
        <f t="shared" si="4"/>
        <v>0</v>
      </c>
      <c r="JI65">
        <f t="shared" si="4"/>
        <v>0</v>
      </c>
      <c r="JJ65">
        <f t="shared" si="4"/>
        <v>0</v>
      </c>
      <c r="JK65">
        <f t="shared" si="4"/>
        <v>0</v>
      </c>
      <c r="JL65">
        <f t="shared" si="4"/>
        <v>0</v>
      </c>
      <c r="JM65">
        <f t="shared" si="4"/>
        <v>0</v>
      </c>
      <c r="JN65">
        <f t="shared" si="4"/>
        <v>0</v>
      </c>
      <c r="JO65">
        <f t="shared" si="4"/>
        <v>0</v>
      </c>
      <c r="JP65">
        <f t="shared" si="4"/>
        <v>0</v>
      </c>
      <c r="JQ65">
        <f t="shared" si="4"/>
        <v>0</v>
      </c>
      <c r="JR65">
        <f t="shared" si="4"/>
        <v>0</v>
      </c>
      <c r="JS65">
        <f t="shared" si="4"/>
        <v>0</v>
      </c>
      <c r="JT65">
        <f t="shared" si="4"/>
        <v>0</v>
      </c>
      <c r="JU65">
        <f t="shared" si="4"/>
        <v>0</v>
      </c>
      <c r="JV65">
        <f t="shared" si="4"/>
        <v>0</v>
      </c>
      <c r="JW65">
        <f t="shared" si="4"/>
        <v>0</v>
      </c>
      <c r="JX65">
        <f t="shared" si="4"/>
        <v>0</v>
      </c>
      <c r="JY65">
        <f t="shared" si="4"/>
        <v>0</v>
      </c>
      <c r="JZ65">
        <f t="shared" si="4"/>
        <v>0</v>
      </c>
      <c r="KA65">
        <f t="shared" si="4"/>
        <v>0</v>
      </c>
      <c r="KB65">
        <f t="shared" si="4"/>
        <v>0</v>
      </c>
      <c r="KC65">
        <f t="shared" si="4"/>
        <v>0</v>
      </c>
      <c r="KD65">
        <f t="shared" si="4"/>
        <v>0</v>
      </c>
      <c r="KE65">
        <f t="shared" si="4"/>
        <v>0</v>
      </c>
      <c r="KF65">
        <f t="shared" si="4"/>
        <v>0</v>
      </c>
      <c r="KG65">
        <f t="shared" si="4"/>
        <v>0</v>
      </c>
      <c r="KH65">
        <f t="shared" si="4"/>
        <v>0</v>
      </c>
      <c r="KI65">
        <f t="shared" si="4"/>
        <v>0</v>
      </c>
      <c r="KJ65">
        <f t="shared" si="4"/>
        <v>0</v>
      </c>
      <c r="KK65">
        <f t="shared" si="4"/>
        <v>0</v>
      </c>
      <c r="KL65">
        <f t="shared" si="4"/>
        <v>0</v>
      </c>
      <c r="KM65">
        <f t="shared" si="4"/>
        <v>0</v>
      </c>
      <c r="KN65">
        <f t="shared" si="4"/>
        <v>0</v>
      </c>
      <c r="KO65">
        <f t="shared" si="4"/>
        <v>0</v>
      </c>
      <c r="KP65">
        <f t="shared" si="4"/>
        <v>0</v>
      </c>
      <c r="KQ65">
        <f t="shared" si="4"/>
        <v>0</v>
      </c>
      <c r="KR65">
        <f t="shared" si="4"/>
        <v>0</v>
      </c>
      <c r="KS65">
        <f t="shared" si="4"/>
        <v>0</v>
      </c>
      <c r="KT65">
        <f t="shared" si="4"/>
        <v>0</v>
      </c>
      <c r="KU65">
        <f t="shared" si="4"/>
        <v>0</v>
      </c>
      <c r="KV65">
        <f t="shared" si="4"/>
        <v>0</v>
      </c>
      <c r="KW65">
        <f t="shared" si="4"/>
        <v>0</v>
      </c>
      <c r="KX65">
        <f t="shared" si="4"/>
        <v>0</v>
      </c>
      <c r="KY65">
        <f t="shared" si="4"/>
        <v>0</v>
      </c>
      <c r="KZ65">
        <f t="shared" si="4"/>
        <v>0</v>
      </c>
      <c r="LA65">
        <f t="shared" si="4"/>
        <v>0</v>
      </c>
      <c r="LB65">
        <f t="shared" si="4"/>
        <v>0</v>
      </c>
      <c r="LC65">
        <f t="shared" si="4"/>
        <v>0</v>
      </c>
      <c r="LD65">
        <f t="shared" si="4"/>
        <v>0</v>
      </c>
      <c r="LE65">
        <f t="shared" si="4"/>
        <v>0</v>
      </c>
      <c r="LF65">
        <f t="shared" si="4"/>
        <v>0</v>
      </c>
      <c r="LG65">
        <f t="shared" si="4"/>
        <v>0</v>
      </c>
      <c r="LH65">
        <f t="shared" si="4"/>
        <v>0</v>
      </c>
      <c r="LI65">
        <f t="shared" si="4"/>
        <v>0</v>
      </c>
      <c r="LJ65">
        <f t="shared" si="4"/>
        <v>0</v>
      </c>
      <c r="LK65">
        <f t="shared" ref="LK65:NV65" si="5">SUM(LK2:LK64)</f>
        <v>0</v>
      </c>
      <c r="LL65">
        <f t="shared" si="5"/>
        <v>0</v>
      </c>
      <c r="LM65">
        <f t="shared" si="5"/>
        <v>0</v>
      </c>
      <c r="LN65">
        <f t="shared" si="5"/>
        <v>0</v>
      </c>
      <c r="LO65">
        <f t="shared" si="5"/>
        <v>0</v>
      </c>
      <c r="LP65">
        <f t="shared" si="5"/>
        <v>0</v>
      </c>
      <c r="LQ65">
        <f t="shared" si="5"/>
        <v>0</v>
      </c>
      <c r="LR65">
        <f t="shared" si="5"/>
        <v>0</v>
      </c>
      <c r="LS65">
        <f t="shared" si="5"/>
        <v>0</v>
      </c>
      <c r="LT65">
        <f t="shared" si="5"/>
        <v>0</v>
      </c>
      <c r="LU65">
        <f t="shared" si="5"/>
        <v>0</v>
      </c>
      <c r="LV65">
        <f t="shared" si="5"/>
        <v>0</v>
      </c>
      <c r="LW65">
        <f t="shared" si="5"/>
        <v>0</v>
      </c>
      <c r="LX65">
        <f t="shared" si="5"/>
        <v>0</v>
      </c>
      <c r="LY65">
        <f t="shared" si="5"/>
        <v>0</v>
      </c>
      <c r="LZ65">
        <f t="shared" si="5"/>
        <v>0</v>
      </c>
      <c r="MA65">
        <f t="shared" si="5"/>
        <v>0</v>
      </c>
      <c r="MB65">
        <f t="shared" si="5"/>
        <v>0</v>
      </c>
      <c r="MC65">
        <f t="shared" si="5"/>
        <v>0</v>
      </c>
      <c r="MD65">
        <f t="shared" si="5"/>
        <v>0</v>
      </c>
      <c r="ME65">
        <f t="shared" si="5"/>
        <v>0</v>
      </c>
      <c r="MF65">
        <f t="shared" si="5"/>
        <v>0</v>
      </c>
      <c r="MG65">
        <f t="shared" si="5"/>
        <v>0</v>
      </c>
      <c r="MH65">
        <f t="shared" si="5"/>
        <v>0</v>
      </c>
      <c r="MI65">
        <f t="shared" si="5"/>
        <v>0</v>
      </c>
      <c r="MJ65">
        <f t="shared" si="5"/>
        <v>0</v>
      </c>
      <c r="MK65">
        <f t="shared" si="5"/>
        <v>0</v>
      </c>
      <c r="ML65">
        <f t="shared" si="5"/>
        <v>0</v>
      </c>
      <c r="MM65">
        <f t="shared" si="5"/>
        <v>0</v>
      </c>
      <c r="MN65">
        <f t="shared" si="5"/>
        <v>0</v>
      </c>
      <c r="MO65">
        <f t="shared" si="5"/>
        <v>0</v>
      </c>
      <c r="MP65">
        <f t="shared" si="5"/>
        <v>0</v>
      </c>
      <c r="MQ65">
        <f t="shared" si="5"/>
        <v>0</v>
      </c>
      <c r="MR65">
        <f t="shared" si="5"/>
        <v>0</v>
      </c>
      <c r="MS65">
        <f t="shared" si="5"/>
        <v>0</v>
      </c>
      <c r="MT65">
        <f t="shared" si="5"/>
        <v>0</v>
      </c>
      <c r="MU65">
        <f t="shared" si="5"/>
        <v>0</v>
      </c>
      <c r="MV65">
        <f t="shared" si="5"/>
        <v>0</v>
      </c>
      <c r="MW65">
        <f t="shared" si="5"/>
        <v>0</v>
      </c>
      <c r="MX65">
        <f t="shared" si="5"/>
        <v>0</v>
      </c>
      <c r="MY65">
        <f t="shared" si="5"/>
        <v>0</v>
      </c>
      <c r="MZ65">
        <f t="shared" si="5"/>
        <v>0</v>
      </c>
      <c r="NA65">
        <f t="shared" si="5"/>
        <v>0</v>
      </c>
      <c r="NB65">
        <f t="shared" si="5"/>
        <v>0</v>
      </c>
      <c r="NC65">
        <f t="shared" si="5"/>
        <v>0</v>
      </c>
      <c r="ND65">
        <f t="shared" si="5"/>
        <v>0</v>
      </c>
      <c r="NE65">
        <f t="shared" si="5"/>
        <v>0</v>
      </c>
      <c r="NF65">
        <f t="shared" si="5"/>
        <v>0</v>
      </c>
      <c r="NG65">
        <f t="shared" si="5"/>
        <v>0</v>
      </c>
      <c r="NH65">
        <f t="shared" si="5"/>
        <v>0</v>
      </c>
      <c r="NI65">
        <f t="shared" si="5"/>
        <v>0</v>
      </c>
      <c r="NJ65">
        <f t="shared" si="5"/>
        <v>0</v>
      </c>
      <c r="NK65">
        <f t="shared" si="5"/>
        <v>0</v>
      </c>
      <c r="NL65">
        <f t="shared" si="5"/>
        <v>0</v>
      </c>
      <c r="NM65">
        <f t="shared" si="5"/>
        <v>0</v>
      </c>
      <c r="NN65">
        <f t="shared" si="5"/>
        <v>0</v>
      </c>
      <c r="NO65">
        <f t="shared" si="5"/>
        <v>0</v>
      </c>
      <c r="NP65">
        <f t="shared" si="5"/>
        <v>0</v>
      </c>
      <c r="NQ65">
        <f t="shared" si="5"/>
        <v>0</v>
      </c>
      <c r="NR65">
        <f t="shared" si="5"/>
        <v>0</v>
      </c>
      <c r="NS65">
        <f t="shared" si="5"/>
        <v>0</v>
      </c>
      <c r="NT65">
        <f t="shared" si="5"/>
        <v>0</v>
      </c>
      <c r="NU65">
        <f t="shared" si="5"/>
        <v>0</v>
      </c>
      <c r="NV65">
        <f t="shared" si="5"/>
        <v>0</v>
      </c>
      <c r="NW65">
        <f t="shared" ref="NW65:QH65" si="6">SUM(NW2:NW64)</f>
        <v>0</v>
      </c>
      <c r="NX65">
        <f t="shared" si="6"/>
        <v>0</v>
      </c>
      <c r="NY65">
        <f t="shared" si="6"/>
        <v>0</v>
      </c>
      <c r="NZ65">
        <f t="shared" si="6"/>
        <v>0</v>
      </c>
      <c r="OA65">
        <f t="shared" si="6"/>
        <v>0</v>
      </c>
      <c r="OB65">
        <f t="shared" si="6"/>
        <v>0</v>
      </c>
      <c r="OC65">
        <f t="shared" si="6"/>
        <v>0</v>
      </c>
      <c r="OD65">
        <f t="shared" si="6"/>
        <v>0</v>
      </c>
      <c r="OE65">
        <f t="shared" si="6"/>
        <v>0</v>
      </c>
      <c r="OF65">
        <f t="shared" si="6"/>
        <v>0</v>
      </c>
      <c r="OG65">
        <f t="shared" si="6"/>
        <v>0</v>
      </c>
      <c r="OH65">
        <f t="shared" si="6"/>
        <v>0</v>
      </c>
      <c r="OI65">
        <f t="shared" si="6"/>
        <v>0</v>
      </c>
      <c r="OJ65">
        <f t="shared" si="6"/>
        <v>0</v>
      </c>
      <c r="OK65">
        <f t="shared" si="6"/>
        <v>0</v>
      </c>
      <c r="OL65">
        <f t="shared" si="6"/>
        <v>0</v>
      </c>
      <c r="OM65">
        <f t="shared" si="6"/>
        <v>0</v>
      </c>
      <c r="ON65">
        <f t="shared" si="6"/>
        <v>0</v>
      </c>
      <c r="OO65">
        <f t="shared" si="6"/>
        <v>0</v>
      </c>
      <c r="OP65">
        <f t="shared" si="6"/>
        <v>0</v>
      </c>
      <c r="OQ65">
        <f t="shared" si="6"/>
        <v>0</v>
      </c>
      <c r="OR65">
        <f t="shared" si="6"/>
        <v>0</v>
      </c>
      <c r="OS65">
        <f t="shared" si="6"/>
        <v>0</v>
      </c>
      <c r="OT65">
        <f t="shared" si="6"/>
        <v>0</v>
      </c>
      <c r="OU65">
        <f t="shared" si="6"/>
        <v>0</v>
      </c>
      <c r="OV65">
        <f t="shared" si="6"/>
        <v>0</v>
      </c>
      <c r="OW65">
        <f t="shared" si="6"/>
        <v>0</v>
      </c>
      <c r="OX65">
        <f t="shared" si="6"/>
        <v>0</v>
      </c>
      <c r="OY65">
        <f t="shared" si="6"/>
        <v>0</v>
      </c>
      <c r="OZ65">
        <f t="shared" si="6"/>
        <v>0</v>
      </c>
      <c r="PA65">
        <f t="shared" si="6"/>
        <v>0</v>
      </c>
      <c r="PB65">
        <f t="shared" si="6"/>
        <v>0</v>
      </c>
      <c r="PC65">
        <f t="shared" si="6"/>
        <v>0</v>
      </c>
      <c r="PD65">
        <f t="shared" si="6"/>
        <v>0</v>
      </c>
      <c r="PE65">
        <f t="shared" si="6"/>
        <v>0</v>
      </c>
      <c r="PF65">
        <f t="shared" si="6"/>
        <v>0</v>
      </c>
      <c r="PG65">
        <f t="shared" si="6"/>
        <v>0</v>
      </c>
      <c r="PH65">
        <f t="shared" si="6"/>
        <v>0</v>
      </c>
      <c r="PI65">
        <f t="shared" si="6"/>
        <v>0</v>
      </c>
      <c r="PJ65">
        <f t="shared" si="6"/>
        <v>0</v>
      </c>
      <c r="PK65">
        <f t="shared" si="6"/>
        <v>0</v>
      </c>
      <c r="PL65">
        <f t="shared" si="6"/>
        <v>0</v>
      </c>
      <c r="PM65">
        <f t="shared" si="6"/>
        <v>0</v>
      </c>
      <c r="PN65">
        <f t="shared" si="6"/>
        <v>0</v>
      </c>
      <c r="PO65">
        <f t="shared" si="6"/>
        <v>0</v>
      </c>
      <c r="PP65">
        <f t="shared" si="6"/>
        <v>0</v>
      </c>
      <c r="PQ65">
        <f t="shared" si="6"/>
        <v>0</v>
      </c>
      <c r="PR65">
        <f t="shared" si="6"/>
        <v>0</v>
      </c>
      <c r="PS65">
        <f t="shared" si="6"/>
        <v>0</v>
      </c>
      <c r="PT65">
        <f t="shared" si="6"/>
        <v>0</v>
      </c>
      <c r="PU65">
        <f t="shared" si="6"/>
        <v>0</v>
      </c>
      <c r="PV65">
        <f t="shared" si="6"/>
        <v>0</v>
      </c>
      <c r="PW65">
        <f t="shared" si="6"/>
        <v>0</v>
      </c>
      <c r="PX65">
        <f t="shared" si="6"/>
        <v>0</v>
      </c>
      <c r="PY65">
        <f t="shared" si="6"/>
        <v>0</v>
      </c>
      <c r="PZ65">
        <f t="shared" si="6"/>
        <v>0</v>
      </c>
      <c r="QA65">
        <f t="shared" si="6"/>
        <v>0</v>
      </c>
      <c r="QB65">
        <f t="shared" si="6"/>
        <v>0</v>
      </c>
      <c r="QC65">
        <f t="shared" si="6"/>
        <v>0</v>
      </c>
      <c r="QD65">
        <f t="shared" si="6"/>
        <v>0</v>
      </c>
      <c r="QE65">
        <f t="shared" si="6"/>
        <v>0</v>
      </c>
      <c r="QF65">
        <f t="shared" si="6"/>
        <v>0</v>
      </c>
      <c r="QG65">
        <f t="shared" si="6"/>
        <v>0</v>
      </c>
      <c r="QH65">
        <f t="shared" si="6"/>
        <v>0</v>
      </c>
      <c r="QI65">
        <f t="shared" ref="QI65:ST65" si="7">SUM(QI2:QI64)</f>
        <v>0</v>
      </c>
      <c r="QJ65">
        <f t="shared" si="7"/>
        <v>0</v>
      </c>
      <c r="QK65">
        <f t="shared" si="7"/>
        <v>0</v>
      </c>
      <c r="QL65">
        <f t="shared" si="7"/>
        <v>0</v>
      </c>
      <c r="QM65">
        <f t="shared" si="7"/>
        <v>0</v>
      </c>
      <c r="QN65">
        <f t="shared" si="7"/>
        <v>0</v>
      </c>
      <c r="QO65">
        <f t="shared" si="7"/>
        <v>0</v>
      </c>
      <c r="QP65">
        <f t="shared" si="7"/>
        <v>0</v>
      </c>
      <c r="QQ65">
        <f t="shared" si="7"/>
        <v>0</v>
      </c>
      <c r="QR65">
        <f t="shared" si="7"/>
        <v>0</v>
      </c>
      <c r="QS65">
        <f t="shared" si="7"/>
        <v>0</v>
      </c>
      <c r="QT65">
        <f t="shared" si="7"/>
        <v>0</v>
      </c>
      <c r="QU65">
        <f t="shared" si="7"/>
        <v>0</v>
      </c>
      <c r="QV65">
        <f t="shared" si="7"/>
        <v>0</v>
      </c>
      <c r="QW65">
        <f t="shared" si="7"/>
        <v>0</v>
      </c>
      <c r="QX65">
        <f t="shared" si="7"/>
        <v>0</v>
      </c>
      <c r="QY65">
        <f t="shared" si="7"/>
        <v>0</v>
      </c>
      <c r="QZ65">
        <f t="shared" si="7"/>
        <v>0</v>
      </c>
      <c r="RA65">
        <f t="shared" si="7"/>
        <v>0</v>
      </c>
      <c r="RB65">
        <f t="shared" si="7"/>
        <v>0</v>
      </c>
      <c r="RC65">
        <f t="shared" si="7"/>
        <v>0</v>
      </c>
      <c r="RD65">
        <f t="shared" si="7"/>
        <v>0</v>
      </c>
      <c r="RE65">
        <f t="shared" si="7"/>
        <v>0</v>
      </c>
      <c r="RF65">
        <f t="shared" si="7"/>
        <v>0</v>
      </c>
      <c r="RG65">
        <f t="shared" si="7"/>
        <v>0</v>
      </c>
      <c r="RH65">
        <f t="shared" si="7"/>
        <v>0</v>
      </c>
      <c r="RI65">
        <f t="shared" si="7"/>
        <v>0</v>
      </c>
      <c r="RJ65">
        <f t="shared" si="7"/>
        <v>0</v>
      </c>
      <c r="RK65">
        <f t="shared" si="7"/>
        <v>0</v>
      </c>
      <c r="RL65">
        <f t="shared" si="7"/>
        <v>0</v>
      </c>
      <c r="RM65">
        <f t="shared" si="7"/>
        <v>0</v>
      </c>
      <c r="RN65">
        <f t="shared" si="7"/>
        <v>0</v>
      </c>
      <c r="RO65">
        <f t="shared" si="7"/>
        <v>0</v>
      </c>
      <c r="RP65">
        <f t="shared" si="7"/>
        <v>0</v>
      </c>
      <c r="RQ65">
        <f t="shared" si="7"/>
        <v>0</v>
      </c>
      <c r="RR65">
        <f t="shared" si="7"/>
        <v>0</v>
      </c>
      <c r="RS65">
        <f t="shared" si="7"/>
        <v>0</v>
      </c>
      <c r="RT65">
        <f t="shared" si="7"/>
        <v>0</v>
      </c>
      <c r="RU65">
        <f t="shared" si="7"/>
        <v>0</v>
      </c>
      <c r="RV65">
        <f t="shared" si="7"/>
        <v>0</v>
      </c>
      <c r="RW65">
        <f t="shared" si="7"/>
        <v>0</v>
      </c>
      <c r="RX65">
        <f t="shared" si="7"/>
        <v>0</v>
      </c>
      <c r="RY65">
        <f t="shared" si="7"/>
        <v>0</v>
      </c>
      <c r="RZ65">
        <f t="shared" si="7"/>
        <v>0</v>
      </c>
      <c r="SA65">
        <f t="shared" si="7"/>
        <v>0</v>
      </c>
      <c r="SB65">
        <f t="shared" si="7"/>
        <v>0</v>
      </c>
      <c r="SC65">
        <f t="shared" si="7"/>
        <v>0</v>
      </c>
      <c r="SD65">
        <f t="shared" si="7"/>
        <v>0</v>
      </c>
      <c r="SE65">
        <f t="shared" si="7"/>
        <v>0</v>
      </c>
      <c r="SF65">
        <f t="shared" si="7"/>
        <v>0</v>
      </c>
      <c r="SG65">
        <f t="shared" si="7"/>
        <v>0</v>
      </c>
      <c r="SH65">
        <f t="shared" si="7"/>
        <v>0</v>
      </c>
      <c r="SI65">
        <f t="shared" si="7"/>
        <v>0</v>
      </c>
      <c r="SJ65">
        <f t="shared" si="7"/>
        <v>0</v>
      </c>
      <c r="SK65">
        <f t="shared" si="7"/>
        <v>0</v>
      </c>
      <c r="SL65">
        <f t="shared" si="7"/>
        <v>0</v>
      </c>
      <c r="SM65">
        <f t="shared" si="7"/>
        <v>0</v>
      </c>
      <c r="SN65">
        <f t="shared" si="7"/>
        <v>0</v>
      </c>
      <c r="SO65">
        <f t="shared" si="7"/>
        <v>0</v>
      </c>
      <c r="SP65">
        <f t="shared" si="7"/>
        <v>0</v>
      </c>
      <c r="SQ65">
        <f t="shared" si="7"/>
        <v>0</v>
      </c>
      <c r="SR65">
        <f t="shared" si="7"/>
        <v>0</v>
      </c>
      <c r="SS65">
        <f t="shared" si="7"/>
        <v>0</v>
      </c>
      <c r="ST65">
        <f t="shared" si="7"/>
        <v>0</v>
      </c>
      <c r="SU65">
        <f t="shared" ref="SU65:VF65" si="8">SUM(SU2:SU64)</f>
        <v>0</v>
      </c>
      <c r="SV65">
        <f t="shared" si="8"/>
        <v>0</v>
      </c>
      <c r="SW65">
        <f t="shared" si="8"/>
        <v>0</v>
      </c>
      <c r="SX65">
        <f t="shared" si="8"/>
        <v>0</v>
      </c>
      <c r="SY65">
        <f t="shared" si="8"/>
        <v>0</v>
      </c>
      <c r="SZ65">
        <f t="shared" si="8"/>
        <v>0</v>
      </c>
      <c r="TA65">
        <f t="shared" si="8"/>
        <v>0</v>
      </c>
      <c r="TB65">
        <f t="shared" si="8"/>
        <v>0</v>
      </c>
      <c r="TC65">
        <f t="shared" si="8"/>
        <v>0</v>
      </c>
      <c r="TD65">
        <f t="shared" si="8"/>
        <v>0</v>
      </c>
      <c r="TE65">
        <f t="shared" si="8"/>
        <v>0</v>
      </c>
      <c r="TF65">
        <f t="shared" si="8"/>
        <v>0</v>
      </c>
      <c r="TG65">
        <f t="shared" si="8"/>
        <v>0</v>
      </c>
      <c r="TH65">
        <f t="shared" si="8"/>
        <v>0</v>
      </c>
      <c r="TI65">
        <f t="shared" si="8"/>
        <v>0</v>
      </c>
      <c r="TJ65">
        <f t="shared" si="8"/>
        <v>0</v>
      </c>
      <c r="TK65">
        <f t="shared" si="8"/>
        <v>0</v>
      </c>
      <c r="TL65">
        <f t="shared" si="8"/>
        <v>0</v>
      </c>
      <c r="TM65">
        <f t="shared" si="8"/>
        <v>0</v>
      </c>
      <c r="TN65">
        <f t="shared" si="8"/>
        <v>0</v>
      </c>
      <c r="TO65">
        <f t="shared" si="8"/>
        <v>0</v>
      </c>
      <c r="TP65">
        <f t="shared" si="8"/>
        <v>0</v>
      </c>
      <c r="TQ65">
        <f t="shared" si="8"/>
        <v>0</v>
      </c>
      <c r="TR65">
        <f t="shared" si="8"/>
        <v>0</v>
      </c>
      <c r="TS65">
        <f t="shared" si="8"/>
        <v>0</v>
      </c>
      <c r="TT65">
        <f t="shared" si="8"/>
        <v>0</v>
      </c>
      <c r="TU65">
        <f t="shared" si="8"/>
        <v>0</v>
      </c>
      <c r="TV65">
        <f t="shared" si="8"/>
        <v>0</v>
      </c>
      <c r="TW65">
        <f t="shared" si="8"/>
        <v>0</v>
      </c>
      <c r="TX65">
        <f t="shared" si="8"/>
        <v>0</v>
      </c>
      <c r="TY65">
        <f t="shared" si="8"/>
        <v>0</v>
      </c>
      <c r="TZ65">
        <f t="shared" si="8"/>
        <v>0</v>
      </c>
      <c r="UA65">
        <f t="shared" si="8"/>
        <v>0</v>
      </c>
      <c r="UB65">
        <f t="shared" si="8"/>
        <v>0</v>
      </c>
      <c r="UC65">
        <f t="shared" si="8"/>
        <v>0</v>
      </c>
      <c r="UD65">
        <f t="shared" si="8"/>
        <v>0</v>
      </c>
      <c r="UE65">
        <f t="shared" si="8"/>
        <v>0</v>
      </c>
      <c r="UF65">
        <f t="shared" si="8"/>
        <v>0</v>
      </c>
      <c r="UG65">
        <f t="shared" si="8"/>
        <v>0</v>
      </c>
      <c r="UH65">
        <f t="shared" si="8"/>
        <v>0</v>
      </c>
      <c r="UI65">
        <f t="shared" si="8"/>
        <v>0</v>
      </c>
      <c r="UJ65">
        <f t="shared" si="8"/>
        <v>0</v>
      </c>
      <c r="UK65">
        <f t="shared" si="8"/>
        <v>0</v>
      </c>
      <c r="UL65">
        <f t="shared" si="8"/>
        <v>0</v>
      </c>
      <c r="UM65">
        <f t="shared" si="8"/>
        <v>0</v>
      </c>
      <c r="UN65">
        <f t="shared" si="8"/>
        <v>0</v>
      </c>
      <c r="UO65">
        <f t="shared" si="8"/>
        <v>0</v>
      </c>
      <c r="UP65">
        <f t="shared" si="8"/>
        <v>0</v>
      </c>
      <c r="UQ65">
        <f t="shared" si="8"/>
        <v>0</v>
      </c>
      <c r="UR65">
        <f t="shared" si="8"/>
        <v>0</v>
      </c>
      <c r="US65">
        <f t="shared" si="8"/>
        <v>0</v>
      </c>
      <c r="UT65">
        <f t="shared" si="8"/>
        <v>0</v>
      </c>
      <c r="UU65">
        <f t="shared" si="8"/>
        <v>0</v>
      </c>
      <c r="UV65">
        <f t="shared" si="8"/>
        <v>0</v>
      </c>
      <c r="UW65">
        <f t="shared" si="8"/>
        <v>0</v>
      </c>
      <c r="UX65">
        <f t="shared" si="8"/>
        <v>0</v>
      </c>
      <c r="UY65">
        <f t="shared" si="8"/>
        <v>0</v>
      </c>
      <c r="UZ65">
        <f t="shared" si="8"/>
        <v>0</v>
      </c>
      <c r="VA65">
        <f t="shared" si="8"/>
        <v>0</v>
      </c>
      <c r="VB65">
        <f t="shared" si="8"/>
        <v>0</v>
      </c>
      <c r="VC65">
        <f t="shared" si="8"/>
        <v>0</v>
      </c>
      <c r="VD65">
        <f t="shared" si="8"/>
        <v>0</v>
      </c>
      <c r="VE65">
        <f t="shared" si="8"/>
        <v>0</v>
      </c>
      <c r="VF65">
        <f t="shared" si="8"/>
        <v>0</v>
      </c>
      <c r="VG65">
        <f t="shared" ref="VG65:XR65" si="9">SUM(VG2:VG64)</f>
        <v>0</v>
      </c>
      <c r="VH65">
        <f t="shared" si="9"/>
        <v>0</v>
      </c>
      <c r="VI65">
        <f t="shared" si="9"/>
        <v>0</v>
      </c>
      <c r="VJ65">
        <f t="shared" si="9"/>
        <v>0</v>
      </c>
      <c r="VK65">
        <f t="shared" si="9"/>
        <v>0</v>
      </c>
      <c r="VL65">
        <f t="shared" si="9"/>
        <v>0</v>
      </c>
      <c r="VM65">
        <f t="shared" si="9"/>
        <v>0</v>
      </c>
      <c r="VN65">
        <f t="shared" si="9"/>
        <v>0</v>
      </c>
      <c r="VO65">
        <f t="shared" si="9"/>
        <v>0</v>
      </c>
      <c r="VP65">
        <f t="shared" si="9"/>
        <v>0</v>
      </c>
      <c r="VQ65">
        <f t="shared" si="9"/>
        <v>0</v>
      </c>
      <c r="VR65">
        <f t="shared" si="9"/>
        <v>0</v>
      </c>
      <c r="VS65">
        <f t="shared" si="9"/>
        <v>0</v>
      </c>
      <c r="VT65">
        <f t="shared" si="9"/>
        <v>0</v>
      </c>
      <c r="VU65">
        <f t="shared" si="9"/>
        <v>0</v>
      </c>
      <c r="VV65">
        <f t="shared" si="9"/>
        <v>0</v>
      </c>
      <c r="VW65">
        <f t="shared" si="9"/>
        <v>0</v>
      </c>
      <c r="VX65">
        <f t="shared" si="9"/>
        <v>0</v>
      </c>
      <c r="VY65">
        <f t="shared" si="9"/>
        <v>0</v>
      </c>
      <c r="VZ65">
        <f t="shared" si="9"/>
        <v>0</v>
      </c>
      <c r="WA65">
        <f t="shared" si="9"/>
        <v>0</v>
      </c>
      <c r="WB65">
        <f t="shared" si="9"/>
        <v>0</v>
      </c>
      <c r="WC65">
        <f t="shared" si="9"/>
        <v>0</v>
      </c>
      <c r="WD65">
        <f t="shared" si="9"/>
        <v>0</v>
      </c>
      <c r="WE65">
        <f t="shared" si="9"/>
        <v>0</v>
      </c>
      <c r="WF65">
        <f t="shared" si="9"/>
        <v>0</v>
      </c>
      <c r="WG65">
        <f t="shared" si="9"/>
        <v>0</v>
      </c>
      <c r="WH65">
        <f t="shared" si="9"/>
        <v>0</v>
      </c>
      <c r="WI65">
        <f t="shared" si="9"/>
        <v>0</v>
      </c>
      <c r="WJ65">
        <f t="shared" si="9"/>
        <v>0</v>
      </c>
      <c r="WK65">
        <f t="shared" si="9"/>
        <v>0</v>
      </c>
      <c r="WL65">
        <f t="shared" si="9"/>
        <v>0</v>
      </c>
      <c r="WM65">
        <f t="shared" si="9"/>
        <v>0</v>
      </c>
      <c r="WN65">
        <f t="shared" si="9"/>
        <v>0</v>
      </c>
      <c r="WO65">
        <f t="shared" si="9"/>
        <v>0</v>
      </c>
      <c r="WP65">
        <f t="shared" si="9"/>
        <v>0</v>
      </c>
      <c r="WQ65">
        <f t="shared" si="9"/>
        <v>0</v>
      </c>
      <c r="WR65">
        <f t="shared" si="9"/>
        <v>0</v>
      </c>
      <c r="WS65">
        <f t="shared" si="9"/>
        <v>0</v>
      </c>
      <c r="WT65">
        <f t="shared" si="9"/>
        <v>0</v>
      </c>
      <c r="WU65">
        <f t="shared" si="9"/>
        <v>0</v>
      </c>
      <c r="WV65">
        <f t="shared" si="9"/>
        <v>0</v>
      </c>
      <c r="WW65">
        <f t="shared" si="9"/>
        <v>0</v>
      </c>
      <c r="WX65">
        <f t="shared" si="9"/>
        <v>0</v>
      </c>
      <c r="WY65">
        <f t="shared" si="9"/>
        <v>0</v>
      </c>
      <c r="WZ65">
        <f t="shared" si="9"/>
        <v>0</v>
      </c>
      <c r="XA65">
        <f t="shared" si="9"/>
        <v>0</v>
      </c>
      <c r="XB65">
        <f t="shared" si="9"/>
        <v>0</v>
      </c>
      <c r="XC65">
        <f t="shared" si="9"/>
        <v>0</v>
      </c>
      <c r="XD65">
        <f t="shared" si="9"/>
        <v>0</v>
      </c>
      <c r="XE65">
        <f t="shared" si="9"/>
        <v>0</v>
      </c>
      <c r="XF65">
        <f t="shared" si="9"/>
        <v>0</v>
      </c>
      <c r="XG65">
        <f t="shared" si="9"/>
        <v>0</v>
      </c>
      <c r="XH65">
        <f t="shared" si="9"/>
        <v>0</v>
      </c>
      <c r="XI65">
        <f t="shared" si="9"/>
        <v>0</v>
      </c>
      <c r="XJ65">
        <f t="shared" si="9"/>
        <v>0</v>
      </c>
      <c r="XK65">
        <f t="shared" si="9"/>
        <v>0</v>
      </c>
      <c r="XL65">
        <f t="shared" si="9"/>
        <v>0</v>
      </c>
      <c r="XM65">
        <f t="shared" si="9"/>
        <v>0</v>
      </c>
      <c r="XN65">
        <f t="shared" si="9"/>
        <v>0</v>
      </c>
      <c r="XO65">
        <f t="shared" si="9"/>
        <v>0</v>
      </c>
      <c r="XP65">
        <f t="shared" si="9"/>
        <v>0</v>
      </c>
      <c r="XQ65">
        <f t="shared" si="9"/>
        <v>0</v>
      </c>
      <c r="XR65">
        <f t="shared" si="9"/>
        <v>0</v>
      </c>
      <c r="XS65">
        <f t="shared" ref="XS65:AAD65" si="10">SUM(XS2:XS64)</f>
        <v>0</v>
      </c>
      <c r="XT65">
        <f t="shared" si="10"/>
        <v>0</v>
      </c>
      <c r="XU65">
        <f t="shared" si="10"/>
        <v>0</v>
      </c>
      <c r="XV65">
        <f t="shared" si="10"/>
        <v>0</v>
      </c>
      <c r="XW65">
        <f t="shared" si="10"/>
        <v>0</v>
      </c>
      <c r="XX65">
        <f t="shared" si="10"/>
        <v>0</v>
      </c>
      <c r="XY65">
        <f t="shared" si="10"/>
        <v>0</v>
      </c>
      <c r="XZ65">
        <f t="shared" si="10"/>
        <v>0</v>
      </c>
      <c r="YA65">
        <f t="shared" si="10"/>
        <v>0</v>
      </c>
      <c r="YB65">
        <f t="shared" si="10"/>
        <v>0</v>
      </c>
      <c r="YC65">
        <f t="shared" si="10"/>
        <v>0</v>
      </c>
      <c r="YD65">
        <f t="shared" si="10"/>
        <v>0</v>
      </c>
      <c r="YE65">
        <f t="shared" si="10"/>
        <v>0</v>
      </c>
      <c r="YF65">
        <f t="shared" si="10"/>
        <v>0</v>
      </c>
      <c r="YG65">
        <f t="shared" si="10"/>
        <v>0</v>
      </c>
      <c r="YH65">
        <f t="shared" si="10"/>
        <v>0</v>
      </c>
      <c r="YI65">
        <f t="shared" si="10"/>
        <v>0</v>
      </c>
      <c r="YJ65">
        <f t="shared" si="10"/>
        <v>0</v>
      </c>
      <c r="YK65">
        <f t="shared" si="10"/>
        <v>0</v>
      </c>
      <c r="YL65">
        <f t="shared" si="10"/>
        <v>0</v>
      </c>
      <c r="YM65">
        <f t="shared" si="10"/>
        <v>0</v>
      </c>
      <c r="YN65">
        <f t="shared" si="10"/>
        <v>0</v>
      </c>
      <c r="YO65">
        <f t="shared" si="10"/>
        <v>0</v>
      </c>
      <c r="YP65">
        <f t="shared" si="10"/>
        <v>0</v>
      </c>
      <c r="YQ65">
        <f t="shared" si="10"/>
        <v>0</v>
      </c>
      <c r="YR65">
        <f t="shared" si="10"/>
        <v>0</v>
      </c>
      <c r="YS65">
        <f t="shared" si="10"/>
        <v>0</v>
      </c>
      <c r="YT65">
        <f t="shared" si="10"/>
        <v>0</v>
      </c>
      <c r="YU65">
        <f t="shared" si="10"/>
        <v>0</v>
      </c>
      <c r="YV65">
        <f t="shared" si="10"/>
        <v>0</v>
      </c>
      <c r="YW65">
        <f t="shared" si="10"/>
        <v>0</v>
      </c>
      <c r="YX65">
        <f t="shared" si="10"/>
        <v>0</v>
      </c>
      <c r="YY65">
        <f t="shared" si="10"/>
        <v>0</v>
      </c>
      <c r="YZ65">
        <f t="shared" si="10"/>
        <v>0</v>
      </c>
      <c r="ZA65">
        <f t="shared" si="10"/>
        <v>0</v>
      </c>
      <c r="ZB65">
        <f t="shared" si="10"/>
        <v>0</v>
      </c>
      <c r="ZC65">
        <f t="shared" si="10"/>
        <v>0</v>
      </c>
      <c r="ZD65">
        <f t="shared" si="10"/>
        <v>0</v>
      </c>
      <c r="ZE65">
        <f t="shared" si="10"/>
        <v>0</v>
      </c>
      <c r="ZF65">
        <f t="shared" si="10"/>
        <v>0</v>
      </c>
      <c r="ZG65">
        <f t="shared" si="10"/>
        <v>0</v>
      </c>
      <c r="ZH65">
        <f t="shared" si="10"/>
        <v>0</v>
      </c>
      <c r="ZI65">
        <f t="shared" si="10"/>
        <v>0</v>
      </c>
      <c r="ZJ65">
        <f t="shared" si="10"/>
        <v>0</v>
      </c>
      <c r="ZK65">
        <f t="shared" si="10"/>
        <v>0</v>
      </c>
      <c r="ZL65">
        <f t="shared" si="10"/>
        <v>0</v>
      </c>
      <c r="ZM65">
        <f t="shared" si="10"/>
        <v>0</v>
      </c>
      <c r="ZN65">
        <f t="shared" si="10"/>
        <v>0</v>
      </c>
      <c r="ZO65">
        <f t="shared" si="10"/>
        <v>0</v>
      </c>
      <c r="ZP65">
        <f t="shared" si="10"/>
        <v>0</v>
      </c>
      <c r="ZQ65">
        <f t="shared" si="10"/>
        <v>0</v>
      </c>
      <c r="ZR65">
        <f t="shared" si="10"/>
        <v>0</v>
      </c>
      <c r="ZS65">
        <f t="shared" si="10"/>
        <v>0</v>
      </c>
      <c r="ZT65">
        <f t="shared" si="10"/>
        <v>0</v>
      </c>
      <c r="ZU65">
        <f t="shared" si="10"/>
        <v>0</v>
      </c>
      <c r="ZV65">
        <f t="shared" si="10"/>
        <v>0</v>
      </c>
      <c r="ZW65">
        <f t="shared" si="10"/>
        <v>0</v>
      </c>
      <c r="ZX65">
        <f t="shared" si="10"/>
        <v>0</v>
      </c>
      <c r="ZY65">
        <f t="shared" si="10"/>
        <v>0</v>
      </c>
      <c r="ZZ65">
        <f t="shared" si="10"/>
        <v>0</v>
      </c>
      <c r="AAA65">
        <f t="shared" si="10"/>
        <v>0</v>
      </c>
      <c r="AAB65">
        <f t="shared" si="10"/>
        <v>0</v>
      </c>
      <c r="AAC65">
        <f t="shared" si="10"/>
        <v>0</v>
      </c>
      <c r="AAD65">
        <f t="shared" si="10"/>
        <v>0</v>
      </c>
      <c r="AAE65">
        <f t="shared" ref="AAE65:ACP65" si="11">SUM(AAE2:AAE64)</f>
        <v>0</v>
      </c>
      <c r="AAF65">
        <f t="shared" si="11"/>
        <v>0</v>
      </c>
      <c r="AAG65">
        <f t="shared" si="11"/>
        <v>0</v>
      </c>
      <c r="AAH65">
        <f t="shared" si="11"/>
        <v>0</v>
      </c>
      <c r="AAI65">
        <f t="shared" si="11"/>
        <v>0</v>
      </c>
      <c r="AAJ65">
        <f t="shared" si="11"/>
        <v>0</v>
      </c>
      <c r="AAK65">
        <f t="shared" si="11"/>
        <v>0</v>
      </c>
      <c r="AAL65">
        <f t="shared" si="11"/>
        <v>0</v>
      </c>
      <c r="AAM65">
        <f t="shared" si="11"/>
        <v>0</v>
      </c>
      <c r="AAN65">
        <f t="shared" si="11"/>
        <v>0</v>
      </c>
      <c r="AAO65">
        <f t="shared" si="11"/>
        <v>0</v>
      </c>
      <c r="AAP65">
        <f t="shared" si="11"/>
        <v>0</v>
      </c>
      <c r="AAQ65">
        <f t="shared" si="11"/>
        <v>0</v>
      </c>
      <c r="AAR65">
        <f t="shared" si="11"/>
        <v>0</v>
      </c>
      <c r="AAS65">
        <f t="shared" si="11"/>
        <v>0</v>
      </c>
      <c r="AAT65">
        <f t="shared" si="11"/>
        <v>0</v>
      </c>
      <c r="AAU65">
        <f t="shared" si="11"/>
        <v>0</v>
      </c>
      <c r="AAV65">
        <f t="shared" si="11"/>
        <v>0</v>
      </c>
      <c r="AAW65">
        <f t="shared" si="11"/>
        <v>0</v>
      </c>
      <c r="AAX65">
        <f t="shared" si="11"/>
        <v>0</v>
      </c>
      <c r="AAY65">
        <f t="shared" si="11"/>
        <v>0</v>
      </c>
      <c r="AAZ65">
        <f t="shared" si="11"/>
        <v>0</v>
      </c>
      <c r="ABA65">
        <f t="shared" si="11"/>
        <v>0</v>
      </c>
      <c r="ABB65">
        <f t="shared" si="11"/>
        <v>0</v>
      </c>
      <c r="ABC65">
        <f t="shared" si="11"/>
        <v>0</v>
      </c>
      <c r="ABD65">
        <f t="shared" si="11"/>
        <v>0</v>
      </c>
      <c r="ABE65">
        <f t="shared" si="11"/>
        <v>0</v>
      </c>
      <c r="ABF65">
        <f t="shared" si="11"/>
        <v>0</v>
      </c>
      <c r="ABG65">
        <f t="shared" si="11"/>
        <v>0</v>
      </c>
      <c r="ABH65">
        <f t="shared" si="11"/>
        <v>0</v>
      </c>
      <c r="ABI65">
        <f t="shared" si="11"/>
        <v>0</v>
      </c>
      <c r="ABJ65">
        <f t="shared" si="11"/>
        <v>0</v>
      </c>
      <c r="ABK65">
        <f t="shared" si="11"/>
        <v>0</v>
      </c>
      <c r="ABL65">
        <f t="shared" si="11"/>
        <v>0</v>
      </c>
      <c r="ABM65">
        <f t="shared" si="11"/>
        <v>0</v>
      </c>
      <c r="ABN65">
        <f t="shared" si="11"/>
        <v>0</v>
      </c>
      <c r="ABO65">
        <f t="shared" si="11"/>
        <v>0</v>
      </c>
      <c r="ABP65">
        <f t="shared" si="11"/>
        <v>0</v>
      </c>
      <c r="ABQ65">
        <f t="shared" si="11"/>
        <v>0</v>
      </c>
      <c r="ABR65">
        <f t="shared" si="11"/>
        <v>0</v>
      </c>
      <c r="ABS65">
        <f t="shared" si="11"/>
        <v>0</v>
      </c>
      <c r="ABT65">
        <f t="shared" si="11"/>
        <v>0</v>
      </c>
      <c r="ABU65">
        <f t="shared" si="11"/>
        <v>0</v>
      </c>
      <c r="ABV65">
        <f t="shared" si="11"/>
        <v>0</v>
      </c>
      <c r="ABW65">
        <f t="shared" si="11"/>
        <v>0</v>
      </c>
      <c r="ABX65">
        <f t="shared" si="11"/>
        <v>0</v>
      </c>
      <c r="ABY65">
        <f t="shared" si="11"/>
        <v>0</v>
      </c>
      <c r="ABZ65">
        <f t="shared" si="11"/>
        <v>0</v>
      </c>
      <c r="ACA65">
        <f t="shared" si="11"/>
        <v>0</v>
      </c>
      <c r="ACB65">
        <f t="shared" si="11"/>
        <v>0</v>
      </c>
      <c r="ACC65">
        <f t="shared" si="11"/>
        <v>0</v>
      </c>
      <c r="ACD65">
        <f t="shared" si="11"/>
        <v>0</v>
      </c>
      <c r="ACE65">
        <f t="shared" si="11"/>
        <v>0</v>
      </c>
      <c r="ACF65">
        <f t="shared" si="11"/>
        <v>0</v>
      </c>
      <c r="ACG65">
        <f t="shared" si="11"/>
        <v>0</v>
      </c>
      <c r="ACH65">
        <f t="shared" si="11"/>
        <v>0</v>
      </c>
      <c r="ACI65">
        <f t="shared" si="11"/>
        <v>0</v>
      </c>
      <c r="ACJ65">
        <f t="shared" si="11"/>
        <v>0</v>
      </c>
      <c r="ACK65">
        <f t="shared" si="11"/>
        <v>0</v>
      </c>
      <c r="ACL65">
        <f t="shared" si="11"/>
        <v>0</v>
      </c>
      <c r="ACM65">
        <f t="shared" si="11"/>
        <v>0</v>
      </c>
      <c r="ACN65">
        <f t="shared" si="11"/>
        <v>0</v>
      </c>
      <c r="ACO65">
        <f t="shared" si="11"/>
        <v>0</v>
      </c>
      <c r="ACP65">
        <f t="shared" si="11"/>
        <v>0</v>
      </c>
      <c r="ACQ65">
        <f t="shared" ref="ACQ65:AFB65" si="12">SUM(ACQ2:ACQ64)</f>
        <v>0</v>
      </c>
      <c r="ACR65">
        <f t="shared" si="12"/>
        <v>0</v>
      </c>
      <c r="ACS65">
        <f t="shared" si="12"/>
        <v>0</v>
      </c>
      <c r="ACT65">
        <f t="shared" si="12"/>
        <v>0</v>
      </c>
      <c r="ACU65">
        <f t="shared" si="12"/>
        <v>0</v>
      </c>
      <c r="ACV65">
        <f t="shared" si="12"/>
        <v>0</v>
      </c>
      <c r="ACW65">
        <f t="shared" si="12"/>
        <v>0</v>
      </c>
      <c r="ACX65">
        <f t="shared" si="12"/>
        <v>0</v>
      </c>
      <c r="ACY65">
        <f t="shared" si="12"/>
        <v>0</v>
      </c>
      <c r="ACZ65">
        <f t="shared" si="12"/>
        <v>0</v>
      </c>
      <c r="ADA65">
        <f t="shared" si="12"/>
        <v>0</v>
      </c>
      <c r="ADB65">
        <f t="shared" si="12"/>
        <v>0</v>
      </c>
      <c r="ADC65">
        <f t="shared" si="12"/>
        <v>0</v>
      </c>
      <c r="ADD65">
        <f t="shared" si="12"/>
        <v>0</v>
      </c>
      <c r="ADE65">
        <f t="shared" si="12"/>
        <v>0</v>
      </c>
      <c r="ADF65">
        <f t="shared" si="12"/>
        <v>0</v>
      </c>
      <c r="ADG65">
        <f t="shared" si="12"/>
        <v>0</v>
      </c>
      <c r="ADH65">
        <f t="shared" si="12"/>
        <v>0</v>
      </c>
      <c r="ADI65">
        <f t="shared" si="12"/>
        <v>0</v>
      </c>
      <c r="ADJ65">
        <f t="shared" si="12"/>
        <v>0</v>
      </c>
      <c r="ADK65">
        <f t="shared" si="12"/>
        <v>0</v>
      </c>
      <c r="ADL65">
        <f t="shared" si="12"/>
        <v>0</v>
      </c>
      <c r="ADM65">
        <f t="shared" si="12"/>
        <v>0</v>
      </c>
      <c r="ADN65">
        <f t="shared" si="12"/>
        <v>0</v>
      </c>
      <c r="ADO65">
        <f t="shared" si="12"/>
        <v>0</v>
      </c>
      <c r="ADP65">
        <f t="shared" si="12"/>
        <v>0</v>
      </c>
      <c r="ADQ65">
        <f t="shared" si="12"/>
        <v>0</v>
      </c>
      <c r="ADR65">
        <f t="shared" si="12"/>
        <v>0</v>
      </c>
      <c r="ADS65">
        <f t="shared" si="12"/>
        <v>0</v>
      </c>
      <c r="ADT65">
        <f t="shared" si="12"/>
        <v>0</v>
      </c>
      <c r="ADU65">
        <f t="shared" si="12"/>
        <v>0</v>
      </c>
      <c r="ADV65">
        <f t="shared" si="12"/>
        <v>0</v>
      </c>
      <c r="ADW65">
        <f t="shared" si="12"/>
        <v>0</v>
      </c>
      <c r="ADX65">
        <f t="shared" si="12"/>
        <v>0</v>
      </c>
      <c r="ADY65">
        <f t="shared" si="12"/>
        <v>0</v>
      </c>
      <c r="ADZ65">
        <f t="shared" si="12"/>
        <v>0</v>
      </c>
      <c r="AEA65">
        <f t="shared" si="12"/>
        <v>0</v>
      </c>
      <c r="AEB65">
        <f t="shared" si="12"/>
        <v>0</v>
      </c>
      <c r="AEC65">
        <f t="shared" si="12"/>
        <v>0</v>
      </c>
      <c r="AED65">
        <f t="shared" si="12"/>
        <v>0</v>
      </c>
      <c r="AEE65">
        <f t="shared" si="12"/>
        <v>0</v>
      </c>
      <c r="AEF65">
        <f t="shared" si="12"/>
        <v>0</v>
      </c>
      <c r="AEG65">
        <f t="shared" si="12"/>
        <v>0</v>
      </c>
      <c r="AEH65">
        <f t="shared" si="12"/>
        <v>0</v>
      </c>
      <c r="AEI65">
        <f t="shared" si="12"/>
        <v>0</v>
      </c>
      <c r="AEJ65">
        <f t="shared" si="12"/>
        <v>0</v>
      </c>
      <c r="AEK65">
        <f t="shared" si="12"/>
        <v>0</v>
      </c>
      <c r="AEL65">
        <f t="shared" si="12"/>
        <v>0</v>
      </c>
      <c r="AEM65">
        <f t="shared" si="12"/>
        <v>0</v>
      </c>
      <c r="AEN65">
        <f t="shared" si="12"/>
        <v>0</v>
      </c>
      <c r="AEO65">
        <f t="shared" si="12"/>
        <v>0</v>
      </c>
      <c r="AEP65">
        <f t="shared" si="12"/>
        <v>0</v>
      </c>
      <c r="AEQ65">
        <f t="shared" si="12"/>
        <v>0</v>
      </c>
      <c r="AER65">
        <f t="shared" si="12"/>
        <v>0</v>
      </c>
      <c r="AES65">
        <f t="shared" si="12"/>
        <v>0</v>
      </c>
      <c r="AET65">
        <f t="shared" si="12"/>
        <v>0</v>
      </c>
      <c r="AEU65">
        <f t="shared" si="12"/>
        <v>0</v>
      </c>
      <c r="AEV65">
        <f t="shared" si="12"/>
        <v>0</v>
      </c>
      <c r="AEW65">
        <f t="shared" si="12"/>
        <v>0</v>
      </c>
      <c r="AEX65">
        <f t="shared" si="12"/>
        <v>0</v>
      </c>
      <c r="AEY65">
        <f t="shared" si="12"/>
        <v>0</v>
      </c>
      <c r="AEZ65">
        <f t="shared" si="12"/>
        <v>0</v>
      </c>
      <c r="AFA65">
        <f t="shared" si="12"/>
        <v>0</v>
      </c>
      <c r="AFB65">
        <f t="shared" si="12"/>
        <v>0</v>
      </c>
      <c r="AFC65">
        <f t="shared" ref="AFC65:AGV65" si="13">SUM(AFC2:AFC64)</f>
        <v>0</v>
      </c>
      <c r="AFD65">
        <f t="shared" si="13"/>
        <v>0</v>
      </c>
      <c r="AFE65">
        <f t="shared" si="13"/>
        <v>0</v>
      </c>
      <c r="AFF65">
        <f t="shared" si="13"/>
        <v>0</v>
      </c>
      <c r="AFG65">
        <f t="shared" si="13"/>
        <v>0</v>
      </c>
      <c r="AFH65">
        <f t="shared" si="13"/>
        <v>0</v>
      </c>
      <c r="AFI65">
        <f t="shared" si="13"/>
        <v>0</v>
      </c>
      <c r="AFJ65">
        <f t="shared" si="13"/>
        <v>0</v>
      </c>
      <c r="AFK65">
        <f t="shared" si="13"/>
        <v>0</v>
      </c>
      <c r="AFL65">
        <f t="shared" si="13"/>
        <v>0</v>
      </c>
      <c r="AFM65">
        <f t="shared" si="13"/>
        <v>0</v>
      </c>
      <c r="AFN65">
        <f t="shared" si="13"/>
        <v>0</v>
      </c>
      <c r="AFO65">
        <f t="shared" si="13"/>
        <v>0</v>
      </c>
      <c r="AFP65">
        <f t="shared" si="13"/>
        <v>0</v>
      </c>
      <c r="AFQ65">
        <f t="shared" si="13"/>
        <v>0</v>
      </c>
      <c r="AFR65">
        <f t="shared" si="13"/>
        <v>0</v>
      </c>
      <c r="AFS65">
        <f t="shared" si="13"/>
        <v>0</v>
      </c>
      <c r="AFT65">
        <f t="shared" si="13"/>
        <v>0</v>
      </c>
      <c r="AFU65">
        <f t="shared" si="13"/>
        <v>0</v>
      </c>
      <c r="AFV65">
        <f t="shared" si="13"/>
        <v>0</v>
      </c>
      <c r="AFW65">
        <f t="shared" si="13"/>
        <v>0</v>
      </c>
      <c r="AFX65">
        <f t="shared" si="13"/>
        <v>0</v>
      </c>
      <c r="AFY65">
        <f t="shared" si="13"/>
        <v>0</v>
      </c>
      <c r="AFZ65">
        <f t="shared" si="13"/>
        <v>0</v>
      </c>
      <c r="AGA65">
        <f t="shared" si="13"/>
        <v>0</v>
      </c>
      <c r="AGB65">
        <f t="shared" si="13"/>
        <v>0</v>
      </c>
      <c r="AGC65">
        <f t="shared" si="13"/>
        <v>0</v>
      </c>
      <c r="AGD65">
        <f t="shared" si="13"/>
        <v>0</v>
      </c>
      <c r="AGE65">
        <f t="shared" si="13"/>
        <v>0</v>
      </c>
      <c r="AGF65">
        <f t="shared" si="13"/>
        <v>0</v>
      </c>
      <c r="AGG65">
        <f t="shared" si="13"/>
        <v>0</v>
      </c>
      <c r="AGH65">
        <f t="shared" si="13"/>
        <v>0</v>
      </c>
      <c r="AGI65">
        <f t="shared" si="13"/>
        <v>0</v>
      </c>
      <c r="AGJ65">
        <f t="shared" si="13"/>
        <v>0</v>
      </c>
      <c r="AGK65">
        <f t="shared" si="13"/>
        <v>0</v>
      </c>
      <c r="AGL65">
        <f t="shared" si="13"/>
        <v>0</v>
      </c>
      <c r="AGM65">
        <f t="shared" si="13"/>
        <v>0</v>
      </c>
      <c r="AGN65">
        <f t="shared" si="13"/>
        <v>0</v>
      </c>
      <c r="AGO65">
        <f t="shared" si="13"/>
        <v>0</v>
      </c>
      <c r="AGP65">
        <f t="shared" si="13"/>
        <v>0</v>
      </c>
      <c r="AGQ65">
        <f t="shared" si="13"/>
        <v>0</v>
      </c>
      <c r="AGR65">
        <f t="shared" si="13"/>
        <v>0</v>
      </c>
      <c r="AGS65">
        <f t="shared" si="13"/>
        <v>0</v>
      </c>
      <c r="AGT65">
        <f t="shared" si="13"/>
        <v>0</v>
      </c>
      <c r="AGU65">
        <f t="shared" si="13"/>
        <v>0</v>
      </c>
      <c r="AGV65">
        <f t="shared" si="13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78835-55AC-F340-BA81-54AC84F1938A}">
  <dimension ref="A2:E29"/>
  <sheetViews>
    <sheetView tabSelected="1" workbookViewId="0">
      <selection activeCell="B14" sqref="B14"/>
    </sheetView>
  </sheetViews>
  <sheetFormatPr baseColWidth="10" defaultRowHeight="16" x14ac:dyDescent="0.2"/>
  <cols>
    <col min="1" max="1" width="11.33203125" bestFit="1" customWidth="1"/>
  </cols>
  <sheetData>
    <row r="2" spans="1:5" x14ac:dyDescent="0.2">
      <c r="A2" t="s">
        <v>125</v>
      </c>
      <c r="B2">
        <v>8</v>
      </c>
      <c r="C2" t="s">
        <v>126</v>
      </c>
    </row>
    <row r="3" spans="1:5" x14ac:dyDescent="0.2">
      <c r="A3" t="s">
        <v>35</v>
      </c>
      <c r="B3">
        <v>25</v>
      </c>
      <c r="C3" t="s">
        <v>129</v>
      </c>
    </row>
    <row r="4" spans="1:5" x14ac:dyDescent="0.2">
      <c r="A4" t="s">
        <v>36</v>
      </c>
      <c r="B4">
        <v>16</v>
      </c>
      <c r="C4" t="s">
        <v>129</v>
      </c>
    </row>
    <row r="5" spans="1:5" x14ac:dyDescent="0.2">
      <c r="A5" t="s">
        <v>37</v>
      </c>
      <c r="B5">
        <v>13</v>
      </c>
      <c r="C5" t="s">
        <v>129</v>
      </c>
    </row>
    <row r="6" spans="1:5" x14ac:dyDescent="0.2">
      <c r="A6" t="s">
        <v>144</v>
      </c>
      <c r="C6" t="s">
        <v>152</v>
      </c>
      <c r="D6" s="15">
        <f>B6/'COST PER TASK'!F65</f>
        <v>0</v>
      </c>
      <c r="E6" t="s">
        <v>129</v>
      </c>
    </row>
    <row r="7" spans="1:5" x14ac:dyDescent="0.2">
      <c r="A7" t="s">
        <v>135</v>
      </c>
      <c r="B7" s="14">
        <v>0</v>
      </c>
      <c r="C7" t="s">
        <v>152</v>
      </c>
      <c r="D7" s="15">
        <f>B7/'COST PER TASK'!G65</f>
        <v>0</v>
      </c>
      <c r="E7" t="s">
        <v>129</v>
      </c>
    </row>
    <row r="8" spans="1:5" x14ac:dyDescent="0.2">
      <c r="A8" t="s">
        <v>143</v>
      </c>
      <c r="B8" s="14">
        <v>18122</v>
      </c>
      <c r="C8" t="s">
        <v>152</v>
      </c>
      <c r="D8" s="15">
        <f>B8/'COST PER TASK'!H65</f>
        <v>0.3705627351545886</v>
      </c>
      <c r="E8" t="s">
        <v>129</v>
      </c>
    </row>
    <row r="9" spans="1:5" x14ac:dyDescent="0.2">
      <c r="A9" t="s">
        <v>136</v>
      </c>
      <c r="B9" s="14">
        <v>8528</v>
      </c>
      <c r="C9" t="s">
        <v>152</v>
      </c>
      <c r="D9" s="15">
        <f>B9/'COST PER TASK'!I65</f>
        <v>0.60568181818181821</v>
      </c>
      <c r="E9" t="s">
        <v>129</v>
      </c>
    </row>
    <row r="10" spans="1:5" x14ac:dyDescent="0.2">
      <c r="A10" t="s">
        <v>137</v>
      </c>
      <c r="B10" s="14">
        <v>9340</v>
      </c>
      <c r="C10" t="s">
        <v>152</v>
      </c>
      <c r="D10" s="15">
        <f>B10/'COST PER TASK'!J65</f>
        <v>1.3117977528089888</v>
      </c>
      <c r="E10" t="s">
        <v>129</v>
      </c>
    </row>
    <row r="11" spans="1:5" x14ac:dyDescent="0.2">
      <c r="A11" t="s">
        <v>138</v>
      </c>
      <c r="B11" s="14">
        <v>0</v>
      </c>
      <c r="C11" t="s">
        <v>152</v>
      </c>
      <c r="D11" s="15">
        <f>B11/'COST PER TASK'!K65</f>
        <v>0</v>
      </c>
      <c r="E11" t="s">
        <v>129</v>
      </c>
    </row>
    <row r="12" spans="1:5" x14ac:dyDescent="0.2">
      <c r="A12" t="s">
        <v>139</v>
      </c>
      <c r="B12" s="14">
        <v>410</v>
      </c>
      <c r="C12" t="s">
        <v>152</v>
      </c>
      <c r="D12" s="15">
        <f>B12/'COST PER TASK'!L65</f>
        <v>2.5625</v>
      </c>
      <c r="E12" t="s">
        <v>129</v>
      </c>
    </row>
    <row r="13" spans="1:5" x14ac:dyDescent="0.2">
      <c r="A13" t="s">
        <v>140</v>
      </c>
      <c r="B13" s="14">
        <v>676.5</v>
      </c>
      <c r="C13" t="s">
        <v>152</v>
      </c>
      <c r="D13" s="15">
        <f>B13/'COST PER TASK'!M65</f>
        <v>0.93958333333333333</v>
      </c>
      <c r="E13" t="s">
        <v>129</v>
      </c>
    </row>
    <row r="14" spans="1:5" x14ac:dyDescent="0.2">
      <c r="A14" t="s">
        <v>141</v>
      </c>
      <c r="B14" s="14">
        <v>0</v>
      </c>
      <c r="C14" t="s">
        <v>152</v>
      </c>
      <c r="D14" s="15">
        <f>B14/'COST PER TASK'!N65</f>
        <v>0</v>
      </c>
      <c r="E14" t="s">
        <v>129</v>
      </c>
    </row>
    <row r="15" spans="1:5" x14ac:dyDescent="0.2">
      <c r="A15" t="s">
        <v>142</v>
      </c>
      <c r="B15" s="14">
        <v>488</v>
      </c>
      <c r="C15" t="s">
        <v>152</v>
      </c>
      <c r="D15" s="15">
        <f>B15/'COST PER TASK'!O65</f>
        <v>3.5465116279069765E-2</v>
      </c>
      <c r="E15" t="s">
        <v>129</v>
      </c>
    </row>
    <row r="16" spans="1:5" x14ac:dyDescent="0.2">
      <c r="A16" t="s">
        <v>145</v>
      </c>
      <c r="C16" t="s">
        <v>152</v>
      </c>
      <c r="D16" s="15">
        <f>B16/'COST PER TASK'!P65</f>
        <v>0</v>
      </c>
      <c r="E16" t="s">
        <v>129</v>
      </c>
    </row>
    <row r="17" spans="1:5" x14ac:dyDescent="0.2">
      <c r="A17" t="s">
        <v>146</v>
      </c>
      <c r="C17" t="s">
        <v>152</v>
      </c>
      <c r="D17" s="15">
        <f>B17/'COST PER TASK'!Q65</f>
        <v>0</v>
      </c>
      <c r="E17" t="s">
        <v>129</v>
      </c>
    </row>
    <row r="18" spans="1:5" x14ac:dyDescent="0.2">
      <c r="A18" t="s">
        <v>147</v>
      </c>
      <c r="C18" t="s">
        <v>152</v>
      </c>
      <c r="D18" s="15">
        <f>B18/'COST PER TASK'!R65</f>
        <v>0</v>
      </c>
      <c r="E18" t="s">
        <v>129</v>
      </c>
    </row>
    <row r="19" spans="1:5" x14ac:dyDescent="0.2">
      <c r="A19" t="s">
        <v>148</v>
      </c>
      <c r="C19" t="s">
        <v>152</v>
      </c>
      <c r="D19" s="15">
        <f>B19/'COST PER TASK'!S65</f>
        <v>0</v>
      </c>
      <c r="E19" t="s">
        <v>129</v>
      </c>
    </row>
    <row r="20" spans="1:5" x14ac:dyDescent="0.2">
      <c r="A20" t="s">
        <v>149</v>
      </c>
      <c r="C20" t="s">
        <v>152</v>
      </c>
      <c r="D20" s="15">
        <f>B20/'COST PER TASK'!T65</f>
        <v>0</v>
      </c>
      <c r="E20" t="s">
        <v>129</v>
      </c>
    </row>
    <row r="21" spans="1:5" x14ac:dyDescent="0.2">
      <c r="A21" t="s">
        <v>150</v>
      </c>
      <c r="C21" t="s">
        <v>152</v>
      </c>
      <c r="D21" s="15">
        <f>B21/'COST PER TASK'!U65</f>
        <v>0</v>
      </c>
      <c r="E21" t="s">
        <v>129</v>
      </c>
    </row>
    <row r="22" spans="1:5" x14ac:dyDescent="0.2">
      <c r="A22" t="s">
        <v>151</v>
      </c>
      <c r="C22" t="s">
        <v>152</v>
      </c>
      <c r="D22" s="15">
        <f>B22/'COST PER TASK'!V65</f>
        <v>0</v>
      </c>
      <c r="E22" t="s">
        <v>129</v>
      </c>
    </row>
    <row r="23" spans="1:5" x14ac:dyDescent="0.2">
      <c r="A23" t="s">
        <v>39</v>
      </c>
      <c r="C23" t="s">
        <v>129</v>
      </c>
    </row>
    <row r="24" spans="1:5" x14ac:dyDescent="0.2">
      <c r="A24" t="s">
        <v>38</v>
      </c>
      <c r="C24" t="s">
        <v>129</v>
      </c>
    </row>
    <row r="25" spans="1:5" x14ac:dyDescent="0.2">
      <c r="A25" t="s">
        <v>40</v>
      </c>
      <c r="C25" t="s">
        <v>129</v>
      </c>
    </row>
    <row r="26" spans="1:5" x14ac:dyDescent="0.2">
      <c r="A26" t="s">
        <v>41</v>
      </c>
      <c r="C26" t="s">
        <v>129</v>
      </c>
    </row>
    <row r="27" spans="1:5" x14ac:dyDescent="0.2">
      <c r="A27" t="s">
        <v>42</v>
      </c>
      <c r="C27" t="s">
        <v>129</v>
      </c>
    </row>
    <row r="28" spans="1:5" x14ac:dyDescent="0.2">
      <c r="A28" t="s">
        <v>43</v>
      </c>
      <c r="C28" t="s">
        <v>129</v>
      </c>
    </row>
    <row r="29" spans="1:5" x14ac:dyDescent="0.2">
      <c r="A29" t="s">
        <v>44</v>
      </c>
      <c r="C29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CONCLUSIONS</vt:lpstr>
      <vt:lpstr>COST PER TASK</vt:lpstr>
      <vt:lpstr>COST CURVE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2018-04-12T19:58:39Z</dcterms:created>
  <dcterms:modified xsi:type="dcterms:W3CDTF">2018-04-22T07:19:01Z</dcterms:modified>
</cp:coreProperties>
</file>