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8_{82998650-D4CA-F749-9E3D-63BEAD3B14E9}" xr6:coauthVersionLast="32" xr6:coauthVersionMax="32" xr10:uidLastSave="{00000000-0000-0000-0000-000000000000}"/>
  <bookViews>
    <workbookView xWindow="0" yWindow="460" windowWidth="25600" windowHeight="14320" activeTab="2" xr2:uid="{00000000-000D-0000-FFFF-FFFF00000000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" i="3"/>
  <c r="AI26" i="3"/>
  <c r="AI42" i="3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<sst xmlns="http://schemas.openxmlformats.org/spreadsheetml/2006/main" count="287" uniqueCount="155">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</sst>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44" fontId="0" fillId="0" borderId="4" xfId="0" applyNumberFormat="1" applyBorder="1"/>
    <xf numFmtId="164" fontId="4" fillId="5" borderId="4" xfId="0" applyNumberFormat="1" applyFont="1" applyFill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C67" sqref="AC67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5" width="12.83203125" bestFit="1" customWidth="1"/>
    <col min="36" max="36" width="3.6640625" bestFit="1" customWidth="1"/>
    <col min="37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5" t="s">
        <v>123</v>
      </c>
      <c r="AE1" s="15" t="s">
        <v>124</v>
      </c>
      <c r="AF1" s="15" t="s">
        <v>127</v>
      </c>
      <c r="AG1" s="15" t="s">
        <v>128</v>
      </c>
      <c r="AH1" s="15" t="s">
        <v>130</v>
      </c>
      <c r="AI1" s="15" t="s">
        <v>131</v>
      </c>
      <c r="AJ1" s="15" t="s">
        <v>132</v>
      </c>
      <c r="AK1" s="16" t="s">
        <v>133</v>
      </c>
      <c r="AL1" s="15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3350.7798882566758</v>
      </c>
      <c r="AL2" s="8">
        <f>AK2/AD2</f>
        <v>167.5389944128338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144320</v>
      </c>
      <c r="AL3" s="8">
        <f t="shared" ref="AL3:AL64" si="2">AK3/AD3</f>
        <v>164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148584</v>
      </c>
      <c r="AL4" s="8">
        <f t="shared" si="2"/>
        <v>168.84545454545454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147434.31508329374</v>
      </c>
      <c r="AL5" s="8">
        <f t="shared" si="2"/>
        <v>167.5389944128338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144320</v>
      </c>
      <c r="AL6" s="8">
        <f t="shared" si="2"/>
        <v>164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4920</v>
      </c>
      <c r="AL7" s="8">
        <f t="shared" si="2"/>
        <v>164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136120</v>
      </c>
      <c r="AL8" s="8">
        <f>AK8/AD8</f>
        <v>164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376.0779888256676</v>
      </c>
      <c r="AL9" s="8">
        <f t="shared" si="2"/>
        <v>188.0389944128338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376.0779888256676</v>
      </c>
      <c r="AL10" s="8">
        <f t="shared" si="2"/>
        <v>188.0389944128338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564.11698323850135</v>
      </c>
      <c r="AL11" s="8">
        <f t="shared" si="2"/>
        <v>188.03899441283377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940.19497206416895</v>
      </c>
      <c r="AL12" s="8">
        <f t="shared" si="2"/>
        <v>188.0389944128338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837.69497206416895</v>
      </c>
      <c r="AL13" s="8">
        <f t="shared" si="2"/>
        <v>167.5389944128338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492</v>
      </c>
      <c r="AL14" s="8">
        <f t="shared" si="2"/>
        <v>164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147434.31508329374</v>
      </c>
      <c r="AL15" s="8">
        <f t="shared" si="2"/>
        <v>167.5389944128338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147434.31508329374</v>
      </c>
      <c r="AL16" s="8">
        <f t="shared" si="2"/>
        <v>167.5389944128338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147434.31508329374</v>
      </c>
      <c r="AL17" s="8">
        <f t="shared" si="2"/>
        <v>167.5389944128338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147434.31508329374</v>
      </c>
      <c r="AL18" s="8">
        <f t="shared" si="2"/>
        <v>167.5389944128338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148584</v>
      </c>
      <c r="AL19" s="8">
        <f t="shared" si="2"/>
        <v>168.84545454545454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4090.1698323850142</v>
      </c>
      <c r="AL20" s="8">
        <f t="shared" si="2"/>
        <v>136.33899441283381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3888.474860320845</v>
      </c>
      <c r="AL21" s="8">
        <f t="shared" si="2"/>
        <v>155.5389944128338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3408.474860320845</v>
      </c>
      <c r="AL22" s="8">
        <f t="shared" si="2"/>
        <v>136.33899441283381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4666.1698323850142</v>
      </c>
      <c r="AL23" s="8">
        <f t="shared" si="2"/>
        <v>155.5389944128338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2726.7798882566758</v>
      </c>
      <c r="AL24" s="8">
        <f t="shared" si="2"/>
        <v>136.33899441283378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2726.7798882566758</v>
      </c>
      <c r="AL25" s="8">
        <f t="shared" si="2"/>
        <v>136.33899441283378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2726.7798882566758</v>
      </c>
      <c r="AL26" s="8">
        <f t="shared" si="2"/>
        <v>136.33899441283378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6221.5597765133516</v>
      </c>
      <c r="AL27" s="8">
        <f t="shared" si="2"/>
        <v>155.5389944128338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4801.0012930591711</v>
      </c>
      <c r="AL28" s="8">
        <f t="shared" si="2"/>
        <v>160.03337643530571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7273.0973931938579</v>
      </c>
      <c r="AL29" s="8">
        <f t="shared" si="2"/>
        <v>145.46194786387716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4363.8584359163142</v>
      </c>
      <c r="AL30" s="8">
        <f t="shared" si="2"/>
        <v>145.46194786387713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4363.8584359163142</v>
      </c>
      <c r="AL31" s="8">
        <f t="shared" si="2"/>
        <v>145.46194786387713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2909.2389572775428</v>
      </c>
      <c r="AL32" s="8">
        <f t="shared" si="2"/>
        <v>145.46194786387713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1660.3337643530572</v>
      </c>
      <c r="AL33" s="8">
        <f t="shared" si="2"/>
        <v>166.03337643530571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2699.3513168281042</v>
      </c>
      <c r="AL34" s="8">
        <f t="shared" si="2"/>
        <v>134.96756584140522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5398.7026336562085</v>
      </c>
      <c r="AL35" s="8">
        <f t="shared" si="2"/>
        <v>134.96756584140522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2699.3513168281042</v>
      </c>
      <c r="AL36" s="8">
        <f t="shared" si="2"/>
        <v>134.96756584140522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29092.389572775432</v>
      </c>
      <c r="AL37" s="8">
        <f t="shared" si="2"/>
        <v>145.46194786387716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8727.7168718326284</v>
      </c>
      <c r="AL38" s="8">
        <f t="shared" si="2"/>
        <v>145.46194786387713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29092.389572775432</v>
      </c>
      <c r="AL39" s="8">
        <f t="shared" si="2"/>
        <v>145.46194786387716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29092.389572775432</v>
      </c>
      <c r="AL40" s="8">
        <f t="shared" si="2"/>
        <v>145.46194786387716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8727.7168718326284</v>
      </c>
      <c r="AL41" s="8">
        <f t="shared" si="2"/>
        <v>145.46194786387713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13496.756584140525</v>
      </c>
      <c r="AL42" s="8">
        <f t="shared" si="2"/>
        <v>134.96756584140525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24294.16185145294</v>
      </c>
      <c r="AL43" s="8">
        <f t="shared" si="2"/>
        <v>134.96756584140522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18220.621388589705</v>
      </c>
      <c r="AL44" s="8">
        <f t="shared" si="2"/>
        <v>134.96756584140522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3374.1891460351312</v>
      </c>
      <c r="AL45" s="8">
        <f t="shared" si="2"/>
        <v>134.96756584140525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K46" s="8">
        <f t="shared" si="1"/>
        <v>109900</v>
      </c>
      <c r="AL46" s="8">
        <f t="shared" si="2"/>
        <v>549.5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K47" s="8">
        <f t="shared" si="1"/>
        <v>111085.71428571429</v>
      </c>
      <c r="AL47" s="8">
        <f t="shared" si="2"/>
        <v>740.57142857142856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K48" s="8">
        <f t="shared" si="1"/>
        <v>34007.017543859649</v>
      </c>
      <c r="AL48" s="8">
        <f t="shared" si="2"/>
        <v>340.07017543859649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K49" s="8">
        <f t="shared" si="1"/>
        <v>33210</v>
      </c>
      <c r="AL49" s="8">
        <f t="shared" si="2"/>
        <v>553.5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K50" s="8">
        <f t="shared" si="1"/>
        <v>44674.285714285717</v>
      </c>
      <c r="AL50" s="8">
        <f t="shared" si="2"/>
        <v>744.57142857142867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K51" s="8">
        <f t="shared" si="1"/>
        <v>16023.157894736843</v>
      </c>
      <c r="AL51" s="8">
        <f t="shared" si="2"/>
        <v>356.07017543859649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K52" s="8">
        <f t="shared" si="1"/>
        <v>113771.32832080201</v>
      </c>
      <c r="AL52" s="8">
        <f t="shared" si="2"/>
        <v>1422.1416040100253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K53" s="8">
        <f t="shared" si="1"/>
        <v>87488.496240601511</v>
      </c>
      <c r="AL53" s="8">
        <f t="shared" si="2"/>
        <v>1458.1416040100253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1196.3119553026704</v>
      </c>
      <c r="AL54" s="8">
        <f t="shared" si="2"/>
        <v>149.5389944128338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747.69497206416895</v>
      </c>
      <c r="AL55" s="8">
        <f t="shared" si="2"/>
        <v>149.5389944128338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1555.3899441283379</v>
      </c>
      <c r="AL56" s="8">
        <f t="shared" si="2"/>
        <v>155.5389944128338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1446.7119553026705</v>
      </c>
      <c r="AL57" s="8">
        <f t="shared" si="2"/>
        <v>180.83899441283381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3888.474860320845</v>
      </c>
      <c r="AL58" s="8">
        <f t="shared" si="2"/>
        <v>155.5389944128338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14356.5</v>
      </c>
      <c r="AL59" s="8">
        <f t="shared" si="2"/>
        <v>159.51666666666668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117040</v>
      </c>
      <c r="AL60" s="8">
        <f t="shared" si="2"/>
        <v>152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130720</v>
      </c>
      <c r="AL61" s="8">
        <f t="shared" si="2"/>
        <v>152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130720</v>
      </c>
      <c r="AL62" s="8">
        <f t="shared" si="2"/>
        <v>152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131458.06357717351</v>
      </c>
      <c r="AL63" s="8">
        <f t="shared" si="2"/>
        <v>152.85821346182965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131458.06357717351</v>
      </c>
      <c r="AL64" s="8">
        <f t="shared" si="2"/>
        <v>152.85821346182965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7">
        <f>SUM(AG2:AG64)</f>
        <v>2414381.5428571426</v>
      </c>
      <c r="AH65" s="18">
        <f>SUM(AH2:AH64)</f>
        <v>42064.5</v>
      </c>
      <c r="AI65" s="18">
        <f>SUM(AI2:AI64)</f>
        <v>460000.00000000006</v>
      </c>
      <c r="AK65" s="19">
        <f>SUM(AK2:AK64)</f>
        <v>2916446.0428571422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topLeftCell="A45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workbookViewId="0">
      <selection activeCell="B19" sqref="B19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4">
        <f>B6/'COST PER TASK'!F65</f>
        <v>7.1811566449636155E-2</v>
      </c>
      <c r="E6" t="s">
        <v>129</v>
      </c>
    </row>
    <row r="7" spans="1:5" x14ac:dyDescent="0.2">
      <c r="A7" t="s">
        <v>135</v>
      </c>
      <c r="B7" s="13">
        <v>0</v>
      </c>
      <c r="C7" t="s">
        <v>152</v>
      </c>
      <c r="D7" s="14">
        <f>B7/'COST PER TASK'!G65</f>
        <v>0</v>
      </c>
      <c r="E7" t="s">
        <v>129</v>
      </c>
    </row>
    <row r="8" spans="1:5" x14ac:dyDescent="0.2">
      <c r="A8" t="s">
        <v>143</v>
      </c>
      <c r="B8" s="13">
        <v>18122</v>
      </c>
      <c r="C8" t="s">
        <v>152</v>
      </c>
      <c r="D8" s="14">
        <f>B8/'COST PER TASK'!H65</f>
        <v>0.3705627351545886</v>
      </c>
      <c r="E8" t="s">
        <v>129</v>
      </c>
    </row>
    <row r="9" spans="1:5" x14ac:dyDescent="0.2">
      <c r="A9" t="s">
        <v>136</v>
      </c>
      <c r="B9" s="13">
        <v>8528</v>
      </c>
      <c r="C9" t="s">
        <v>152</v>
      </c>
      <c r="D9" s="14">
        <f>B9/'COST PER TASK'!I65</f>
        <v>0.60568181818181821</v>
      </c>
      <c r="E9" t="s">
        <v>129</v>
      </c>
    </row>
    <row r="10" spans="1:5" x14ac:dyDescent="0.2">
      <c r="A10" t="s">
        <v>137</v>
      </c>
      <c r="B10" s="13">
        <v>9340</v>
      </c>
      <c r="C10" t="s">
        <v>152</v>
      </c>
      <c r="D10" s="14">
        <f>B10/'COST PER TASK'!J65</f>
        <v>1.3117977528089888</v>
      </c>
      <c r="E10" t="s">
        <v>129</v>
      </c>
    </row>
    <row r="11" spans="1:5" x14ac:dyDescent="0.2">
      <c r="A11" t="s">
        <v>138</v>
      </c>
      <c r="B11" s="13">
        <v>0</v>
      </c>
      <c r="C11" t="s">
        <v>152</v>
      </c>
      <c r="D11" s="14">
        <f>B11/'COST PER TASK'!K65</f>
        <v>0</v>
      </c>
      <c r="E11" t="s">
        <v>129</v>
      </c>
    </row>
    <row r="12" spans="1:5" x14ac:dyDescent="0.2">
      <c r="A12" t="s">
        <v>139</v>
      </c>
      <c r="B12" s="13">
        <v>410</v>
      </c>
      <c r="C12" t="s">
        <v>152</v>
      </c>
      <c r="D12" s="14">
        <f>B12/'COST PER TASK'!L65</f>
        <v>2.5625</v>
      </c>
      <c r="E12" t="s">
        <v>129</v>
      </c>
    </row>
    <row r="13" spans="1:5" x14ac:dyDescent="0.2">
      <c r="A13" t="s">
        <v>140</v>
      </c>
      <c r="B13" s="13">
        <v>676.5</v>
      </c>
      <c r="C13" t="s">
        <v>152</v>
      </c>
      <c r="D13" s="14">
        <f>B13/'COST PER TASK'!M65</f>
        <v>0.93958333333333333</v>
      </c>
      <c r="E13" t="s">
        <v>129</v>
      </c>
    </row>
    <row r="14" spans="1:5" x14ac:dyDescent="0.2">
      <c r="A14" t="s">
        <v>141</v>
      </c>
      <c r="B14" s="13">
        <v>0</v>
      </c>
      <c r="C14" t="s">
        <v>152</v>
      </c>
      <c r="D14" s="14">
        <f>B14/'COST PER TASK'!N65</f>
        <v>0</v>
      </c>
      <c r="E14" t="s">
        <v>129</v>
      </c>
    </row>
    <row r="15" spans="1:5" x14ac:dyDescent="0.2">
      <c r="A15" t="s">
        <v>142</v>
      </c>
      <c r="B15" s="13">
        <v>488</v>
      </c>
      <c r="C15" t="s">
        <v>152</v>
      </c>
      <c r="D15" s="14">
        <f>B15/'COST PER TASK'!O65</f>
        <v>3.5465116279069765E-2</v>
      </c>
      <c r="E15" t="s">
        <v>129</v>
      </c>
    </row>
    <row r="16" spans="1:5" x14ac:dyDescent="0.2">
      <c r="A16" t="s">
        <v>145</v>
      </c>
      <c r="B16" s="13">
        <v>175000</v>
      </c>
      <c r="C16" t="s">
        <v>152</v>
      </c>
      <c r="D16" s="14">
        <f>B16/'COST PER TASK'!P65</f>
        <v>54.6875</v>
      </c>
      <c r="E16" t="s">
        <v>129</v>
      </c>
    </row>
    <row r="17" spans="1:5" x14ac:dyDescent="0.2">
      <c r="A17" t="s">
        <v>146</v>
      </c>
      <c r="B17" s="13">
        <v>15000</v>
      </c>
      <c r="C17" t="s">
        <v>152</v>
      </c>
      <c r="D17" s="14">
        <f>B17/'COST PER TASK'!Q65</f>
        <v>5.3571428571428568</v>
      </c>
      <c r="E17" t="s">
        <v>129</v>
      </c>
    </row>
    <row r="18" spans="1:5" x14ac:dyDescent="0.2">
      <c r="A18" t="s">
        <v>147</v>
      </c>
      <c r="B18" s="13">
        <v>30000</v>
      </c>
      <c r="C18" t="s">
        <v>152</v>
      </c>
      <c r="D18" s="14">
        <f>B18/'COST PER TASK'!R65</f>
        <v>10.714285714285714</v>
      </c>
      <c r="E18" t="s">
        <v>129</v>
      </c>
    </row>
    <row r="19" spans="1:5" x14ac:dyDescent="0.2">
      <c r="A19" t="s">
        <v>148</v>
      </c>
      <c r="B19" s="13">
        <v>100000</v>
      </c>
      <c r="C19" t="s">
        <v>152</v>
      </c>
      <c r="D19" s="14">
        <f>B19/'COST PER TASK'!S65</f>
        <v>35.714285714285715</v>
      </c>
      <c r="E19" t="s">
        <v>129</v>
      </c>
    </row>
    <row r="20" spans="1:5" x14ac:dyDescent="0.2">
      <c r="A20" t="s">
        <v>149</v>
      </c>
      <c r="B20" s="13">
        <v>75000</v>
      </c>
      <c r="C20" t="s">
        <v>152</v>
      </c>
      <c r="D20" s="14">
        <f>B20/'COST PER TASK'!T65</f>
        <v>26.785714285714285</v>
      </c>
      <c r="E20" t="s">
        <v>129</v>
      </c>
    </row>
    <row r="21" spans="1:5" x14ac:dyDescent="0.2">
      <c r="A21" t="s">
        <v>150</v>
      </c>
      <c r="B21" s="13">
        <v>40000</v>
      </c>
      <c r="C21" t="s">
        <v>152</v>
      </c>
      <c r="D21" s="14">
        <f>B21/'COST PER TASK'!U65</f>
        <v>17.543859649122808</v>
      </c>
      <c r="E21" t="s">
        <v>129</v>
      </c>
    </row>
    <row r="22" spans="1:5" x14ac:dyDescent="0.2">
      <c r="A22" t="s">
        <v>151</v>
      </c>
      <c r="B22" s="13">
        <v>25000</v>
      </c>
      <c r="C22" t="s">
        <v>152</v>
      </c>
      <c r="D22" s="14">
        <f>B22/'COST PER TASK'!V65</f>
        <v>10.964912280701755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2018-04-26T09:36:38Z</dcterms:modified>
</cp:coreProperties>
</file>