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76F87694-22E1-FC41-83F2-17E889DE8B94}" xr6:coauthVersionLast="33" xr6:coauthVersionMax="33" xr10:uidLastSave="{00000000-0000-0000-0000-000000000000}"/>
  <bookViews>
    <workbookView xWindow="0" yWindow="0" windowWidth="25600" windowHeight="16000" activeTab="3" xr2:uid="{00000000-000D-0000-FFFF-FFFF00000000}"/>
  </bookViews>
  <sheets>
    <sheet name="Hoja1" sheetId="1" r:id="rId1"/>
    <sheet name="CONCLUSIONS" sheetId="2" r:id="rId2"/>
    <sheet name="COST PER TASK" sheetId="3" r:id="rId3"/>
    <sheet name="PERSONS PER WP" sheetId="7" r:id="rId4"/>
    <sheet name="COST PER TASK SUMMARIZED" sheetId="6" r:id="rId5"/>
    <sheet name="COST CURVE" sheetId="5" r:id="rId6"/>
    <sheet name="DATO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3" l="1"/>
  <c r="AJ2" i="3"/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<sst xmlns="http://schemas.openxmlformats.org/spreadsheetml/2006/main" count="371" uniqueCount="172">
  <si>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</si>
  <si>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</si>
  <si>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</si>
  <si>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</si>
  <si>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</si>
  <si>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</si>
  <si>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</si>
  <si>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</si>
  <si>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</si>
  <si>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</si>
  <si>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</si>
  <si>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</si>
  <si>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</si>
  <si>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</si>
  <si>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</si>
  <si>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</si>
  <si>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</si>
  <si>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</si>
  <si>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</si>
  <si>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</si>
  <si>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</si>
  <si>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</si>
  <si>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</si>
  <si>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</si>
  <si>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</si>
  <si>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</si>
  <si>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</si>
  <si>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</si>
  <si>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</si>
  <si>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</si>
  <si>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</si>
  <si>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</si>
  <si>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</si>
  <si>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</si>
  <si>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</si>
  <si>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</si>
  <si>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</si>
  <si>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</si>
  <si>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</si>
  <si>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</si>
  <si>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</si>
  <si>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</si>
  <si>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</si>
  <si>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</si>
  <si>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</si>
  <si>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</si>
  <si>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</si>
  <si>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</si>
  <si>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</si>
  <si>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</si>
  <si>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</si>
  <si>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</si>
  <si>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</si>
  <si>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</si>
  <si>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</si>
  <si>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</si>
  <si>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</si>
  <si>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</si>
  <si>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</si>
  <si>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</si>
  <si>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</si>
  <si>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</si>
  <si>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</si>
  <si>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</si>
  <si>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</si>
  <si>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</si>
  <si>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</si>
  <si>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</si>
  <si>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</si>
  <si>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</si>
  <si>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</si>
  <si>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</si>
  <si>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</si>
  <si>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</si>
  <si>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</si>
  <si>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</si>
  <si>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</si>
  <si>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</si>
  <si>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</si>
  <si>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</si>
  <si>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</si>
  <si>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</si>
  <si>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</si>
  <si>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</si>
  <si>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</si>
  <si>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</si>
  <si>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</si>
  <si>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</si>
  <si>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</si>
  <si>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</si>
  <si>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</si>
  <si>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</si>
  <si>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</si>
  <si>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</si>
  <si>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</si>
  <si>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</si>
  <si>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</si>
  <si>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</si>
  <si>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</si>
  <si>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</si>
  <si>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</si>
  <si>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</si>
  <si>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</si>
  <si>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</si>
  <si>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</si>
  <si>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</si>
  <si>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</si>
  <si>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</si>
  <si>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</si>
  <si>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</si>
  <si>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</si>
  <si>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</si>
  <si>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</si>
  <si>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</si>
  <si>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</si>
  <si>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</si>
  <si>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</si>
  <si>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</si>
  <si>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</si>
  <si>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</si>
  <si>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</si>
  <si>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</si>
  <si>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</si>
  <si>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</si>
  <si>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</si>
  <si>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</si>
  <si>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</si>
  <si>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</si>
  <si>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</si>
  <si>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</si>
  <si>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</si>
  <si>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</si>
  <si>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</si>
  <si>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</si>
  <si>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</si>
  <si>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</si>
  <si>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</si>
  <si>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</si>
  <si>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</si>
  <si>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</si>
  <si>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</si>
  <si>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</si>
  <si>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</si>
  <si>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</si>
  <si>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</si>
  <si>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</si>
  <si>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</si>
  <si>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</si>
  <si>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</si>
  <si>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</si>
  <si>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</si>
  <si>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</si>
  <si>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</si>
  <si>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</si>
  <si>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</si>
  <si>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TASK</t>
  </si>
  <si>
    <t>START DATE</t>
  </si>
  <si>
    <t>CUIDADO NO MODIFICAR QUE CAMBIARA TODA LA TABLA GRANDE DE COST PER TASK</t>
  </si>
  <si>
    <t>WP1</t>
  </si>
  <si>
    <t>WP2</t>
  </si>
  <si>
    <t>WP3</t>
  </si>
  <si>
    <t>WP4</t>
  </si>
  <si>
    <t>WP5</t>
  </si>
  <si>
    <t>WP6</t>
  </si>
  <si>
    <t>WP7</t>
  </si>
  <si>
    <t>TOTAL PARTICIPANTS</t>
  </si>
  <si>
    <t>HIRO</t>
  </si>
  <si>
    <t>HIRO, BHO Legal, Rechtsanwälte
Partnership</t>
  </si>
  <si>
    <t>Airbus Defence and
Airbus Defence and Space GmbH, Deimos Space S.L.U., Thales Alenia Space S.A.S., HIRO, ICUBE-SERTIT, VITO nv, ReSAC</t>
  </si>
  <si>
    <t>BHO Legal Rechtsanwälte Partnership, HIRO</t>
  </si>
  <si>
    <t>HIRO, BHO Legal Rechtsanwälte
Partnership, VITO nv, ReSAC, ICUBE-SERTIT, Thales Alenia Space S.A.S., Deimos Space S.L.U., Airbus Defence and
Airbus Defence and Space GmbH</t>
  </si>
  <si>
    <t>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</si>
</sst>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6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 applyAlignment="1">
      <alignment textRotation="90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6" sqref="G6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C50" activePane="bottomRight" state="frozen"/>
      <selection pane="topRight" activeCell="B1" sqref="B1"/>
      <selection pane="bottomLeft" activeCell="A2" sqref="A2"/>
      <selection pane="bottomRight" activeCell="C58" sqref="C58:C64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4" t="s">
        <v>123</v>
      </c>
      <c r="AE1" s="14" t="s">
        <v>124</v>
      </c>
      <c r="AF1" s="14" t="s">
        <v>127</v>
      </c>
      <c r="AG1" s="14" t="s">
        <v>128</v>
      </c>
      <c r="AH1" s="14" t="s">
        <v>130</v>
      </c>
      <c r="AI1" s="14" t="s">
        <v>131</v>
      </c>
      <c r="AJ1" s="14" t="s">
        <v>132</v>
      </c>
      <c r="AK1" s="15" t="s">
        <v>133</v>
      </c>
      <c r="AL1" s="14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6">
        <f>SUM(AG2:AG64)</f>
        <v>2414381.5428571426</v>
      </c>
      <c r="AH65" s="16">
        <f>SUM(AH2:AH64)</f>
        <v>42064.5</v>
      </c>
      <c r="AI65" s="16">
        <f>SUM(AI2:AI64)</f>
        <v>460000.00000000006</v>
      </c>
      <c r="AJ65" s="16">
        <f>SUM(AJ2:AJ64)</f>
        <v>712440</v>
      </c>
      <c r="AK65" s="17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CC48-5497-E840-BC50-D0476845AB0F}">
  <dimension ref="A1:C8"/>
  <sheetViews>
    <sheetView tabSelected="1" workbookViewId="0">
      <selection activeCell="C3" sqref="C3"/>
    </sheetView>
  </sheetViews>
  <sheetFormatPr baseColWidth="10" defaultRowHeight="16" x14ac:dyDescent="0.2"/>
  <cols>
    <col min="2" max="2" width="4.1640625" bestFit="1" customWidth="1"/>
    <col min="3" max="3" width="43.83203125" bestFit="1" customWidth="1"/>
  </cols>
  <sheetData>
    <row r="1" spans="1:3" ht="114" x14ac:dyDescent="0.2">
      <c r="B1" s="26" t="s">
        <v>165</v>
      </c>
      <c r="C1" s="24" t="s">
        <v>171</v>
      </c>
    </row>
    <row r="2" spans="1:3" x14ac:dyDescent="0.2">
      <c r="A2" s="18" t="s">
        <v>158</v>
      </c>
      <c r="B2" s="25">
        <v>16</v>
      </c>
      <c r="C2" t="s">
        <v>166</v>
      </c>
    </row>
    <row r="3" spans="1:3" x14ac:dyDescent="0.2">
      <c r="A3" s="18" t="s">
        <v>159</v>
      </c>
      <c r="B3" s="24">
        <v>26</v>
      </c>
      <c r="C3" s="28" t="s">
        <v>167</v>
      </c>
    </row>
    <row r="4" spans="1:3" ht="192" x14ac:dyDescent="0.2">
      <c r="A4" s="18" t="s">
        <v>160</v>
      </c>
      <c r="B4" s="24">
        <v>34</v>
      </c>
      <c r="C4" s="27" t="s">
        <v>168</v>
      </c>
    </row>
    <row r="5" spans="1:3" ht="192" x14ac:dyDescent="0.2">
      <c r="A5" s="18" t="s">
        <v>161</v>
      </c>
      <c r="B5" s="24">
        <v>119</v>
      </c>
      <c r="C5" s="27" t="s">
        <v>168</v>
      </c>
    </row>
    <row r="6" spans="1:3" ht="192" x14ac:dyDescent="0.2">
      <c r="A6" s="18" t="s">
        <v>162</v>
      </c>
      <c r="B6" s="24">
        <v>27</v>
      </c>
      <c r="C6" s="27" t="s">
        <v>168</v>
      </c>
    </row>
    <row r="7" spans="1:3" ht="64" x14ac:dyDescent="0.2">
      <c r="A7" s="18" t="s">
        <v>163</v>
      </c>
      <c r="B7" s="24">
        <v>16</v>
      </c>
      <c r="C7" s="27" t="s">
        <v>169</v>
      </c>
    </row>
    <row r="8" spans="1:3" ht="256" x14ac:dyDescent="0.2">
      <c r="A8" s="18" t="s">
        <v>164</v>
      </c>
      <c r="B8" s="24">
        <v>21</v>
      </c>
      <c r="C8" s="27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8" t="s">
        <v>156</v>
      </c>
      <c r="B1" s="19" t="s">
        <v>155</v>
      </c>
      <c r="C1" s="19" t="s">
        <v>123</v>
      </c>
      <c r="D1" s="19" t="s">
        <v>154</v>
      </c>
    </row>
    <row r="2" spans="1:4" x14ac:dyDescent="0.2">
      <c r="A2" s="18"/>
      <c r="B2" s="19" t="s">
        <v>34</v>
      </c>
      <c r="C2" s="19">
        <v>20</v>
      </c>
      <c r="D2" s="20">
        <v>207.5389944128338</v>
      </c>
    </row>
    <row r="3" spans="1:4" x14ac:dyDescent="0.2">
      <c r="A3" s="18"/>
      <c r="B3" s="19" t="s">
        <v>61</v>
      </c>
      <c r="C3" s="19">
        <v>880</v>
      </c>
      <c r="D3" s="20">
        <v>172</v>
      </c>
    </row>
    <row r="4" spans="1:4" x14ac:dyDescent="0.2">
      <c r="A4" s="18"/>
      <c r="B4" s="19" t="s">
        <v>62</v>
      </c>
      <c r="C4" s="19">
        <v>880</v>
      </c>
      <c r="D4" s="20">
        <v>176.84545454545454</v>
      </c>
    </row>
    <row r="5" spans="1:4" x14ac:dyDescent="0.2">
      <c r="A5" s="18"/>
      <c r="B5" s="19" t="s">
        <v>63</v>
      </c>
      <c r="C5" s="19">
        <v>880</v>
      </c>
      <c r="D5" s="20">
        <v>223.5389944128338</v>
      </c>
    </row>
    <row r="6" spans="1:4" x14ac:dyDescent="0.2">
      <c r="A6" s="18"/>
      <c r="B6" s="19" t="s">
        <v>64</v>
      </c>
      <c r="C6" s="19">
        <v>880</v>
      </c>
      <c r="D6" s="20">
        <v>204</v>
      </c>
    </row>
    <row r="7" spans="1:4" x14ac:dyDescent="0.2">
      <c r="A7" s="18"/>
      <c r="B7" s="19" t="s">
        <v>65</v>
      </c>
      <c r="C7" s="19">
        <v>30</v>
      </c>
      <c r="D7" s="20">
        <v>204</v>
      </c>
    </row>
    <row r="8" spans="1:4" x14ac:dyDescent="0.2">
      <c r="A8" s="18"/>
      <c r="B8" s="19" t="s">
        <v>66</v>
      </c>
      <c r="C8" s="19">
        <v>830</v>
      </c>
      <c r="D8" s="20">
        <v>204</v>
      </c>
    </row>
    <row r="9" spans="1:4" x14ac:dyDescent="0.2">
      <c r="A9" s="18"/>
      <c r="B9" s="19" t="s">
        <v>67</v>
      </c>
      <c r="C9" s="19">
        <v>2</v>
      </c>
      <c r="D9" s="20">
        <v>228.0389944128338</v>
      </c>
    </row>
    <row r="10" spans="1:4" x14ac:dyDescent="0.2">
      <c r="A10" s="18"/>
      <c r="B10" s="19" t="s">
        <v>68</v>
      </c>
      <c r="C10" s="19">
        <v>2</v>
      </c>
      <c r="D10" s="20">
        <v>228.0389944128338</v>
      </c>
    </row>
    <row r="11" spans="1:4" x14ac:dyDescent="0.2">
      <c r="A11" s="18"/>
      <c r="B11" s="19" t="s">
        <v>69</v>
      </c>
      <c r="C11" s="19">
        <v>3</v>
      </c>
      <c r="D11" s="20">
        <v>228.03899441283377</v>
      </c>
    </row>
    <row r="12" spans="1:4" x14ac:dyDescent="0.2">
      <c r="A12" s="18"/>
      <c r="B12" s="19" t="s">
        <v>70</v>
      </c>
      <c r="C12" s="19">
        <v>5</v>
      </c>
      <c r="D12" s="20">
        <v>228.0389944128338</v>
      </c>
    </row>
    <row r="13" spans="1:4" x14ac:dyDescent="0.2">
      <c r="A13" s="18"/>
      <c r="B13" s="19" t="s">
        <v>71</v>
      </c>
      <c r="C13" s="19">
        <v>5</v>
      </c>
      <c r="D13" s="20">
        <v>207.5389944128338</v>
      </c>
    </row>
    <row r="14" spans="1:4" x14ac:dyDescent="0.2">
      <c r="A14" s="18"/>
      <c r="B14" s="19" t="s">
        <v>72</v>
      </c>
      <c r="C14" s="19">
        <v>3</v>
      </c>
      <c r="D14" s="20">
        <v>204</v>
      </c>
    </row>
    <row r="15" spans="1:4" x14ac:dyDescent="0.2">
      <c r="A15" s="18"/>
      <c r="B15" s="19" t="s">
        <v>73</v>
      </c>
      <c r="C15" s="19">
        <v>880</v>
      </c>
      <c r="D15" s="20">
        <v>207.5389944128338</v>
      </c>
    </row>
    <row r="16" spans="1:4" x14ac:dyDescent="0.2">
      <c r="A16" s="18"/>
      <c r="B16" s="19" t="s">
        <v>74</v>
      </c>
      <c r="C16" s="19">
        <v>880</v>
      </c>
      <c r="D16" s="20">
        <v>207.5389944128338</v>
      </c>
    </row>
    <row r="17" spans="1:4" x14ac:dyDescent="0.2">
      <c r="A17" s="18"/>
      <c r="B17" s="19" t="s">
        <v>75</v>
      </c>
      <c r="C17" s="19">
        <v>880</v>
      </c>
      <c r="D17" s="20">
        <v>207.5389944128338</v>
      </c>
    </row>
    <row r="18" spans="1:4" x14ac:dyDescent="0.2">
      <c r="A18" s="18"/>
      <c r="B18" s="19" t="s">
        <v>76</v>
      </c>
      <c r="C18" s="19">
        <v>880</v>
      </c>
      <c r="D18" s="20">
        <v>175.5389944128338</v>
      </c>
    </row>
    <row r="19" spans="1:4" x14ac:dyDescent="0.2">
      <c r="A19" s="18"/>
      <c r="B19" s="19" t="s">
        <v>77</v>
      </c>
      <c r="C19" s="19">
        <v>880</v>
      </c>
      <c r="D19" s="20">
        <v>176.84545454545454</v>
      </c>
    </row>
    <row r="20" spans="1:4" x14ac:dyDescent="0.2">
      <c r="A20" s="18"/>
      <c r="B20" s="19" t="s">
        <v>78</v>
      </c>
      <c r="C20" s="19">
        <v>30</v>
      </c>
      <c r="D20" s="20">
        <v>176.33899441283381</v>
      </c>
    </row>
    <row r="21" spans="1:4" x14ac:dyDescent="0.2">
      <c r="A21" s="18"/>
      <c r="B21" s="19" t="s">
        <v>79</v>
      </c>
      <c r="C21" s="19">
        <v>25</v>
      </c>
      <c r="D21" s="20">
        <v>195.53899441283377</v>
      </c>
    </row>
    <row r="22" spans="1:4" x14ac:dyDescent="0.2">
      <c r="A22" s="18"/>
      <c r="B22" s="19" t="s">
        <v>80</v>
      </c>
      <c r="C22" s="19">
        <v>25</v>
      </c>
      <c r="D22" s="20">
        <v>176.33899441283378</v>
      </c>
    </row>
    <row r="23" spans="1:4" x14ac:dyDescent="0.2">
      <c r="A23" s="18"/>
      <c r="B23" s="19" t="s">
        <v>81</v>
      </c>
      <c r="C23" s="19">
        <v>30</v>
      </c>
      <c r="D23" s="20">
        <v>195.5389944128338</v>
      </c>
    </row>
    <row r="24" spans="1:4" x14ac:dyDescent="0.2">
      <c r="A24" s="18"/>
      <c r="B24" s="19" t="s">
        <v>82</v>
      </c>
      <c r="C24" s="19">
        <v>20</v>
      </c>
      <c r="D24" s="20">
        <v>176.33899441283378</v>
      </c>
    </row>
    <row r="25" spans="1:4" x14ac:dyDescent="0.2">
      <c r="A25" s="18"/>
      <c r="B25" s="19" t="s">
        <v>83</v>
      </c>
      <c r="C25" s="19">
        <v>20</v>
      </c>
      <c r="D25" s="20">
        <v>176.33899441283378</v>
      </c>
    </row>
    <row r="26" spans="1:4" x14ac:dyDescent="0.2">
      <c r="A26" s="18"/>
      <c r="B26" s="19" t="s">
        <v>84</v>
      </c>
      <c r="C26" s="19">
        <v>20</v>
      </c>
      <c r="D26" s="20">
        <v>176.33899441283378</v>
      </c>
    </row>
    <row r="27" spans="1:4" x14ac:dyDescent="0.2">
      <c r="A27" s="18"/>
      <c r="B27" s="19" t="s">
        <v>85</v>
      </c>
      <c r="C27" s="19">
        <v>40</v>
      </c>
      <c r="D27" s="20">
        <v>195.5389944128338</v>
      </c>
    </row>
    <row r="28" spans="1:4" x14ac:dyDescent="0.2">
      <c r="A28" s="18"/>
      <c r="B28" s="19" t="s">
        <v>86</v>
      </c>
      <c r="C28" s="19">
        <v>30</v>
      </c>
      <c r="D28" s="20">
        <v>720.03337643530563</v>
      </c>
    </row>
    <row r="29" spans="1:4" x14ac:dyDescent="0.2">
      <c r="A29" s="18"/>
      <c r="B29" s="19" t="s">
        <v>87</v>
      </c>
      <c r="C29" s="19">
        <v>50</v>
      </c>
      <c r="D29" s="20">
        <v>545.46194786387719</v>
      </c>
    </row>
    <row r="30" spans="1:4" x14ac:dyDescent="0.2">
      <c r="A30" s="18"/>
      <c r="B30" s="19" t="s">
        <v>88</v>
      </c>
      <c r="C30" s="19">
        <v>30</v>
      </c>
      <c r="D30" s="20">
        <v>225.46194786387713</v>
      </c>
    </row>
    <row r="31" spans="1:4" x14ac:dyDescent="0.2">
      <c r="A31" s="18"/>
      <c r="B31" s="19" t="s">
        <v>89</v>
      </c>
      <c r="C31" s="19">
        <v>30</v>
      </c>
      <c r="D31" s="20">
        <v>225.46194786387713</v>
      </c>
    </row>
    <row r="32" spans="1:4" x14ac:dyDescent="0.2">
      <c r="A32" s="18"/>
      <c r="B32" s="19" t="s">
        <v>90</v>
      </c>
      <c r="C32" s="19">
        <v>20</v>
      </c>
      <c r="D32" s="20">
        <v>225.46194786387713</v>
      </c>
    </row>
    <row r="33" spans="1:4" x14ac:dyDescent="0.2">
      <c r="A33" s="18"/>
      <c r="B33" s="19" t="s">
        <v>91</v>
      </c>
      <c r="C33" s="19">
        <v>10</v>
      </c>
      <c r="D33" s="20">
        <v>206.03337643530571</v>
      </c>
    </row>
    <row r="34" spans="1:4" x14ac:dyDescent="0.2">
      <c r="A34" s="18"/>
      <c r="B34" s="19" t="s">
        <v>92</v>
      </c>
      <c r="C34" s="19">
        <v>20</v>
      </c>
      <c r="D34" s="20">
        <v>214.96756584140522</v>
      </c>
    </row>
    <row r="35" spans="1:4" x14ac:dyDescent="0.2">
      <c r="A35" s="18"/>
      <c r="B35" s="19" t="s">
        <v>93</v>
      </c>
      <c r="C35" s="19">
        <v>40</v>
      </c>
      <c r="D35" s="20">
        <v>214.96756584140522</v>
      </c>
    </row>
    <row r="36" spans="1:4" x14ac:dyDescent="0.2">
      <c r="A36" s="18"/>
      <c r="B36" s="19" t="s">
        <v>94</v>
      </c>
      <c r="C36" s="19">
        <v>20</v>
      </c>
      <c r="D36" s="20">
        <v>214.96756584140522</v>
      </c>
    </row>
    <row r="37" spans="1:4" x14ac:dyDescent="0.2">
      <c r="A37" s="18"/>
      <c r="B37" s="19" t="s">
        <v>95</v>
      </c>
      <c r="C37" s="19">
        <v>200</v>
      </c>
      <c r="D37" s="20">
        <v>545.46194786387719</v>
      </c>
    </row>
    <row r="38" spans="1:4" x14ac:dyDescent="0.2">
      <c r="A38" s="18"/>
      <c r="B38" s="19" t="s">
        <v>96</v>
      </c>
      <c r="C38" s="19">
        <v>60</v>
      </c>
      <c r="D38" s="20">
        <v>185.46194786387713</v>
      </c>
    </row>
    <row r="39" spans="1:4" x14ac:dyDescent="0.2">
      <c r="A39" s="18"/>
      <c r="B39" s="19" t="s">
        <v>97</v>
      </c>
      <c r="C39" s="19">
        <v>200</v>
      </c>
      <c r="D39" s="20">
        <v>225.46194786387713</v>
      </c>
    </row>
    <row r="40" spans="1:4" x14ac:dyDescent="0.2">
      <c r="A40" s="18"/>
      <c r="B40" s="19" t="s">
        <v>98</v>
      </c>
      <c r="C40" s="19">
        <v>200</v>
      </c>
      <c r="D40" s="20">
        <v>225.46194786387713</v>
      </c>
    </row>
    <row r="41" spans="1:4" x14ac:dyDescent="0.2">
      <c r="A41" s="18"/>
      <c r="B41" s="19" t="s">
        <v>99</v>
      </c>
      <c r="C41" s="19">
        <v>60</v>
      </c>
      <c r="D41" s="20">
        <v>185.46194786387713</v>
      </c>
    </row>
    <row r="42" spans="1:4" x14ac:dyDescent="0.2">
      <c r="A42" s="18"/>
      <c r="B42" s="19" t="s">
        <v>100</v>
      </c>
      <c r="C42" s="19">
        <v>100</v>
      </c>
      <c r="D42" s="20">
        <v>214.96756584140522</v>
      </c>
    </row>
    <row r="43" spans="1:4" x14ac:dyDescent="0.2">
      <c r="A43" s="18"/>
      <c r="B43" s="19" t="s">
        <v>101</v>
      </c>
      <c r="C43" s="19">
        <v>180</v>
      </c>
      <c r="D43" s="20">
        <v>214.96756584140522</v>
      </c>
    </row>
    <row r="44" spans="1:4" x14ac:dyDescent="0.2">
      <c r="A44" s="18"/>
      <c r="B44" s="19" t="s">
        <v>102</v>
      </c>
      <c r="C44" s="19">
        <v>135</v>
      </c>
      <c r="D44" s="20">
        <v>214.96756584140522</v>
      </c>
    </row>
    <row r="45" spans="1:4" x14ac:dyDescent="0.2">
      <c r="A45" s="18"/>
      <c r="B45" s="19" t="s">
        <v>103</v>
      </c>
      <c r="C45" s="19">
        <v>25</v>
      </c>
      <c r="D45" s="20">
        <v>174.96756584140522</v>
      </c>
    </row>
    <row r="46" spans="1:4" x14ac:dyDescent="0.2">
      <c r="A46" s="18"/>
      <c r="B46" s="19" t="s">
        <v>104</v>
      </c>
      <c r="C46" s="19">
        <v>200</v>
      </c>
      <c r="D46" s="20">
        <v>629.5</v>
      </c>
    </row>
    <row r="47" spans="1:4" x14ac:dyDescent="0.2">
      <c r="A47" s="18"/>
      <c r="B47" s="19" t="s">
        <v>105</v>
      </c>
      <c r="C47" s="19">
        <v>150</v>
      </c>
      <c r="D47" s="20">
        <v>820.57142857142856</v>
      </c>
    </row>
    <row r="48" spans="1:4" x14ac:dyDescent="0.2">
      <c r="A48" s="18"/>
      <c r="B48" s="19" t="s">
        <v>106</v>
      </c>
      <c r="C48" s="19">
        <v>100</v>
      </c>
      <c r="D48" s="20">
        <v>420.07017543859649</v>
      </c>
    </row>
    <row r="49" spans="1:4" x14ac:dyDescent="0.2">
      <c r="A49" s="18"/>
      <c r="B49" s="19" t="s">
        <v>107</v>
      </c>
      <c r="C49" s="19">
        <v>60</v>
      </c>
      <c r="D49" s="20">
        <v>1033.5</v>
      </c>
    </row>
    <row r="50" spans="1:4" x14ac:dyDescent="0.2">
      <c r="A50" s="18"/>
      <c r="B50" s="19" t="s">
        <v>108</v>
      </c>
      <c r="C50" s="19">
        <v>60</v>
      </c>
      <c r="D50" s="20">
        <v>840.57142857142867</v>
      </c>
    </row>
    <row r="51" spans="1:4" x14ac:dyDescent="0.2">
      <c r="A51" s="18"/>
      <c r="B51" s="19" t="s">
        <v>109</v>
      </c>
      <c r="C51" s="19">
        <v>45</v>
      </c>
      <c r="D51" s="20">
        <v>452.07017543859649</v>
      </c>
    </row>
    <row r="52" spans="1:4" x14ac:dyDescent="0.2">
      <c r="A52" s="18"/>
      <c r="B52" s="19" t="s">
        <v>110</v>
      </c>
      <c r="C52" s="19">
        <v>80</v>
      </c>
      <c r="D52" s="20">
        <v>1518.1416040100253</v>
      </c>
    </row>
    <row r="53" spans="1:4" x14ac:dyDescent="0.2">
      <c r="A53" s="18"/>
      <c r="B53" s="19" t="s">
        <v>111</v>
      </c>
      <c r="C53" s="19">
        <v>60</v>
      </c>
      <c r="D53" s="20">
        <v>1554.1416040100253</v>
      </c>
    </row>
    <row r="54" spans="1:4" x14ac:dyDescent="0.2">
      <c r="A54" s="18"/>
      <c r="B54" s="19" t="s">
        <v>112</v>
      </c>
      <c r="C54" s="19">
        <v>8</v>
      </c>
      <c r="D54" s="20">
        <v>189.5389944128338</v>
      </c>
    </row>
    <row r="55" spans="1:4" x14ac:dyDescent="0.2">
      <c r="A55" s="18"/>
      <c r="B55" s="19" t="s">
        <v>113</v>
      </c>
      <c r="C55" s="19">
        <v>5</v>
      </c>
      <c r="D55" s="20">
        <v>189.5389944128338</v>
      </c>
    </row>
    <row r="56" spans="1:4" x14ac:dyDescent="0.2">
      <c r="A56" s="18"/>
      <c r="B56" s="19" t="s">
        <v>114</v>
      </c>
      <c r="C56" s="19">
        <v>10</v>
      </c>
      <c r="D56" s="20">
        <v>195.5389944128338</v>
      </c>
    </row>
    <row r="57" spans="1:4" x14ac:dyDescent="0.2">
      <c r="A57" s="18"/>
      <c r="B57" s="19" t="s">
        <v>115</v>
      </c>
      <c r="C57" s="19">
        <v>8</v>
      </c>
      <c r="D57" s="20">
        <v>220.83899441283381</v>
      </c>
    </row>
    <row r="58" spans="1:4" x14ac:dyDescent="0.2">
      <c r="A58" s="18"/>
      <c r="B58" s="19" t="s">
        <v>116</v>
      </c>
      <c r="C58" s="19">
        <v>25</v>
      </c>
      <c r="D58" s="20">
        <v>195.53899441283377</v>
      </c>
    </row>
    <row r="59" spans="1:4" x14ac:dyDescent="0.2">
      <c r="A59" s="18"/>
      <c r="B59" s="19" t="s">
        <v>117</v>
      </c>
      <c r="C59" s="19">
        <v>90</v>
      </c>
      <c r="D59" s="20">
        <v>199.51666666666668</v>
      </c>
    </row>
    <row r="60" spans="1:4" x14ac:dyDescent="0.2">
      <c r="A60" s="18"/>
      <c r="B60" s="19" t="s">
        <v>118</v>
      </c>
      <c r="C60" s="19">
        <v>770</v>
      </c>
      <c r="D60" s="20">
        <v>192</v>
      </c>
    </row>
    <row r="61" spans="1:4" x14ac:dyDescent="0.2">
      <c r="A61" s="18"/>
      <c r="B61" s="19" t="s">
        <v>119</v>
      </c>
      <c r="C61" s="19">
        <v>860</v>
      </c>
      <c r="D61" s="20">
        <v>168</v>
      </c>
    </row>
    <row r="62" spans="1:4" x14ac:dyDescent="0.2">
      <c r="A62" s="18"/>
      <c r="B62" s="19" t="s">
        <v>120</v>
      </c>
      <c r="C62" s="19">
        <v>860</v>
      </c>
      <c r="D62" s="20">
        <v>160</v>
      </c>
    </row>
    <row r="63" spans="1:4" x14ac:dyDescent="0.2">
      <c r="A63" s="18"/>
      <c r="B63" s="19" t="s">
        <v>121</v>
      </c>
      <c r="C63" s="19">
        <v>860</v>
      </c>
      <c r="D63" s="20">
        <v>232.85821346182965</v>
      </c>
    </row>
    <row r="64" spans="1:4" x14ac:dyDescent="0.2">
      <c r="A64" s="18"/>
      <c r="B64" s="19" t="s">
        <v>122</v>
      </c>
      <c r="C64" s="19">
        <v>860</v>
      </c>
      <c r="D64" s="20">
        <v>192.85821346182965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9"/>
  <sheetViews>
    <sheetView workbookViewId="0">
      <selection activeCell="E30" sqref="E30"/>
    </sheetView>
  </sheetViews>
  <sheetFormatPr baseColWidth="10" defaultRowHeight="16" x14ac:dyDescent="0.2"/>
  <cols>
    <col min="1" max="1" width="11.33203125" bestFit="1" customWidth="1"/>
  </cols>
  <sheetData>
    <row r="2" spans="1:12" x14ac:dyDescent="0.2">
      <c r="A2" t="s">
        <v>125</v>
      </c>
      <c r="B2" s="18">
        <v>8</v>
      </c>
      <c r="C2" t="s">
        <v>126</v>
      </c>
      <c r="F2" s="21" t="s">
        <v>157</v>
      </c>
      <c r="G2" s="22"/>
      <c r="H2" s="22"/>
      <c r="I2" s="22"/>
      <c r="J2" s="22"/>
      <c r="K2" s="22"/>
      <c r="L2" s="22"/>
    </row>
    <row r="3" spans="1:12" x14ac:dyDescent="0.2">
      <c r="A3" t="s">
        <v>35</v>
      </c>
      <c r="B3" s="18">
        <v>25</v>
      </c>
      <c r="C3" t="s">
        <v>129</v>
      </c>
    </row>
    <row r="4" spans="1:12" x14ac:dyDescent="0.2">
      <c r="A4" t="s">
        <v>36</v>
      </c>
      <c r="B4" s="18">
        <v>16</v>
      </c>
      <c r="C4" t="s">
        <v>129</v>
      </c>
    </row>
    <row r="5" spans="1:12" x14ac:dyDescent="0.2">
      <c r="A5" t="s">
        <v>37</v>
      </c>
      <c r="B5" s="18">
        <v>13</v>
      </c>
      <c r="C5" t="s">
        <v>129</v>
      </c>
    </row>
    <row r="6" spans="1:12" x14ac:dyDescent="0.2">
      <c r="A6" t="s">
        <v>144</v>
      </c>
      <c r="B6" s="18">
        <v>4500</v>
      </c>
      <c r="C6" t="s">
        <v>152</v>
      </c>
      <c r="D6" s="13">
        <f>B6/'COST PER TASK'!F65</f>
        <v>7.1811566449636155E-2</v>
      </c>
      <c r="E6" t="s">
        <v>129</v>
      </c>
    </row>
    <row r="7" spans="1:12" x14ac:dyDescent="0.2">
      <c r="A7" t="s">
        <v>135</v>
      </c>
      <c r="B7" s="23">
        <v>0</v>
      </c>
      <c r="C7" t="s">
        <v>152</v>
      </c>
      <c r="D7" s="13">
        <f>B7/'COST PER TASK'!G65</f>
        <v>0</v>
      </c>
      <c r="E7" t="s">
        <v>129</v>
      </c>
    </row>
    <row r="8" spans="1:12" x14ac:dyDescent="0.2">
      <c r="A8" t="s">
        <v>143</v>
      </c>
      <c r="B8" s="23">
        <v>18122</v>
      </c>
      <c r="C8" t="s">
        <v>152</v>
      </c>
      <c r="D8" s="13">
        <f>B8/'COST PER TASK'!H65</f>
        <v>0.3705627351545886</v>
      </c>
      <c r="E8" t="s">
        <v>129</v>
      </c>
    </row>
    <row r="9" spans="1:12" x14ac:dyDescent="0.2">
      <c r="A9" t="s">
        <v>136</v>
      </c>
      <c r="B9" s="23">
        <v>8528</v>
      </c>
      <c r="C9" t="s">
        <v>152</v>
      </c>
      <c r="D9" s="13">
        <f>B9/'COST PER TASK'!I65</f>
        <v>0.60568181818181821</v>
      </c>
      <c r="E9" t="s">
        <v>129</v>
      </c>
    </row>
    <row r="10" spans="1:12" x14ac:dyDescent="0.2">
      <c r="A10" t="s">
        <v>137</v>
      </c>
      <c r="B10" s="23">
        <v>9340</v>
      </c>
      <c r="C10" t="s">
        <v>152</v>
      </c>
      <c r="D10" s="13">
        <f>B10/'COST PER TASK'!J65</f>
        <v>1.3117977528089888</v>
      </c>
      <c r="E10" t="s">
        <v>129</v>
      </c>
    </row>
    <row r="11" spans="1:12" x14ac:dyDescent="0.2">
      <c r="A11" t="s">
        <v>138</v>
      </c>
      <c r="B11" s="23">
        <v>0</v>
      </c>
      <c r="C11" t="s">
        <v>152</v>
      </c>
      <c r="D11" s="13">
        <f>B11/'COST PER TASK'!K65</f>
        <v>0</v>
      </c>
      <c r="E11" t="s">
        <v>129</v>
      </c>
    </row>
    <row r="12" spans="1:12" x14ac:dyDescent="0.2">
      <c r="A12" t="s">
        <v>139</v>
      </c>
      <c r="B12" s="23">
        <v>410</v>
      </c>
      <c r="C12" t="s">
        <v>152</v>
      </c>
      <c r="D12" s="13">
        <f>B12/'COST PER TASK'!L65</f>
        <v>2.5625</v>
      </c>
      <c r="E12" t="s">
        <v>129</v>
      </c>
    </row>
    <row r="13" spans="1:12" x14ac:dyDescent="0.2">
      <c r="A13" t="s">
        <v>140</v>
      </c>
      <c r="B13" s="23">
        <v>676.5</v>
      </c>
      <c r="C13" t="s">
        <v>152</v>
      </c>
      <c r="D13" s="13">
        <f>B13/'COST PER TASK'!M65</f>
        <v>0.93958333333333333</v>
      </c>
      <c r="E13" t="s">
        <v>129</v>
      </c>
    </row>
    <row r="14" spans="1:12" x14ac:dyDescent="0.2">
      <c r="A14" t="s">
        <v>141</v>
      </c>
      <c r="B14" s="23">
        <v>0</v>
      </c>
      <c r="C14" t="s">
        <v>152</v>
      </c>
      <c r="D14" s="13">
        <f>B14/'COST PER TASK'!N65</f>
        <v>0</v>
      </c>
      <c r="E14" t="s">
        <v>129</v>
      </c>
    </row>
    <row r="15" spans="1:12" x14ac:dyDescent="0.2">
      <c r="A15" t="s">
        <v>142</v>
      </c>
      <c r="B15" s="23">
        <v>488</v>
      </c>
      <c r="C15" t="s">
        <v>152</v>
      </c>
      <c r="D15" s="13">
        <f>B15/'COST PER TASK'!O65</f>
        <v>3.5465116279069765E-2</v>
      </c>
      <c r="E15" t="s">
        <v>129</v>
      </c>
    </row>
    <row r="16" spans="1:12" x14ac:dyDescent="0.2">
      <c r="A16" t="s">
        <v>145</v>
      </c>
      <c r="B16" s="23">
        <v>175000</v>
      </c>
      <c r="C16" t="s">
        <v>152</v>
      </c>
      <c r="D16" s="13">
        <f>B16/'COST PER TASK'!P65</f>
        <v>54.6875</v>
      </c>
      <c r="E16" t="s">
        <v>129</v>
      </c>
    </row>
    <row r="17" spans="1:5" x14ac:dyDescent="0.2">
      <c r="A17" t="s">
        <v>146</v>
      </c>
      <c r="B17" s="23">
        <v>15000</v>
      </c>
      <c r="C17" t="s">
        <v>152</v>
      </c>
      <c r="D17" s="13">
        <f>B17/'COST PER TASK'!Q65</f>
        <v>5.3571428571428568</v>
      </c>
      <c r="E17" t="s">
        <v>129</v>
      </c>
    </row>
    <row r="18" spans="1:5" x14ac:dyDescent="0.2">
      <c r="A18" t="s">
        <v>147</v>
      </c>
      <c r="B18" s="23">
        <v>30000</v>
      </c>
      <c r="C18" t="s">
        <v>152</v>
      </c>
      <c r="D18" s="13">
        <f>B18/'COST PER TASK'!R65</f>
        <v>10.714285714285714</v>
      </c>
      <c r="E18" t="s">
        <v>129</v>
      </c>
    </row>
    <row r="19" spans="1:5" x14ac:dyDescent="0.2">
      <c r="A19" t="s">
        <v>148</v>
      </c>
      <c r="B19" s="23">
        <v>100000</v>
      </c>
      <c r="C19" t="s">
        <v>152</v>
      </c>
      <c r="D19" s="13">
        <f>B19/'COST PER TASK'!S65</f>
        <v>35.714285714285715</v>
      </c>
      <c r="E19" t="s">
        <v>129</v>
      </c>
    </row>
    <row r="20" spans="1:5" x14ac:dyDescent="0.2">
      <c r="A20" t="s">
        <v>149</v>
      </c>
      <c r="B20" s="23">
        <v>75000</v>
      </c>
      <c r="C20" t="s">
        <v>152</v>
      </c>
      <c r="D20" s="13">
        <f>B20/'COST PER TASK'!T65</f>
        <v>26.785714285714285</v>
      </c>
      <c r="E20" t="s">
        <v>129</v>
      </c>
    </row>
    <row r="21" spans="1:5" x14ac:dyDescent="0.2">
      <c r="A21" t="s">
        <v>150</v>
      </c>
      <c r="B21" s="23">
        <v>40000</v>
      </c>
      <c r="C21" t="s">
        <v>152</v>
      </c>
      <c r="D21" s="13">
        <f>B21/'COST PER TASK'!U65</f>
        <v>17.543859649122808</v>
      </c>
      <c r="E21" t="s">
        <v>129</v>
      </c>
    </row>
    <row r="22" spans="1:5" x14ac:dyDescent="0.2">
      <c r="A22" t="s">
        <v>151</v>
      </c>
      <c r="B22" s="23">
        <v>25000</v>
      </c>
      <c r="C22" t="s">
        <v>152</v>
      </c>
      <c r="D22" s="13">
        <f>B22/'COST PER TASK'!V65</f>
        <v>10.964912280701755</v>
      </c>
      <c r="E22" t="s">
        <v>129</v>
      </c>
    </row>
    <row r="23" spans="1:5" x14ac:dyDescent="0.2">
      <c r="A23" t="s">
        <v>39</v>
      </c>
      <c r="B23" s="18">
        <v>5</v>
      </c>
      <c r="C23" t="s">
        <v>129</v>
      </c>
    </row>
    <row r="24" spans="1:5" x14ac:dyDescent="0.2">
      <c r="A24" t="s">
        <v>38</v>
      </c>
      <c r="B24" s="18">
        <v>1</v>
      </c>
      <c r="C24" t="s">
        <v>129</v>
      </c>
    </row>
    <row r="25" spans="1:5" x14ac:dyDescent="0.2">
      <c r="A25" t="s">
        <v>40</v>
      </c>
      <c r="B25" s="18">
        <v>2</v>
      </c>
      <c r="C25" t="s">
        <v>129</v>
      </c>
    </row>
    <row r="26" spans="1:5" x14ac:dyDescent="0.2">
      <c r="A26" t="s">
        <v>41</v>
      </c>
      <c r="B26" s="18">
        <v>14</v>
      </c>
      <c r="C26" t="s">
        <v>129</v>
      </c>
    </row>
    <row r="27" spans="1:5" x14ac:dyDescent="0.2">
      <c r="A27" t="s">
        <v>42</v>
      </c>
      <c r="B27" s="18">
        <v>10</v>
      </c>
      <c r="C27" t="s">
        <v>129</v>
      </c>
    </row>
    <row r="28" spans="1:5" x14ac:dyDescent="0.2">
      <c r="A28" t="s">
        <v>43</v>
      </c>
      <c r="B28" s="18">
        <v>12</v>
      </c>
      <c r="C28" t="s">
        <v>129</v>
      </c>
    </row>
    <row r="29" spans="1:5" x14ac:dyDescent="0.2">
      <c r="A29" t="s">
        <v>44</v>
      </c>
      <c r="B29" s="18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CONCLUSIONS</vt:lpstr>
      <vt:lpstr>COST PER TASK</vt:lpstr>
      <vt:lpstr>PERSONS PER WP</vt:lpstr>
      <vt:lpstr>COST PER TASK SUMMARIZED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2018-05-24T10:39:34Z</dcterms:modified>
</cp:coreProperties>
</file>