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D:\ITMO.STUDY\ITMO.CS\FifthLab\"/>
    </mc:Choice>
  </mc:AlternateContent>
  <xr:revisionPtr revIDLastSave="0" documentId="13_ncr:1_{029A1E90-AD47-42A8-A4F0-E2CB288F18BC}" xr6:coauthVersionLast="47" xr6:coauthVersionMax="47" xr10:uidLastSave="{00000000-0000-0000-0000-000000000000}"/>
  <bookViews>
    <workbookView xWindow="840" yWindow="-108" windowWidth="22308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7" i="1" l="1"/>
  <c r="AL7" i="1"/>
  <c r="AG7" i="1"/>
  <c r="AQ49" i="1"/>
  <c r="AL49" i="1"/>
  <c r="AG49" i="1"/>
  <c r="AQ42" i="1"/>
  <c r="AL42" i="1"/>
  <c r="AG42" i="1"/>
  <c r="AQ35" i="1"/>
  <c r="AL35" i="1"/>
  <c r="AG35" i="1"/>
  <c r="AQ28" i="1"/>
  <c r="AL28" i="1"/>
  <c r="AG28" i="1"/>
  <c r="AQ21" i="1"/>
  <c r="AL21" i="1"/>
  <c r="AG21" i="1"/>
  <c r="AQ14" i="1"/>
  <c r="AL14" i="1"/>
  <c r="AG14" i="1"/>
  <c r="P20" i="1"/>
  <c r="U20" i="1"/>
  <c r="Z20" i="1"/>
  <c r="AG47" i="1"/>
  <c r="AL47" i="1"/>
  <c r="AQ47" i="1"/>
  <c r="AG39" i="1"/>
  <c r="AL39" i="1"/>
  <c r="AQ39" i="1"/>
  <c r="AG40" i="1"/>
  <c r="AL40" i="1"/>
  <c r="AQ40" i="1"/>
  <c r="J4" i="1" l="1"/>
  <c r="J5" i="1"/>
  <c r="J6" i="1"/>
  <c r="J7" i="1"/>
  <c r="J8" i="1"/>
  <c r="J9" i="1"/>
  <c r="J10" i="1"/>
  <c r="J11" i="1"/>
  <c r="J12" i="1"/>
  <c r="J13" i="1"/>
  <c r="J14" i="1"/>
  <c r="J15" i="1"/>
  <c r="B5" i="1"/>
  <c r="B6" i="1"/>
  <c r="B7" i="1"/>
  <c r="B8" i="1"/>
  <c r="B9" i="1"/>
  <c r="B10" i="1"/>
  <c r="B11" i="1"/>
  <c r="B12" i="1"/>
  <c r="B13" i="1"/>
  <c r="B14" i="1"/>
  <c r="B15" i="1"/>
  <c r="B4" i="1"/>
  <c r="D8" i="1"/>
  <c r="D7" i="1"/>
  <c r="D6" i="1"/>
  <c r="D5" i="1"/>
  <c r="I5" i="1" s="1"/>
  <c r="D4" i="1"/>
  <c r="G5" i="1" l="1"/>
  <c r="H5" i="1"/>
  <c r="E5" i="1"/>
  <c r="F5" i="1"/>
  <c r="I4" i="1"/>
  <c r="AY39" i="1"/>
  <c r="I6" i="1"/>
  <c r="AY47" i="1"/>
  <c r="D13" i="1"/>
  <c r="I13" i="1" s="1"/>
  <c r="I7" i="1"/>
  <c r="D14" i="1"/>
  <c r="I8" i="1"/>
  <c r="D10" i="1"/>
  <c r="AY4" i="1"/>
  <c r="D11" i="1"/>
  <c r="AY5" i="1"/>
  <c r="AY11" i="1" s="1"/>
  <c r="D12" i="1"/>
  <c r="AY12" i="1"/>
  <c r="D9" i="1"/>
  <c r="I9" i="1" s="1"/>
  <c r="G8" i="1" l="1"/>
  <c r="H8" i="1"/>
  <c r="E8" i="1"/>
  <c r="F8" i="1"/>
  <c r="I14" i="1"/>
  <c r="AY46" i="1"/>
  <c r="AY48" i="1" s="1"/>
  <c r="E4" i="1"/>
  <c r="H4" i="1"/>
  <c r="F4" i="1"/>
  <c r="G4" i="1"/>
  <c r="E13" i="1"/>
  <c r="F13" i="1"/>
  <c r="G13" i="1"/>
  <c r="H13" i="1"/>
  <c r="F9" i="1"/>
  <c r="E9" i="1"/>
  <c r="G9" i="1"/>
  <c r="H9" i="1"/>
  <c r="I12" i="1"/>
  <c r="AY33" i="1"/>
  <c r="E7" i="1"/>
  <c r="F7" i="1"/>
  <c r="G7" i="1"/>
  <c r="H7" i="1"/>
  <c r="AY26" i="1"/>
  <c r="I11" i="1"/>
  <c r="AY32" i="1"/>
  <c r="AY19" i="1"/>
  <c r="AY25" i="1" s="1"/>
  <c r="I10" i="1"/>
  <c r="F6" i="1"/>
  <c r="E6" i="1"/>
  <c r="G6" i="1"/>
  <c r="H6" i="1"/>
  <c r="AY18" i="1"/>
  <c r="AY13" i="1"/>
  <c r="AY6" i="1"/>
  <c r="D15" i="1"/>
  <c r="I15" i="1" s="1"/>
  <c r="AY20" i="1" l="1"/>
  <c r="AY27" i="1"/>
  <c r="E10" i="1"/>
  <c r="H10" i="1"/>
  <c r="F10" i="1"/>
  <c r="G10" i="1"/>
  <c r="G14" i="1"/>
  <c r="H14" i="1"/>
  <c r="E14" i="1"/>
  <c r="F14" i="1"/>
  <c r="AY34" i="1"/>
  <c r="AY40" i="1"/>
  <c r="AY41" i="1" s="1"/>
  <c r="E15" i="1"/>
  <c r="F15" i="1"/>
  <c r="G15" i="1"/>
  <c r="H15" i="1"/>
  <c r="G11" i="1"/>
  <c r="H11" i="1"/>
  <c r="E11" i="1"/>
  <c r="F11" i="1"/>
  <c r="F12" i="1"/>
  <c r="E12" i="1"/>
  <c r="G12" i="1"/>
  <c r="H12" i="1"/>
  <c r="K6" i="1"/>
  <c r="K8" i="1"/>
  <c r="K4" i="1"/>
  <c r="K7" i="1"/>
  <c r="K5" i="1"/>
  <c r="P7" i="1" l="1"/>
  <c r="V7" i="1"/>
  <c r="Q7" i="1"/>
  <c r="W7" i="1"/>
  <c r="L7" i="1"/>
  <c r="R7" i="1"/>
  <c r="X7" i="1"/>
  <c r="AA7" i="1"/>
  <c r="O7" i="1"/>
  <c r="M7" i="1"/>
  <c r="S7" i="1"/>
  <c r="Y7" i="1"/>
  <c r="N7" i="1"/>
  <c r="T7" i="1"/>
  <c r="Z7" i="1"/>
  <c r="U7" i="1"/>
  <c r="L8" i="1"/>
  <c r="R8" i="1"/>
  <c r="X8" i="1"/>
  <c r="M8" i="1"/>
  <c r="S8" i="1"/>
  <c r="Y8" i="1"/>
  <c r="N8" i="1"/>
  <c r="T8" i="1"/>
  <c r="W8" i="1"/>
  <c r="Z8" i="1"/>
  <c r="O8" i="1"/>
  <c r="U8" i="1"/>
  <c r="AA8" i="1"/>
  <c r="P8" i="1"/>
  <c r="V8" i="1"/>
  <c r="Q8" i="1"/>
  <c r="N6" i="1"/>
  <c r="AE12" i="1" s="1"/>
  <c r="AE47" i="1" s="1"/>
  <c r="T6" i="1"/>
  <c r="AM12" i="1" s="1"/>
  <c r="AM47" i="1" s="1"/>
  <c r="Z6" i="1"/>
  <c r="AT12" i="1" s="1"/>
  <c r="O6" i="1"/>
  <c r="AF12" i="1" s="1"/>
  <c r="AF47" i="1" s="1"/>
  <c r="U6" i="1"/>
  <c r="AN12" i="1" s="1"/>
  <c r="AA6" i="1"/>
  <c r="AU12" i="1" s="1"/>
  <c r="AU47" i="1" s="1"/>
  <c r="P6" i="1"/>
  <c r="AH12" i="1" s="1"/>
  <c r="AH47" i="1" s="1"/>
  <c r="V6" i="1"/>
  <c r="AO12" i="1" s="1"/>
  <c r="M6" i="1"/>
  <c r="AD12" i="1" s="1"/>
  <c r="AD47" i="1" s="1"/>
  <c r="Y6" i="1"/>
  <c r="AS12" i="1" s="1"/>
  <c r="Q6" i="1"/>
  <c r="AI12" i="1" s="1"/>
  <c r="AI47" i="1" s="1"/>
  <c r="W6" i="1"/>
  <c r="AP12" i="1" s="1"/>
  <c r="L6" i="1"/>
  <c r="AC12" i="1" s="1"/>
  <c r="AC47" i="1" s="1"/>
  <c r="R6" i="1"/>
  <c r="AJ12" i="1" s="1"/>
  <c r="AJ47" i="1" s="1"/>
  <c r="X6" i="1"/>
  <c r="AR12" i="1" s="1"/>
  <c r="S6" i="1"/>
  <c r="AK12" i="1" s="1"/>
  <c r="AK47" i="1" s="1"/>
  <c r="L5" i="1"/>
  <c r="R5" i="1"/>
  <c r="X5" i="1"/>
  <c r="M5" i="1"/>
  <c r="S5" i="1"/>
  <c r="Y5" i="1"/>
  <c r="T5" i="1"/>
  <c r="Z5" i="1"/>
  <c r="Q5" i="1"/>
  <c r="N5" i="1"/>
  <c r="O5" i="1"/>
  <c r="U5" i="1"/>
  <c r="AA5" i="1"/>
  <c r="P5" i="1"/>
  <c r="V5" i="1"/>
  <c r="W5" i="1"/>
  <c r="Q4" i="1"/>
  <c r="AI4" i="1" s="1"/>
  <c r="AI39" i="1" s="1"/>
  <c r="W4" i="1"/>
  <c r="AP4" i="1" s="1"/>
  <c r="R4" i="1"/>
  <c r="AJ4" i="1" s="1"/>
  <c r="AJ39" i="1" s="1"/>
  <c r="X4" i="1"/>
  <c r="AR4" i="1" s="1"/>
  <c r="AR39" i="1" s="1"/>
  <c r="M4" i="1"/>
  <c r="AD4" i="1" s="1"/>
  <c r="AD39" i="1" s="1"/>
  <c r="S4" i="1"/>
  <c r="AK4" i="1" s="1"/>
  <c r="AK39" i="1" s="1"/>
  <c r="Y4" i="1"/>
  <c r="AS4" i="1" s="1"/>
  <c r="AS39" i="1" s="1"/>
  <c r="O4" i="1"/>
  <c r="AF4" i="1" s="1"/>
  <c r="AF39" i="1" s="1"/>
  <c r="AA4" i="1"/>
  <c r="AU4" i="1" s="1"/>
  <c r="P4" i="1"/>
  <c r="AH4" i="1" s="1"/>
  <c r="AH39" i="1" s="1"/>
  <c r="L4" i="1"/>
  <c r="AC4" i="1" s="1"/>
  <c r="N4" i="1"/>
  <c r="AE4" i="1" s="1"/>
  <c r="AE39" i="1" s="1"/>
  <c r="T4" i="1"/>
  <c r="AM4" i="1" s="1"/>
  <c r="AM39" i="1" s="1"/>
  <c r="Z4" i="1"/>
  <c r="AT4" i="1" s="1"/>
  <c r="AT39" i="1" s="1"/>
  <c r="U4" i="1"/>
  <c r="AN4" i="1" s="1"/>
  <c r="AN39" i="1" s="1"/>
  <c r="V4" i="1"/>
  <c r="AO4" i="1" s="1"/>
  <c r="AO39" i="1" s="1"/>
  <c r="K10" i="1"/>
  <c r="K13" i="1"/>
  <c r="K11" i="1"/>
  <c r="K14" i="1"/>
  <c r="K12" i="1"/>
  <c r="K9" i="1"/>
  <c r="AF11" i="1" l="1"/>
  <c r="AF18" i="1"/>
  <c r="AF5" i="1"/>
  <c r="AT47" i="1"/>
  <c r="N12" i="1"/>
  <c r="AE33" i="1" s="1"/>
  <c r="T12" i="1"/>
  <c r="AM33" i="1" s="1"/>
  <c r="Z12" i="1"/>
  <c r="AT33" i="1" s="1"/>
  <c r="O12" i="1"/>
  <c r="AF33" i="1" s="1"/>
  <c r="U12" i="1"/>
  <c r="AN33" i="1" s="1"/>
  <c r="AA12" i="1"/>
  <c r="AU33" i="1" s="1"/>
  <c r="V12" i="1"/>
  <c r="AO33" i="1" s="1"/>
  <c r="X12" i="1"/>
  <c r="AR33" i="1" s="1"/>
  <c r="M12" i="1"/>
  <c r="AD33" i="1" s="1"/>
  <c r="Y12" i="1"/>
  <c r="AS33" i="1" s="1"/>
  <c r="P12" i="1"/>
  <c r="AH33" i="1" s="1"/>
  <c r="L12" i="1"/>
  <c r="AC33" i="1" s="1"/>
  <c r="Q12" i="1"/>
  <c r="AI33" i="1" s="1"/>
  <c r="W12" i="1"/>
  <c r="AP33" i="1" s="1"/>
  <c r="R12" i="1"/>
  <c r="AJ33" i="1" s="1"/>
  <c r="S12" i="1"/>
  <c r="AK33" i="1" s="1"/>
  <c r="AP11" i="1"/>
  <c r="AP18" i="1"/>
  <c r="AP5" i="1"/>
  <c r="AE11" i="1"/>
  <c r="AE18" i="1"/>
  <c r="AE5" i="1"/>
  <c r="AD11" i="1"/>
  <c r="AD18" i="1"/>
  <c r="AD5" i="1"/>
  <c r="AO47" i="1"/>
  <c r="AP39" i="1"/>
  <c r="AS47" i="1"/>
  <c r="AK11" i="1"/>
  <c r="AK18" i="1"/>
  <c r="AK5" i="1"/>
  <c r="AI11" i="1"/>
  <c r="AI18" i="1"/>
  <c r="AI5" i="1"/>
  <c r="AR11" i="1"/>
  <c r="AR18" i="1"/>
  <c r="AR5" i="1"/>
  <c r="AR47" i="1"/>
  <c r="L14" i="1"/>
  <c r="AC46" i="1" s="1"/>
  <c r="R14" i="1"/>
  <c r="AJ46" i="1" s="1"/>
  <c r="X14" i="1"/>
  <c r="AR46" i="1" s="1"/>
  <c r="M14" i="1"/>
  <c r="AD46" i="1" s="1"/>
  <c r="S14" i="1"/>
  <c r="AK46" i="1" s="1"/>
  <c r="Y14" i="1"/>
  <c r="AS46" i="1" s="1"/>
  <c r="N14" i="1"/>
  <c r="AE46" i="1" s="1"/>
  <c r="T14" i="1"/>
  <c r="AM46" i="1" s="1"/>
  <c r="Z14" i="1"/>
  <c r="AT46" i="1" s="1"/>
  <c r="V14" i="1"/>
  <c r="AO46" i="1" s="1"/>
  <c r="Q14" i="1"/>
  <c r="AI46" i="1" s="1"/>
  <c r="W14" i="1"/>
  <c r="AP46" i="1" s="1"/>
  <c r="O14" i="1"/>
  <c r="AF46" i="1" s="1"/>
  <c r="U14" i="1"/>
  <c r="AN46" i="1" s="1"/>
  <c r="AA14" i="1"/>
  <c r="AU46" i="1" s="1"/>
  <c r="P14" i="1"/>
  <c r="AH46" i="1" s="1"/>
  <c r="AO11" i="1"/>
  <c r="AO18" i="1"/>
  <c r="AO5" i="1"/>
  <c r="N9" i="1"/>
  <c r="T9" i="1"/>
  <c r="Z9" i="1"/>
  <c r="O9" i="1"/>
  <c r="U9" i="1"/>
  <c r="AA9" i="1"/>
  <c r="P9" i="1"/>
  <c r="V9" i="1"/>
  <c r="S9" i="1"/>
  <c r="Q9" i="1"/>
  <c r="W9" i="1"/>
  <c r="L9" i="1"/>
  <c r="R9" i="1"/>
  <c r="X9" i="1"/>
  <c r="M9" i="1"/>
  <c r="Y9" i="1"/>
  <c r="P10" i="1"/>
  <c r="V10" i="1"/>
  <c r="Q10" i="1"/>
  <c r="W10" i="1"/>
  <c r="L10" i="1"/>
  <c r="R10" i="1"/>
  <c r="X10" i="1"/>
  <c r="Z10" i="1"/>
  <c r="O10" i="1"/>
  <c r="AA10" i="1"/>
  <c r="M10" i="1"/>
  <c r="S10" i="1"/>
  <c r="Y10" i="1"/>
  <c r="N10" i="1"/>
  <c r="T10" i="1"/>
  <c r="U10" i="1"/>
  <c r="AH11" i="1"/>
  <c r="AH18" i="1"/>
  <c r="AH5" i="1"/>
  <c r="AT11" i="1"/>
  <c r="AT18" i="1"/>
  <c r="AT5" i="1"/>
  <c r="AJ11" i="1"/>
  <c r="AJ18" i="1"/>
  <c r="AJ5" i="1"/>
  <c r="AP47" i="1"/>
  <c r="AN11" i="1"/>
  <c r="AN18" i="1"/>
  <c r="AN5" i="1"/>
  <c r="AS11" i="1"/>
  <c r="AS18" i="1"/>
  <c r="AS5" i="1"/>
  <c r="L11" i="1"/>
  <c r="R11" i="1"/>
  <c r="X11" i="1"/>
  <c r="M11" i="1"/>
  <c r="S11" i="1"/>
  <c r="Y11" i="1"/>
  <c r="N11" i="1"/>
  <c r="T11" i="1"/>
  <c r="Z11" i="1"/>
  <c r="V11" i="1"/>
  <c r="W11" i="1"/>
  <c r="O11" i="1"/>
  <c r="U11" i="1"/>
  <c r="AA11" i="1"/>
  <c r="P11" i="1"/>
  <c r="Q11" i="1"/>
  <c r="AC39" i="1"/>
  <c r="P13" i="1"/>
  <c r="V13" i="1"/>
  <c r="Q13" i="1"/>
  <c r="W13" i="1"/>
  <c r="L13" i="1"/>
  <c r="R13" i="1"/>
  <c r="T13" i="1"/>
  <c r="U13" i="1"/>
  <c r="X13" i="1"/>
  <c r="M13" i="1"/>
  <c r="S13" i="1"/>
  <c r="Y13" i="1"/>
  <c r="N13" i="1"/>
  <c r="Z13" i="1"/>
  <c r="O13" i="1"/>
  <c r="AA13" i="1"/>
  <c r="AU39" i="1"/>
  <c r="AU11" i="1"/>
  <c r="AU18" i="1"/>
  <c r="AU5" i="1"/>
  <c r="AU6" i="1" s="1"/>
  <c r="AA23" i="1" s="1"/>
  <c r="AM11" i="1"/>
  <c r="AM18" i="1"/>
  <c r="AM5" i="1"/>
  <c r="AC11" i="1"/>
  <c r="AC18" i="1"/>
  <c r="AC5" i="1"/>
  <c r="AN47" i="1"/>
  <c r="K15" i="1"/>
  <c r="AU3" i="1" l="1"/>
  <c r="AT3" i="1" s="1"/>
  <c r="AS6" i="1" s="1"/>
  <c r="Y23" i="1" s="1"/>
  <c r="AU10" i="1"/>
  <c r="AT13" i="1" s="1"/>
  <c r="AU13" i="1"/>
  <c r="AI26" i="1"/>
  <c r="AI32" i="1"/>
  <c r="AI40" i="1" s="1"/>
  <c r="AO26" i="1"/>
  <c r="AO32" i="1"/>
  <c r="AO40" i="1" s="1"/>
  <c r="AD32" i="1"/>
  <c r="AD40" i="1" s="1"/>
  <c r="AD26" i="1"/>
  <c r="AS25" i="1"/>
  <c r="AS19" i="1"/>
  <c r="AR19" i="1"/>
  <c r="AR25" i="1"/>
  <c r="AH19" i="1"/>
  <c r="AH25" i="1"/>
  <c r="AP32" i="1"/>
  <c r="AP26" i="1"/>
  <c r="AT25" i="1"/>
  <c r="AT19" i="1"/>
  <c r="AH26" i="1"/>
  <c r="AH32" i="1"/>
  <c r="AH40" i="1" s="1"/>
  <c r="AT26" i="1"/>
  <c r="AT32" i="1"/>
  <c r="AT40" i="1" s="1"/>
  <c r="AR32" i="1"/>
  <c r="AR40" i="1" s="1"/>
  <c r="AR26" i="1"/>
  <c r="AK25" i="1"/>
  <c r="AK19" i="1"/>
  <c r="AJ19" i="1"/>
  <c r="AJ25" i="1"/>
  <c r="AE25" i="1"/>
  <c r="AE19" i="1"/>
  <c r="AU32" i="1"/>
  <c r="AU26" i="1"/>
  <c r="AM26" i="1"/>
  <c r="AM32" i="1"/>
  <c r="AM40" i="1" s="1"/>
  <c r="AJ32" i="1"/>
  <c r="AJ40" i="1" s="1"/>
  <c r="AJ26" i="1"/>
  <c r="AD19" i="1"/>
  <c r="AD25" i="1"/>
  <c r="AC19" i="1"/>
  <c r="AC25" i="1"/>
  <c r="AK32" i="1"/>
  <c r="AK26" i="1"/>
  <c r="AN26" i="1"/>
  <c r="AN32" i="1"/>
  <c r="AN40" i="1" s="1"/>
  <c r="AE26" i="1"/>
  <c r="AE32" i="1"/>
  <c r="AE40" i="1" s="1"/>
  <c r="AC32" i="1"/>
  <c r="AC26" i="1"/>
  <c r="AN25" i="1"/>
  <c r="AN19" i="1"/>
  <c r="AU25" i="1"/>
  <c r="AU19" i="1"/>
  <c r="AU17" i="1" s="1"/>
  <c r="AP25" i="1"/>
  <c r="AP19" i="1"/>
  <c r="AU48" i="1"/>
  <c r="AA55" i="1" s="1"/>
  <c r="AA54" i="1" s="1"/>
  <c r="AU45" i="1"/>
  <c r="AT45" i="1" s="1"/>
  <c r="AS45" i="1" s="1"/>
  <c r="AO25" i="1"/>
  <c r="AO19" i="1"/>
  <c r="N15" i="1"/>
  <c r="T15" i="1"/>
  <c r="Z15" i="1"/>
  <c r="O15" i="1"/>
  <c r="U15" i="1"/>
  <c r="AA15" i="1"/>
  <c r="P15" i="1"/>
  <c r="R15" i="1"/>
  <c r="S15" i="1"/>
  <c r="V15" i="1"/>
  <c r="Q15" i="1"/>
  <c r="W15" i="1"/>
  <c r="L15" i="1"/>
  <c r="X15" i="1"/>
  <c r="M15" i="1"/>
  <c r="Y15" i="1"/>
  <c r="AF26" i="1"/>
  <c r="AF32" i="1"/>
  <c r="AS32" i="1"/>
  <c r="AS40" i="1" s="1"/>
  <c r="AS26" i="1"/>
  <c r="AM25" i="1"/>
  <c r="AM19" i="1"/>
  <c r="AF19" i="1"/>
  <c r="AF25" i="1"/>
  <c r="AI25" i="1"/>
  <c r="AI19" i="1"/>
  <c r="AS48" i="1" l="1"/>
  <c r="Y55" i="1" s="1"/>
  <c r="AS3" i="1"/>
  <c r="AR3" i="1" s="1"/>
  <c r="AL8" i="1" s="1"/>
  <c r="AT6" i="1"/>
  <c r="Z23" i="1" s="1"/>
  <c r="Z22" i="1" s="1"/>
  <c r="AU20" i="1"/>
  <c r="AA27" i="1" s="1"/>
  <c r="AA26" i="1" s="1"/>
  <c r="AR45" i="1"/>
  <c r="AR48" i="1"/>
  <c r="X55" i="1" s="1"/>
  <c r="AC40" i="1"/>
  <c r="AT48" i="1"/>
  <c r="Z55" i="1" s="1"/>
  <c r="Z54" i="1" s="1"/>
  <c r="AT10" i="1"/>
  <c r="AU27" i="1"/>
  <c r="AA34" i="1" s="1"/>
  <c r="AA33" i="1" s="1"/>
  <c r="AU24" i="1"/>
  <c r="AT24" i="1" s="1"/>
  <c r="AS27" i="1" s="1"/>
  <c r="Y34" i="1" s="1"/>
  <c r="AT17" i="1"/>
  <c r="AS17" i="1" s="1"/>
  <c r="AR17" i="1" s="1"/>
  <c r="AT20" i="1"/>
  <c r="Z27" i="1" s="1"/>
  <c r="AK40" i="1"/>
  <c r="AF40" i="1"/>
  <c r="AU34" i="1"/>
  <c r="AA41" i="1" s="1"/>
  <c r="AA40" i="1" s="1"/>
  <c r="AU40" i="1"/>
  <c r="AU31" i="1"/>
  <c r="AP40" i="1"/>
  <c r="AP3" i="1" l="1"/>
  <c r="AO3" i="1" s="1"/>
  <c r="AP6" i="1"/>
  <c r="W23" i="1" s="1"/>
  <c r="AR6" i="1"/>
  <c r="X23" i="1" s="1"/>
  <c r="Y54" i="1"/>
  <c r="X54" i="1" s="1"/>
  <c r="Z26" i="1"/>
  <c r="AT27" i="1"/>
  <c r="AS20" i="1"/>
  <c r="Y27" i="1" s="1"/>
  <c r="AS24" i="1"/>
  <c r="AR27" i="1" s="1"/>
  <c r="X34" i="1" s="1"/>
  <c r="AL22" i="1"/>
  <c r="AP17" i="1"/>
  <c r="AP20" i="1"/>
  <c r="W27" i="1" s="1"/>
  <c r="AR20" i="1"/>
  <c r="X27" i="1" s="1"/>
  <c r="AT34" i="1"/>
  <c r="Z41" i="1" s="1"/>
  <c r="Z40" i="1" s="1"/>
  <c r="AT31" i="1"/>
  <c r="AL50" i="1"/>
  <c r="AP48" i="1"/>
  <c r="W55" i="1" s="1"/>
  <c r="AP45" i="1"/>
  <c r="AU38" i="1"/>
  <c r="AU41" i="1"/>
  <c r="AA48" i="1" s="1"/>
  <c r="AA47" i="1" s="1"/>
  <c r="AS13" i="1"/>
  <c r="AS10" i="1"/>
  <c r="AO6" i="1" l="1"/>
  <c r="V23" i="1" s="1"/>
  <c r="W54" i="1"/>
  <c r="Y26" i="1"/>
  <c r="X26" i="1" s="1"/>
  <c r="W26" i="1" s="1"/>
  <c r="Z34" i="1"/>
  <c r="Z33" i="1" s="1"/>
  <c r="Y33" i="1" s="1"/>
  <c r="X33" i="1" s="1"/>
  <c r="AR24" i="1"/>
  <c r="AL29" i="1" s="1"/>
  <c r="AN3" i="1"/>
  <c r="AN6" i="1"/>
  <c r="U23" i="1" s="1"/>
  <c r="U22" i="1" s="1"/>
  <c r="AT41" i="1"/>
  <c r="Z48" i="1" s="1"/>
  <c r="Z47" i="1" s="1"/>
  <c r="AT38" i="1"/>
  <c r="AO45" i="1"/>
  <c r="AO48" i="1"/>
  <c r="V55" i="1" s="1"/>
  <c r="AS34" i="1"/>
  <c r="Y41" i="1" s="1"/>
  <c r="Y40" i="1" s="1"/>
  <c r="AS31" i="1"/>
  <c r="AR13" i="1"/>
  <c r="AA20" i="1" s="1"/>
  <c r="AR10" i="1"/>
  <c r="AO20" i="1"/>
  <c r="V27" i="1" s="1"/>
  <c r="AO17" i="1"/>
  <c r="V54" i="1" l="1"/>
  <c r="AA19" i="1"/>
  <c r="Z19" i="1" s="1"/>
  <c r="AA22" i="1"/>
  <c r="V26" i="1"/>
  <c r="AP27" i="1"/>
  <c r="W34" i="1" s="1"/>
  <c r="W33" i="1" s="1"/>
  <c r="AP24" i="1"/>
  <c r="AO24" i="1" s="1"/>
  <c r="AN17" i="1"/>
  <c r="AN20" i="1"/>
  <c r="U27" i="1" s="1"/>
  <c r="AL15" i="1"/>
  <c r="AP13" i="1"/>
  <c r="Y20" i="1" s="1"/>
  <c r="AP10" i="1"/>
  <c r="AS38" i="1"/>
  <c r="AS41" i="1"/>
  <c r="Y48" i="1" s="1"/>
  <c r="Y47" i="1" s="1"/>
  <c r="AR34" i="1"/>
  <c r="X41" i="1" s="1"/>
  <c r="X40" i="1" s="1"/>
  <c r="AR31" i="1"/>
  <c r="AN48" i="1"/>
  <c r="U55" i="1" s="1"/>
  <c r="AN45" i="1"/>
  <c r="AM6" i="1"/>
  <c r="AM3" i="1"/>
  <c r="U54" i="1" l="1"/>
  <c r="Y19" i="1"/>
  <c r="Y22" i="1"/>
  <c r="AI8" i="1"/>
  <c r="T23" i="1"/>
  <c r="U26" i="1"/>
  <c r="AO27" i="1"/>
  <c r="V34" i="1" s="1"/>
  <c r="V33" i="1" s="1"/>
  <c r="AL36" i="1"/>
  <c r="AP34" i="1"/>
  <c r="W41" i="1" s="1"/>
  <c r="W40" i="1" s="1"/>
  <c r="AP31" i="1"/>
  <c r="AO13" i="1"/>
  <c r="X20" i="1" s="1"/>
  <c r="AO10" i="1"/>
  <c r="AR38" i="1"/>
  <c r="AR41" i="1"/>
  <c r="AK6" i="1"/>
  <c r="S23" i="1" s="1"/>
  <c r="AK3" i="1"/>
  <c r="AN27" i="1"/>
  <c r="U34" i="1" s="1"/>
  <c r="AN24" i="1"/>
  <c r="AM45" i="1"/>
  <c r="AM48" i="1"/>
  <c r="T55" i="1" s="1"/>
  <c r="AM17" i="1"/>
  <c r="AM20" i="1"/>
  <c r="T54" i="1" l="1"/>
  <c r="X48" i="1"/>
  <c r="X47" i="1" s="1"/>
  <c r="X19" i="1"/>
  <c r="X22" i="1"/>
  <c r="AI50" i="1"/>
  <c r="AI22" i="1"/>
  <c r="T27" i="1"/>
  <c r="T26" i="1" s="1"/>
  <c r="U33" i="1"/>
  <c r="AM27" i="1"/>
  <c r="T34" i="1" s="1"/>
  <c r="AM24" i="1"/>
  <c r="AL43" i="1"/>
  <c r="AP38" i="1"/>
  <c r="AP41" i="1"/>
  <c r="W48" i="1" s="1"/>
  <c r="AJ3" i="1"/>
  <c r="AJ6" i="1"/>
  <c r="R23" i="1" s="1"/>
  <c r="AO31" i="1"/>
  <c r="AO34" i="1"/>
  <c r="V41" i="1" s="1"/>
  <c r="V40" i="1" s="1"/>
  <c r="AK45" i="1"/>
  <c r="AK48" i="1"/>
  <c r="S55" i="1" s="1"/>
  <c r="S54" i="1" s="1"/>
  <c r="AN13" i="1"/>
  <c r="W20" i="1" s="1"/>
  <c r="AN10" i="1"/>
  <c r="AK17" i="1"/>
  <c r="AK20" i="1"/>
  <c r="S27" i="1" s="1"/>
  <c r="W19" i="1" l="1"/>
  <c r="W22" i="1"/>
  <c r="W47" i="1"/>
  <c r="S26" i="1"/>
  <c r="T33" i="1"/>
  <c r="AI29" i="1"/>
  <c r="AJ45" i="1"/>
  <c r="AJ48" i="1"/>
  <c r="R55" i="1" s="1"/>
  <c r="R54" i="1" s="1"/>
  <c r="AO38" i="1"/>
  <c r="AO41" i="1"/>
  <c r="V48" i="1" s="1"/>
  <c r="AI3" i="1"/>
  <c r="AI6" i="1"/>
  <c r="Q23" i="1" s="1"/>
  <c r="AJ20" i="1"/>
  <c r="R27" i="1" s="1"/>
  <c r="AJ17" i="1"/>
  <c r="AN31" i="1"/>
  <c r="AN34" i="1"/>
  <c r="U41" i="1" s="1"/>
  <c r="U40" i="1" s="1"/>
  <c r="AK24" i="1"/>
  <c r="AK27" i="1"/>
  <c r="AM13" i="1"/>
  <c r="AM10" i="1"/>
  <c r="V47" i="1" l="1"/>
  <c r="R26" i="1"/>
  <c r="S34" i="1"/>
  <c r="S33" i="1" s="1"/>
  <c r="AI15" i="1"/>
  <c r="V20" i="1"/>
  <c r="AN41" i="1"/>
  <c r="U48" i="1" s="1"/>
  <c r="AN38" i="1"/>
  <c r="AH3" i="1"/>
  <c r="AH6" i="1"/>
  <c r="P23" i="1" s="1"/>
  <c r="P22" i="1" s="1"/>
  <c r="AM31" i="1"/>
  <c r="AM34" i="1"/>
  <c r="T41" i="1" s="1"/>
  <c r="T40" i="1" s="1"/>
  <c r="AK10" i="1"/>
  <c r="AK13" i="1"/>
  <c r="T20" i="1" s="1"/>
  <c r="T22" i="1" s="1"/>
  <c r="AI20" i="1"/>
  <c r="Q27" i="1" s="1"/>
  <c r="AI17" i="1"/>
  <c r="AJ27" i="1"/>
  <c r="AJ24" i="1"/>
  <c r="AI48" i="1"/>
  <c r="Q55" i="1" s="1"/>
  <c r="Q54" i="1" s="1"/>
  <c r="AI45" i="1"/>
  <c r="Q26" i="1" l="1"/>
  <c r="V19" i="1"/>
  <c r="U19" i="1" s="1"/>
  <c r="T19" i="1" s="1"/>
  <c r="V22" i="1"/>
  <c r="U47" i="1"/>
  <c r="AI36" i="1"/>
  <c r="R34" i="1"/>
  <c r="R33" i="1" s="1"/>
  <c r="AK31" i="1"/>
  <c r="AK34" i="1"/>
  <c r="S41" i="1" s="1"/>
  <c r="S40" i="1" s="1"/>
  <c r="AF6" i="1"/>
  <c r="O23" i="1" s="1"/>
  <c r="AF3" i="1"/>
  <c r="AM41" i="1"/>
  <c r="T48" i="1" s="1"/>
  <c r="AM38" i="1"/>
  <c r="AH20" i="1"/>
  <c r="P27" i="1" s="1"/>
  <c r="AH17" i="1"/>
  <c r="AH45" i="1"/>
  <c r="AH48" i="1"/>
  <c r="P55" i="1" s="1"/>
  <c r="P54" i="1" s="1"/>
  <c r="AJ13" i="1"/>
  <c r="S20" i="1" s="1"/>
  <c r="S22" i="1" s="1"/>
  <c r="AJ10" i="1"/>
  <c r="AI24" i="1"/>
  <c r="AI27" i="1"/>
  <c r="P26" i="1" l="1"/>
  <c r="T47" i="1"/>
  <c r="Q34" i="1"/>
  <c r="Q33" i="1" s="1"/>
  <c r="AI43" i="1"/>
  <c r="S19" i="1"/>
  <c r="AK41" i="1"/>
  <c r="S48" i="1" s="1"/>
  <c r="AK38" i="1"/>
  <c r="AE3" i="1"/>
  <c r="AE6" i="1"/>
  <c r="N23" i="1" s="1"/>
  <c r="AI13" i="1"/>
  <c r="R20" i="1" s="1"/>
  <c r="R22" i="1" s="1"/>
  <c r="AI10" i="1"/>
  <c r="AF48" i="1"/>
  <c r="O55" i="1" s="1"/>
  <c r="O54" i="1" s="1"/>
  <c r="AF45" i="1"/>
  <c r="AF20" i="1"/>
  <c r="O27" i="1" s="1"/>
  <c r="AF17" i="1"/>
  <c r="AH24" i="1"/>
  <c r="AH27" i="1"/>
  <c r="AJ34" i="1"/>
  <c r="R41" i="1" s="1"/>
  <c r="R40" i="1" s="1"/>
  <c r="AJ31" i="1"/>
  <c r="O26" i="1" l="1"/>
  <c r="S47" i="1"/>
  <c r="P34" i="1"/>
  <c r="P33" i="1" s="1"/>
  <c r="R19" i="1"/>
  <c r="AF24" i="1"/>
  <c r="AF27" i="1"/>
  <c r="O34" i="1" s="1"/>
  <c r="AD6" i="1"/>
  <c r="M23" i="1" s="1"/>
  <c r="AD3" i="1"/>
  <c r="AF8" i="1" s="1"/>
  <c r="AJ38" i="1"/>
  <c r="AJ41" i="1"/>
  <c r="R48" i="1" s="1"/>
  <c r="AH13" i="1"/>
  <c r="Q20" i="1" s="1"/>
  <c r="Q22" i="1" s="1"/>
  <c r="AH10" i="1"/>
  <c r="AE20" i="1"/>
  <c r="N27" i="1" s="1"/>
  <c r="AE17" i="1"/>
  <c r="AI31" i="1"/>
  <c r="AI34" i="1"/>
  <c r="Q41" i="1" s="1"/>
  <c r="Q40" i="1" s="1"/>
  <c r="AE48" i="1"/>
  <c r="N55" i="1" s="1"/>
  <c r="N54" i="1" s="1"/>
  <c r="AE45" i="1"/>
  <c r="N26" i="1" l="1"/>
  <c r="R47" i="1"/>
  <c r="O33" i="1"/>
  <c r="Q19" i="1"/>
  <c r="P19" i="1" s="1"/>
  <c r="AI41" i="1"/>
  <c r="Q48" i="1" s="1"/>
  <c r="AI38" i="1"/>
  <c r="AD17" i="1"/>
  <c r="AD20" i="1"/>
  <c r="M27" i="1" s="1"/>
  <c r="M26" i="1" s="1"/>
  <c r="AC3" i="1"/>
  <c r="AC6" i="1"/>
  <c r="AC7" i="1" s="1"/>
  <c r="AH34" i="1"/>
  <c r="P41" i="1" s="1"/>
  <c r="P40" i="1" s="1"/>
  <c r="AH31" i="1"/>
  <c r="AD45" i="1"/>
  <c r="AD48" i="1"/>
  <c r="M55" i="1" s="1"/>
  <c r="M54" i="1" s="1"/>
  <c r="AF10" i="1"/>
  <c r="AF13" i="1"/>
  <c r="O20" i="1" s="1"/>
  <c r="O22" i="1" s="1"/>
  <c r="AE24" i="1"/>
  <c r="AE27" i="1"/>
  <c r="N34" i="1" s="1"/>
  <c r="Q47" i="1" l="1"/>
  <c r="N33" i="1"/>
  <c r="O19" i="1"/>
  <c r="AR8" i="1"/>
  <c r="AO8" i="1"/>
  <c r="AU8" i="1"/>
  <c r="AE10" i="1"/>
  <c r="AE13" i="1"/>
  <c r="N20" i="1" s="1"/>
  <c r="N22" i="1" s="1"/>
  <c r="AC17" i="1"/>
  <c r="AF22" i="1"/>
  <c r="AC20" i="1"/>
  <c r="AU22" i="1" s="1"/>
  <c r="AH38" i="1"/>
  <c r="AH41" i="1"/>
  <c r="P48" i="1" s="1"/>
  <c r="AF50" i="1"/>
  <c r="AC48" i="1"/>
  <c r="AC45" i="1"/>
  <c r="AF34" i="1"/>
  <c r="O41" i="1" s="1"/>
  <c r="O40" i="1" s="1"/>
  <c r="AF31" i="1"/>
  <c r="AD27" i="1"/>
  <c r="M34" i="1" s="1"/>
  <c r="AD24" i="1"/>
  <c r="P47" i="1" l="1"/>
  <c r="AW48" i="1"/>
  <c r="AU50" i="1"/>
  <c r="AN7" i="1"/>
  <c r="AF7" i="1"/>
  <c r="AM7" i="1"/>
  <c r="AE7" i="1"/>
  <c r="AJ7" i="1"/>
  <c r="AU7" i="1"/>
  <c r="AP7" i="1"/>
  <c r="AT7" i="1"/>
  <c r="AH7" i="1"/>
  <c r="AS7" i="1"/>
  <c r="AK7" i="1"/>
  <c r="AD7" i="1"/>
  <c r="AR7" i="1"/>
  <c r="AI7" i="1"/>
  <c r="AO7" i="1"/>
  <c r="AC49" i="1"/>
  <c r="AC21" i="1"/>
  <c r="M33" i="1"/>
  <c r="N19" i="1"/>
  <c r="AF41" i="1"/>
  <c r="O48" i="1" s="1"/>
  <c r="AF38" i="1"/>
  <c r="AO22" i="1"/>
  <c r="AR22" i="1"/>
  <c r="AE31" i="1"/>
  <c r="AE34" i="1"/>
  <c r="N41" i="1" s="1"/>
  <c r="N40" i="1" s="1"/>
  <c r="AR50" i="1"/>
  <c r="AO50" i="1"/>
  <c r="AF29" i="1"/>
  <c r="AC27" i="1"/>
  <c r="AC28" i="1" s="1"/>
  <c r="AC24" i="1"/>
  <c r="AD13" i="1"/>
  <c r="M20" i="1" s="1"/>
  <c r="M22" i="1" s="1"/>
  <c r="AD10" i="1"/>
  <c r="O47" i="1" l="1"/>
  <c r="AW6" i="1"/>
  <c r="AK49" i="1"/>
  <c r="AE49" i="1"/>
  <c r="AP49" i="1"/>
  <c r="AD49" i="1"/>
  <c r="AJ49" i="1"/>
  <c r="AU49" i="1"/>
  <c r="AO49" i="1"/>
  <c r="AI49" i="1"/>
  <c r="AT49" i="1"/>
  <c r="AH49" i="1"/>
  <c r="AN49" i="1"/>
  <c r="AS49" i="1"/>
  <c r="AM49" i="1"/>
  <c r="AR49" i="1"/>
  <c r="AF49" i="1"/>
  <c r="AK21" i="1"/>
  <c r="AE21" i="1"/>
  <c r="AP21" i="1"/>
  <c r="AD21" i="1"/>
  <c r="AM21" i="1"/>
  <c r="AR21" i="1"/>
  <c r="AJ21" i="1"/>
  <c r="AU21" i="1"/>
  <c r="AO21" i="1"/>
  <c r="AI21" i="1"/>
  <c r="AS21" i="1"/>
  <c r="AF21" i="1"/>
  <c r="AT21" i="1"/>
  <c r="AN21" i="1"/>
  <c r="AH21" i="1"/>
  <c r="M19" i="1"/>
  <c r="AD34" i="1"/>
  <c r="M41" i="1" s="1"/>
  <c r="M40" i="1" s="1"/>
  <c r="AD31" i="1"/>
  <c r="AR29" i="1"/>
  <c r="AU29" i="1"/>
  <c r="AO29" i="1"/>
  <c r="AE41" i="1"/>
  <c r="N48" i="1" s="1"/>
  <c r="N47" i="1" s="1"/>
  <c r="AE38" i="1"/>
  <c r="AF15" i="1"/>
  <c r="AC10" i="1"/>
  <c r="AC13" i="1"/>
  <c r="AW20" i="1" l="1"/>
  <c r="AU28" i="1"/>
  <c r="AT28" i="1"/>
  <c r="AS28" i="1"/>
  <c r="AP28" i="1"/>
  <c r="AR28" i="1"/>
  <c r="AO28" i="1"/>
  <c r="AN28" i="1"/>
  <c r="AM28" i="1"/>
  <c r="AK28" i="1"/>
  <c r="AJ28" i="1"/>
  <c r="AI28" i="1"/>
  <c r="AH28" i="1"/>
  <c r="AF28" i="1"/>
  <c r="AE28" i="1"/>
  <c r="AD28" i="1"/>
  <c r="AC14" i="1"/>
  <c r="AC31" i="1"/>
  <c r="AC34" i="1"/>
  <c r="AF36" i="1"/>
  <c r="AO15" i="1"/>
  <c r="AU15" i="1"/>
  <c r="AR15" i="1"/>
  <c r="AD38" i="1"/>
  <c r="AD41" i="1"/>
  <c r="M48" i="1" s="1"/>
  <c r="M47" i="1" s="1"/>
  <c r="AW27" i="1" l="1"/>
  <c r="AC35" i="1"/>
  <c r="AU14" i="1"/>
  <c r="AT14" i="1"/>
  <c r="AH14" i="1"/>
  <c r="AI14" i="1"/>
  <c r="AJ14" i="1"/>
  <c r="AF14" i="1"/>
  <c r="AK14" i="1"/>
  <c r="AM14" i="1"/>
  <c r="AD14" i="1"/>
  <c r="AP14" i="1"/>
  <c r="AN14" i="1"/>
  <c r="AO14" i="1"/>
  <c r="AE14" i="1"/>
  <c r="AR14" i="1"/>
  <c r="AS14" i="1"/>
  <c r="AR36" i="1"/>
  <c r="AO36" i="1"/>
  <c r="AU36" i="1"/>
  <c r="AC38" i="1"/>
  <c r="AC41" i="1"/>
  <c r="AU43" i="1" s="1"/>
  <c r="AF43" i="1"/>
  <c r="AW13" i="1" l="1"/>
  <c r="AC42" i="1"/>
  <c r="AM35" i="1"/>
  <c r="AU35" i="1"/>
  <c r="AT35" i="1"/>
  <c r="AR35" i="1"/>
  <c r="AF35" i="1"/>
  <c r="AK35" i="1"/>
  <c r="AE35" i="1"/>
  <c r="AD35" i="1"/>
  <c r="AP35" i="1"/>
  <c r="AJ35" i="1"/>
  <c r="AO35" i="1"/>
  <c r="AI35" i="1"/>
  <c r="AN35" i="1"/>
  <c r="AH35" i="1"/>
  <c r="AS35" i="1"/>
  <c r="AR43" i="1"/>
  <c r="AO43" i="1"/>
  <c r="AU42" i="1" l="1"/>
  <c r="AT42" i="1"/>
  <c r="AW34" i="1"/>
  <c r="AR42" i="1"/>
  <c r="AP42" i="1"/>
  <c r="AO42" i="1"/>
  <c r="AN42" i="1"/>
  <c r="AM42" i="1"/>
  <c r="AK42" i="1"/>
  <c r="AJ42" i="1"/>
  <c r="AI42" i="1"/>
  <c r="AH42" i="1"/>
  <c r="AF42" i="1"/>
  <c r="AE42" i="1"/>
  <c r="AD42" i="1"/>
  <c r="AS42" i="1"/>
  <c r="AW41" i="1" l="1"/>
</calcChain>
</file>

<file path=xl/sharedStrings.xml><?xml version="1.0" encoding="utf-8"?>
<sst xmlns="http://schemas.openxmlformats.org/spreadsheetml/2006/main" count="233" uniqueCount="53">
  <si>
    <t xml:space="preserve">C = </t>
  </si>
  <si>
    <t xml:space="preserve">A = </t>
  </si>
  <si>
    <t xml:space="preserve">A + C = </t>
  </si>
  <si>
    <t xml:space="preserve">A + C + C = </t>
  </si>
  <si>
    <t xml:space="preserve">C - A = </t>
  </si>
  <si>
    <t xml:space="preserve">65536 - X4 = </t>
  </si>
  <si>
    <t>-X1 =</t>
  </si>
  <si>
    <t>-X2 =</t>
  </si>
  <si>
    <t>-X3 =</t>
  </si>
  <si>
    <t>-X4 =</t>
  </si>
  <si>
    <t>-X5 =</t>
  </si>
  <si>
    <t>-X6 =</t>
  </si>
  <si>
    <t>.</t>
  </si>
  <si>
    <t>Вычисленные значения</t>
  </si>
  <si>
    <t>Значения в двоичной СС</t>
  </si>
  <si>
    <t>Перенос</t>
  </si>
  <si>
    <t>B1</t>
  </si>
  <si>
    <t>B2</t>
  </si>
  <si>
    <t>B7</t>
  </si>
  <si>
    <t>B8</t>
  </si>
  <si>
    <t>B11</t>
  </si>
  <si>
    <t>+B2</t>
  </si>
  <si>
    <t>+B8</t>
  </si>
  <si>
    <t>Прямой код</t>
  </si>
  <si>
    <t>Результат</t>
  </si>
  <si>
    <t>Флаги</t>
  </si>
  <si>
    <t>CF</t>
  </si>
  <si>
    <t>=</t>
  </si>
  <si>
    <t>PF</t>
  </si>
  <si>
    <t>AF</t>
  </si>
  <si>
    <t>ZF</t>
  </si>
  <si>
    <t>OF</t>
  </si>
  <si>
    <t>SF</t>
  </si>
  <si>
    <t>+B3</t>
  </si>
  <si>
    <t>+B7</t>
  </si>
  <si>
    <t>+B9</t>
  </si>
  <si>
    <t>В десятичной СС:</t>
  </si>
  <si>
    <t>X1</t>
  </si>
  <si>
    <t>X7</t>
  </si>
  <si>
    <t>X8</t>
  </si>
  <si>
    <t>X11</t>
  </si>
  <si>
    <t>+X2</t>
  </si>
  <si>
    <t>+X8</t>
  </si>
  <si>
    <t>+X3</t>
  </si>
  <si>
    <t>X2</t>
  </si>
  <si>
    <t>+X7</t>
  </si>
  <si>
    <t>+X9</t>
  </si>
  <si>
    <t>ОДЗ для знаковых чисел:[-2^15;2^15-1]</t>
  </si>
  <si>
    <t>ОДЗ для беззнаковых чисел:[0;2^16-1]</t>
  </si>
  <si>
    <t>При сложении двух положительных слагаемых получено положительное число. Результат операции верный и корректный, совпадает с суммой десятичных эквивалентов.</t>
  </si>
  <si>
    <t>При сложении двух положительных слагаемых получено отрицательное число. Результат операции неверный, так как число вышло за рамки ОДЗ для представления знакового 16-разрядного числа.</t>
  </si>
  <si>
    <t>При сложении двух отрицательных слагаемых получено отрицательное число. Результат операции верный и корректный, совпадает с суммой десятичных эквивалентов.</t>
  </si>
  <si>
    <t>При сложении двух отрицательных слагаемых получено положительное число.  Результат операции неверный, так как число вышло за рамки ОДЗ для представления знакового 16-разрядного числа.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</si>
</sst>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3" fillId="0" borderId="11" applyBorder="0" applyAlignment="0"/>
  </cellStyleXfs>
  <cellXfs count="67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2" borderId="4" xfId="0" applyNumberFormat="1" applyFill="1" applyBorder="1"/>
    <xf numFmtId="0" fontId="0" fillId="0" borderId="5" xfId="0" applyBorder="1" applyAlignment="1">
      <alignment horizontal="right"/>
    </xf>
    <xf numFmtId="0" fontId="0" fillId="0" borderId="5" xfId="0" applyBorder="1"/>
    <xf numFmtId="0" fontId="0" fillId="0" borderId="5" xfId="0" quotePrefix="1" applyBorder="1" applyAlignment="1">
      <alignment horizontal="right"/>
    </xf>
    <xf numFmtId="0" fontId="0" fillId="2" borderId="2" xfId="0" applyFill="1" applyBorder="1"/>
    <xf numFmtId="0" fontId="1" fillId="0" borderId="6" xfId="0" applyFont="1" applyBorder="1" applyAlignment="1">
      <alignment horizontal="right"/>
    </xf>
    <xf numFmtId="3" fontId="0" fillId="0" borderId="7" xfId="0" applyNumberFormat="1" applyBorder="1"/>
    <xf numFmtId="0" fontId="0" fillId="0" borderId="7" xfId="0" applyBorder="1"/>
    <xf numFmtId="0" fontId="1" fillId="0" borderId="8" xfId="0" applyFont="1" applyBorder="1" applyAlignment="1">
      <alignment horizontal="right"/>
    </xf>
    <xf numFmtId="0" fontId="0" fillId="0" borderId="9" xfId="0" quotePrefix="1" applyBorder="1" applyAlignment="1">
      <alignment horizontal="right"/>
    </xf>
    <xf numFmtId="0" fontId="0" fillId="0" borderId="10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0" fillId="0" borderId="15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0" borderId="9" xfId="0" quotePrefix="1" applyBorder="1" applyAlignment="1">
      <alignment horizontal="center"/>
    </xf>
    <xf numFmtId="0" fontId="0" fillId="0" borderId="14" xfId="0" applyBorder="1" applyAlignment="1">
      <alignment horizontal="right"/>
    </xf>
    <xf numFmtId="3" fontId="0" fillId="0" borderId="15" xfId="0" applyNumberFormat="1" applyBorder="1"/>
    <xf numFmtId="0" fontId="0" fillId="0" borderId="14" xfId="0" quotePrefix="1" applyBorder="1" applyAlignment="1">
      <alignment horizontal="right"/>
    </xf>
    <xf numFmtId="3" fontId="0" fillId="0" borderId="10" xfId="0" applyNumberFormat="1" applyBorder="1"/>
    <xf numFmtId="0" fontId="0" fillId="0" borderId="1" xfId="0" applyFill="1" applyBorder="1" applyAlignment="1">
      <alignment horizontal="right"/>
    </xf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3" borderId="0" xfId="1"/>
    <xf numFmtId="0" fontId="4" fillId="3" borderId="16" xfId="1" applyBorder="1" applyAlignment="1">
      <alignment horizontal="left" indent="2"/>
    </xf>
    <xf numFmtId="0" fontId="4" fillId="3" borderId="17" xfId="1" applyBorder="1"/>
    <xf numFmtId="0" fontId="1" fillId="0" borderId="19" xfId="0" applyFont="1" applyBorder="1" applyAlignment="1">
      <alignment horizontal="right"/>
    </xf>
    <xf numFmtId="0" fontId="0" fillId="0" borderId="20" xfId="0" applyBorder="1" applyAlignment="1">
      <alignment horizontal="right"/>
    </xf>
    <xf numFmtId="3" fontId="0" fillId="0" borderId="21" xfId="0" applyNumberFormat="1" applyBorder="1"/>
    <xf numFmtId="0" fontId="4" fillId="3" borderId="16" xfId="1" applyBorder="1" applyAlignment="1">
      <alignment horizontal="left" indent="3"/>
    </xf>
    <xf numFmtId="0" fontId="4" fillId="3" borderId="18" xfId="1" applyBorder="1"/>
    <xf numFmtId="0" fontId="4" fillId="3" borderId="22" xfId="1" applyBorder="1" applyAlignment="1">
      <alignment horizontal="right"/>
    </xf>
    <xf numFmtId="0" fontId="4" fillId="3" borderId="23" xfId="1" applyBorder="1" applyAlignment="1">
      <alignment horizontal="right"/>
    </xf>
    <xf numFmtId="0" fontId="4" fillId="3" borderId="23" xfId="1" quotePrefix="1" applyBorder="1" applyAlignment="1">
      <alignment horizontal="right"/>
    </xf>
    <xf numFmtId="0" fontId="4" fillId="3" borderId="24" xfId="1" applyBorder="1" applyAlignment="1">
      <alignment horizontal="right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3">
    <cellStyle name="Нейтральный" xfId="1" builtinId="28"/>
    <cellStyle name="Обычный" xfId="0" builtinId="0"/>
    <cellStyle name="Стиль 1" xfId="2" xr:uid="{B8A897B7-F6FF-44F0-93F2-0D1D0651541C}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FFC7CE"/>
      <color rgb="FF9C0006"/>
      <color rgb="FFC6EFCE"/>
      <color rgb="FF006100"/>
      <color rgb="FF009900"/>
      <color rgb="FF00CC66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C55"/>
  <sheetViews>
    <sheetView tabSelected="1" view="pageLayout" topLeftCell="B31" zoomScale="70" zoomScaleNormal="100" zoomScalePageLayoutView="70" workbookViewId="0">
      <selection activeCell="D1" sqref="D1"/>
    </sheetView>
  </sheetViews>
  <sheetFormatPr defaultRowHeight="14.4" x14ac:dyDescent="0.3"/>
  <cols>
    <col min="1" max="1" width="0" hidden="1" customWidth="1"/>
    <col min="3" max="3" width="11.33203125" customWidth="1"/>
    <col min="4" max="4" width="8.6640625" customWidth="1"/>
    <col min="5" max="7" width="9" hidden="1" customWidth="1"/>
    <col min="8" max="8" width="9.109375" hidden="1" customWidth="1"/>
    <col min="9" max="9" width="17.109375" hidden="1" customWidth="1"/>
    <col min="11" max="11" width="18.88671875" customWidth="1"/>
    <col min="12" max="27" width="2.77734375" hidden="1" customWidth="1"/>
    <col min="28" max="28" width="11.77734375" customWidth="1"/>
    <col min="29" max="47" width="2.77734375" customWidth="1"/>
    <col min="48" max="48" width="15.5546875" customWidth="1"/>
    <col min="50" max="50" width="9.77734375" customWidth="1"/>
  </cols>
  <sheetData>
    <row r="1" spans="1:55" x14ac:dyDescent="0.3">
      <c r="C1" s="3" t="s">
        <v>1</v>
      </c>
      <c r="D1" s="4">
        <v>5720</v>
      </c>
      <c r="J1" t="s">
        <v>47</v>
      </c>
    </row>
    <row r="2" spans="1:55" ht="15" thickBot="1" x14ac:dyDescent="0.35">
      <c r="C2" s="2" t="s">
        <v>0</v>
      </c>
      <c r="D2" s="8">
        <v>22093</v>
      </c>
      <c r="J2" t="s">
        <v>48</v>
      </c>
    </row>
    <row r="3" spans="1:55" ht="15" thickBot="1" x14ac:dyDescent="0.35">
      <c r="B3" s="52" t="s">
        <v>13</v>
      </c>
      <c r="C3" s="53"/>
      <c r="D3" s="48"/>
      <c r="E3" s="46"/>
      <c r="F3" s="46"/>
      <c r="G3" s="46"/>
      <c r="H3" s="46"/>
      <c r="I3" s="46"/>
      <c r="J3" s="47" t="s">
        <v>14</v>
      </c>
      <c r="K3" s="48"/>
      <c r="L3" s="17">
        <v>1</v>
      </c>
      <c r="M3" s="17">
        <v>2</v>
      </c>
      <c r="N3" s="17">
        <v>3</v>
      </c>
      <c r="O3" s="24">
        <v>4</v>
      </c>
      <c r="P3" s="17">
        <v>5</v>
      </c>
      <c r="Q3" s="17">
        <v>6</v>
      </c>
      <c r="R3" s="17">
        <v>7</v>
      </c>
      <c r="S3" s="24">
        <v>8</v>
      </c>
      <c r="T3" s="17">
        <v>9</v>
      </c>
      <c r="U3" s="17">
        <v>10</v>
      </c>
      <c r="V3" s="17">
        <v>11</v>
      </c>
      <c r="W3" s="24">
        <v>12</v>
      </c>
      <c r="X3" s="17">
        <v>13</v>
      </c>
      <c r="Y3" s="17">
        <v>14</v>
      </c>
      <c r="Z3" s="17">
        <v>15</v>
      </c>
      <c r="AA3" s="24">
        <v>16</v>
      </c>
      <c r="AB3" s="54" t="s">
        <v>15</v>
      </c>
      <c r="AC3" s="39">
        <f>IF(AC5+AC4+AD3&gt;=2,1,0)</f>
        <v>0</v>
      </c>
      <c r="AD3" s="39">
        <f>IF(AD5+AD4+AE3&gt;=2,1,0)</f>
        <v>0</v>
      </c>
      <c r="AE3" s="39">
        <f>IF(AE5+AE4+AF3&gt;=2,1,0)</f>
        <v>0</v>
      </c>
      <c r="AF3" s="39">
        <f>IF(AF4+AF5+AH3&gt;=2,1,0)</f>
        <v>1</v>
      </c>
      <c r="AG3" s="39"/>
      <c r="AH3" s="39">
        <f>IF(AH5+AH4+AI3&gt;=2,1,0)</f>
        <v>0</v>
      </c>
      <c r="AI3" s="39">
        <f>IF(AI5+AI4+AJ3&gt;=2,1,0)</f>
        <v>1</v>
      </c>
      <c r="AJ3" s="39">
        <f>IF(AJ5+AJ4+AK3&gt;=2,1,0)</f>
        <v>1</v>
      </c>
      <c r="AK3" s="39">
        <f>IF(AK4+AK5+AM3&gt;=2,1,0)</f>
        <v>0</v>
      </c>
      <c r="AL3" s="39"/>
      <c r="AM3" s="39">
        <f>IF(AM5+AM4+AN3&gt;=2,1,0)</f>
        <v>0</v>
      </c>
      <c r="AN3" s="39">
        <f>IF(AN5+AN4+AO3&gt;=2,1,0)</f>
        <v>1</v>
      </c>
      <c r="AO3" s="39">
        <f>IF(AO5+AO4+AP3&gt;=2,1,0)</f>
        <v>0</v>
      </c>
      <c r="AP3" s="39">
        <f>IF(AP4+AP5+AR3&gt;=2,1,0)</f>
        <v>1</v>
      </c>
      <c r="AQ3" s="39"/>
      <c r="AR3" s="39">
        <f>IF(AR5+AR4+AS3&gt;=2,1,0)</f>
        <v>1</v>
      </c>
      <c r="AS3" s="39">
        <f>IF(AS5+AS4+AT3&gt;=2,1,0)</f>
        <v>0</v>
      </c>
      <c r="AT3" s="39">
        <f>IF(AT5+AT4+AU3&gt;=2,1,0)</f>
        <v>0</v>
      </c>
      <c r="AU3" s="39">
        <f>IF(AU4+AU5=2,1,0)</f>
        <v>0</v>
      </c>
      <c r="AV3" s="18"/>
      <c r="AW3" s="18"/>
      <c r="AX3" s="36"/>
      <c r="AY3" s="19"/>
      <c r="AZ3" s="58" t="s">
        <v>49</v>
      </c>
      <c r="BA3" s="59"/>
      <c r="BB3" s="59"/>
      <c r="BC3" s="60"/>
    </row>
    <row r="4" spans="1:55" x14ac:dyDescent="0.3">
      <c r="A4">
        <v>1</v>
      </c>
      <c r="B4" s="49" t="str">
        <f>CONCATENATE("X",A4," = ")</f>
        <v xml:space="preserve">X1 = </v>
      </c>
      <c r="C4" s="50" t="s">
        <v>1</v>
      </c>
      <c r="D4" s="51">
        <f>D1</f>
        <v>5720</v>
      </c>
      <c r="E4" s="17" t="str">
        <f t="shared" ref="E4:E14" si="0">MID($I4,1,4)</f>
        <v>0001</v>
      </c>
      <c r="F4" s="17" t="str">
        <f t="shared" ref="F4:F14" si="1">MID($I4,5,4)</f>
        <v>0110</v>
      </c>
      <c r="G4" s="17" t="str">
        <f t="shared" ref="G4:G14" si="2">MID($I4,9,4)</f>
        <v>0101</v>
      </c>
      <c r="H4" s="17" t="str">
        <f t="shared" ref="H4:H14" si="3">MID($I4,13,4)</f>
        <v>1000</v>
      </c>
      <c r="I4" t="str">
        <f t="shared" ref="I4:I15" si="4">_xlfn.BASE(MOD(D4,2^16),2,16)</f>
        <v>0001011001011000</v>
      </c>
      <c r="J4" s="21" t="str">
        <f t="shared" ref="J4:J15" si="5">CONCATENATE("B",A4," = ")</f>
        <v xml:space="preserve">B1 = </v>
      </c>
      <c r="K4" s="19" t="str">
        <f>CONCATENATE(E4,".",F4,".",G4,".",H4)</f>
        <v>0001.0110.0101.1000</v>
      </c>
      <c r="L4" s="20">
        <f>VALUE(MID($I4,L$3,1))</f>
        <v>0</v>
      </c>
      <c r="M4" s="20">
        <f t="shared" ref="M4:AA15" si="6">VALUE(MID($I4,M$3,1))</f>
        <v>0</v>
      </c>
      <c r="N4" s="20">
        <f t="shared" si="6"/>
        <v>0</v>
      </c>
      <c r="O4" s="20">
        <f t="shared" si="6"/>
        <v>1</v>
      </c>
      <c r="P4" s="20">
        <f t="shared" si="6"/>
        <v>0</v>
      </c>
      <c r="Q4" s="20">
        <f t="shared" si="6"/>
        <v>1</v>
      </c>
      <c r="R4" s="20">
        <f t="shared" si="6"/>
        <v>1</v>
      </c>
      <c r="S4" s="20">
        <f t="shared" si="6"/>
        <v>0</v>
      </c>
      <c r="T4" s="20">
        <f t="shared" si="6"/>
        <v>0</v>
      </c>
      <c r="U4" s="20">
        <f t="shared" si="6"/>
        <v>1</v>
      </c>
      <c r="V4" s="20">
        <f t="shared" si="6"/>
        <v>0</v>
      </c>
      <c r="W4" s="20">
        <f t="shared" si="6"/>
        <v>1</v>
      </c>
      <c r="X4" s="20">
        <f t="shared" si="6"/>
        <v>1</v>
      </c>
      <c r="Y4" s="20">
        <f t="shared" si="6"/>
        <v>0</v>
      </c>
      <c r="Z4" s="20">
        <f t="shared" si="6"/>
        <v>0</v>
      </c>
      <c r="AA4" s="20">
        <f t="shared" si="6"/>
        <v>0</v>
      </c>
      <c r="AB4" s="55" t="s">
        <v>16</v>
      </c>
      <c r="AC4" s="25">
        <f t="shared" ref="AC4:AF5" si="7">L4</f>
        <v>0</v>
      </c>
      <c r="AD4" s="25">
        <f t="shared" si="7"/>
        <v>0</v>
      </c>
      <c r="AE4" s="25">
        <f t="shared" si="7"/>
        <v>0</v>
      </c>
      <c r="AF4" s="25">
        <f t="shared" si="7"/>
        <v>1</v>
      </c>
      <c r="AG4" s="25" t="s">
        <v>12</v>
      </c>
      <c r="AH4" s="25">
        <f t="shared" ref="AH4:AK5" si="8">P4</f>
        <v>0</v>
      </c>
      <c r="AI4" s="25">
        <f t="shared" si="8"/>
        <v>1</v>
      </c>
      <c r="AJ4" s="25">
        <f t="shared" si="8"/>
        <v>1</v>
      </c>
      <c r="AK4" s="25">
        <f t="shared" si="8"/>
        <v>0</v>
      </c>
      <c r="AL4" s="25" t="s">
        <v>12</v>
      </c>
      <c r="AM4" s="25">
        <f t="shared" ref="AM4:AP5" si="9">T4</f>
        <v>0</v>
      </c>
      <c r="AN4" s="25">
        <f t="shared" si="9"/>
        <v>1</v>
      </c>
      <c r="AO4" s="25">
        <f t="shared" si="9"/>
        <v>0</v>
      </c>
      <c r="AP4" s="25">
        <f t="shared" si="9"/>
        <v>1</v>
      </c>
      <c r="AQ4" s="25" t="s">
        <v>12</v>
      </c>
      <c r="AR4" s="25">
        <f t="shared" ref="AR4:AU5" si="10">X4</f>
        <v>1</v>
      </c>
      <c r="AS4" s="25">
        <f t="shared" si="10"/>
        <v>0</v>
      </c>
      <c r="AT4" s="25">
        <f t="shared" si="10"/>
        <v>0</v>
      </c>
      <c r="AU4" s="25">
        <f t="shared" si="10"/>
        <v>0</v>
      </c>
      <c r="AV4" s="17"/>
      <c r="AW4" s="17"/>
      <c r="AX4" s="30" t="s">
        <v>37</v>
      </c>
      <c r="AY4" s="31">
        <f>D4</f>
        <v>5720</v>
      </c>
      <c r="AZ4" s="61"/>
      <c r="BA4" s="62"/>
      <c r="BB4" s="62"/>
      <c r="BC4" s="63"/>
    </row>
    <row r="5" spans="1:55" ht="15" thickBot="1" x14ac:dyDescent="0.35">
      <c r="A5">
        <v>2</v>
      </c>
      <c r="B5" s="9" t="str">
        <f t="shared" ref="B5:B15" si="11">CONCATENATE("X",A5," = ")</f>
        <v xml:space="preserve">X2 = </v>
      </c>
      <c r="C5" s="5" t="s">
        <v>0</v>
      </c>
      <c r="D5" s="11">
        <f>D2</f>
        <v>22093</v>
      </c>
      <c r="E5" s="17" t="str">
        <f t="shared" si="0"/>
        <v>0101</v>
      </c>
      <c r="F5" s="17" t="str">
        <f t="shared" si="1"/>
        <v>0110</v>
      </c>
      <c r="G5" s="17" t="str">
        <f t="shared" si="2"/>
        <v>0100</v>
      </c>
      <c r="H5" s="17" t="str">
        <f t="shared" si="3"/>
        <v>1101</v>
      </c>
      <c r="I5" t="str">
        <f t="shared" si="4"/>
        <v>0101011001001101</v>
      </c>
      <c r="J5" s="22" t="str">
        <f t="shared" si="5"/>
        <v xml:space="preserve">B2 = </v>
      </c>
      <c r="K5" s="23" t="str">
        <f t="shared" ref="K5:K15" si="12">CONCATENATE(E5,".",F5,".",G5,".",H5)</f>
        <v>0101.0110.0100.1101</v>
      </c>
      <c r="L5" s="20">
        <f t="shared" ref="L5:L15" si="13">VALUE(MID($I5,L$3,1))</f>
        <v>0</v>
      </c>
      <c r="M5" s="20">
        <f t="shared" si="6"/>
        <v>1</v>
      </c>
      <c r="N5" s="20">
        <f t="shared" si="6"/>
        <v>0</v>
      </c>
      <c r="O5" s="20">
        <f t="shared" si="6"/>
        <v>1</v>
      </c>
      <c r="P5" s="20">
        <f t="shared" si="6"/>
        <v>0</v>
      </c>
      <c r="Q5" s="20">
        <f t="shared" si="6"/>
        <v>1</v>
      </c>
      <c r="R5" s="20">
        <f t="shared" si="6"/>
        <v>1</v>
      </c>
      <c r="S5" s="20">
        <f t="shared" si="6"/>
        <v>0</v>
      </c>
      <c r="T5" s="20">
        <f t="shared" si="6"/>
        <v>0</v>
      </c>
      <c r="U5" s="20">
        <f t="shared" si="6"/>
        <v>1</v>
      </c>
      <c r="V5" s="20">
        <f t="shared" si="6"/>
        <v>0</v>
      </c>
      <c r="W5" s="20">
        <f t="shared" si="6"/>
        <v>0</v>
      </c>
      <c r="X5" s="20">
        <f t="shared" si="6"/>
        <v>1</v>
      </c>
      <c r="Y5" s="20">
        <f t="shared" si="6"/>
        <v>1</v>
      </c>
      <c r="Z5" s="20">
        <f t="shared" si="6"/>
        <v>0</v>
      </c>
      <c r="AA5" s="20">
        <f t="shared" si="6"/>
        <v>1</v>
      </c>
      <c r="AB5" s="56" t="s">
        <v>21</v>
      </c>
      <c r="AC5" s="26">
        <f t="shared" si="7"/>
        <v>0</v>
      </c>
      <c r="AD5" s="26">
        <f t="shared" si="7"/>
        <v>1</v>
      </c>
      <c r="AE5" s="26">
        <f t="shared" si="7"/>
        <v>0</v>
      </c>
      <c r="AF5" s="26">
        <f t="shared" si="7"/>
        <v>1</v>
      </c>
      <c r="AG5" s="26" t="s">
        <v>12</v>
      </c>
      <c r="AH5" s="26">
        <f t="shared" si="8"/>
        <v>0</v>
      </c>
      <c r="AI5" s="26">
        <f t="shared" si="8"/>
        <v>1</v>
      </c>
      <c r="AJ5" s="26">
        <f t="shared" si="8"/>
        <v>1</v>
      </c>
      <c r="AK5" s="26">
        <f t="shared" si="8"/>
        <v>0</v>
      </c>
      <c r="AL5" s="26" t="s">
        <v>12</v>
      </c>
      <c r="AM5" s="26">
        <f t="shared" si="9"/>
        <v>0</v>
      </c>
      <c r="AN5" s="26">
        <f t="shared" si="9"/>
        <v>1</v>
      </c>
      <c r="AO5" s="26">
        <f t="shared" si="9"/>
        <v>0</v>
      </c>
      <c r="AP5" s="26">
        <f t="shared" si="9"/>
        <v>0</v>
      </c>
      <c r="AQ5" s="26" t="s">
        <v>12</v>
      </c>
      <c r="AR5" s="26">
        <f t="shared" si="10"/>
        <v>1</v>
      </c>
      <c r="AS5" s="26">
        <f t="shared" si="10"/>
        <v>1</v>
      </c>
      <c r="AT5" s="26">
        <f t="shared" si="10"/>
        <v>0</v>
      </c>
      <c r="AU5" s="26">
        <f t="shared" si="10"/>
        <v>1</v>
      </c>
      <c r="AV5" s="17"/>
      <c r="AW5" s="17"/>
      <c r="AX5" s="32" t="s">
        <v>41</v>
      </c>
      <c r="AY5" s="14">
        <f>D5</f>
        <v>22093</v>
      </c>
      <c r="AZ5" s="61"/>
      <c r="BA5" s="62"/>
      <c r="BB5" s="62"/>
      <c r="BC5" s="63"/>
    </row>
    <row r="6" spans="1:55" x14ac:dyDescent="0.3">
      <c r="A6">
        <v>3</v>
      </c>
      <c r="B6" s="9" t="str">
        <f t="shared" si="11"/>
        <v xml:space="preserve">X3 = </v>
      </c>
      <c r="C6" s="5" t="s">
        <v>2</v>
      </c>
      <c r="D6" s="10">
        <f>D1+D2</f>
        <v>27813</v>
      </c>
      <c r="E6" s="17" t="str">
        <f t="shared" si="0"/>
        <v>0110</v>
      </c>
      <c r="F6" s="17" t="str">
        <f t="shared" si="1"/>
        <v>1100</v>
      </c>
      <c r="G6" s="17" t="str">
        <f t="shared" si="2"/>
        <v>1010</v>
      </c>
      <c r="H6" s="17" t="str">
        <f t="shared" si="3"/>
        <v>0101</v>
      </c>
      <c r="I6" t="str">
        <f t="shared" si="4"/>
        <v>0110110010100101</v>
      </c>
      <c r="J6" s="22" t="str">
        <f t="shared" si="5"/>
        <v xml:space="preserve">B3 = </v>
      </c>
      <c r="K6" s="23" t="str">
        <f t="shared" si="12"/>
        <v>0110.1100.1010.0101</v>
      </c>
      <c r="L6" s="20">
        <f t="shared" si="13"/>
        <v>0</v>
      </c>
      <c r="M6" s="20">
        <f t="shared" si="6"/>
        <v>1</v>
      </c>
      <c r="N6" s="20">
        <f t="shared" si="6"/>
        <v>1</v>
      </c>
      <c r="O6" s="20">
        <f t="shared" si="6"/>
        <v>0</v>
      </c>
      <c r="P6" s="20">
        <f t="shared" si="6"/>
        <v>1</v>
      </c>
      <c r="Q6" s="20">
        <f t="shared" si="6"/>
        <v>1</v>
      </c>
      <c r="R6" s="20">
        <f t="shared" si="6"/>
        <v>0</v>
      </c>
      <c r="S6" s="20">
        <f t="shared" si="6"/>
        <v>0</v>
      </c>
      <c r="T6" s="20">
        <f t="shared" si="6"/>
        <v>1</v>
      </c>
      <c r="U6" s="20">
        <f t="shared" si="6"/>
        <v>0</v>
      </c>
      <c r="V6" s="20">
        <f t="shared" si="6"/>
        <v>1</v>
      </c>
      <c r="W6" s="20">
        <f t="shared" si="6"/>
        <v>0</v>
      </c>
      <c r="X6" s="20">
        <f t="shared" si="6"/>
        <v>0</v>
      </c>
      <c r="Y6" s="20">
        <f t="shared" si="6"/>
        <v>1</v>
      </c>
      <c r="Z6" s="20">
        <f t="shared" si="6"/>
        <v>0</v>
      </c>
      <c r="AA6" s="20">
        <f t="shared" si="6"/>
        <v>1</v>
      </c>
      <c r="AB6" s="55" t="s">
        <v>24</v>
      </c>
      <c r="AC6" s="20">
        <f>MOD(AC5+AC4+AD3,2)</f>
        <v>0</v>
      </c>
      <c r="AD6" s="20">
        <f>MOD(AD5+AD4+AE3,2)</f>
        <v>1</v>
      </c>
      <c r="AE6" s="20">
        <f>MOD(AE5+AE4+AF3,2)</f>
        <v>1</v>
      </c>
      <c r="AF6" s="20">
        <f>MOD(AF5+AF4+AH3,2)</f>
        <v>0</v>
      </c>
      <c r="AG6" s="20" t="s">
        <v>12</v>
      </c>
      <c r="AH6" s="20">
        <f>MOD(AH5+AH4+AI3,2)</f>
        <v>1</v>
      </c>
      <c r="AI6" s="20">
        <f>MOD(AI5+AI4+AJ3,2)</f>
        <v>1</v>
      </c>
      <c r="AJ6" s="20">
        <f>MOD(AJ5+AJ4+AK3,2)</f>
        <v>0</v>
      </c>
      <c r="AK6" s="20">
        <f>MOD(AK5+AK4+AM3,2)</f>
        <v>0</v>
      </c>
      <c r="AL6" s="20" t="s">
        <v>12</v>
      </c>
      <c r="AM6" s="20">
        <f>MOD(AM5+AM4+AN3,2)</f>
        <v>1</v>
      </c>
      <c r="AN6" s="20">
        <f>MOD(AN5+AN4+AO3,2)</f>
        <v>0</v>
      </c>
      <c r="AO6" s="20">
        <f>MOD(AO5+AO4+AP3,2)</f>
        <v>1</v>
      </c>
      <c r="AP6" s="20">
        <f>MOD(AP5+AP4+AR3,2)</f>
        <v>0</v>
      </c>
      <c r="AQ6" s="20" t="s">
        <v>12</v>
      </c>
      <c r="AR6" s="20">
        <f>MOD(AR5+AR4+AS3,2)</f>
        <v>0</v>
      </c>
      <c r="AS6" s="20">
        <f>MOD(AS5+AS4+AT3,2)</f>
        <v>1</v>
      </c>
      <c r="AT6" s="20">
        <f>MOD(AT5+AT4+AU3,2)</f>
        <v>0</v>
      </c>
      <c r="AU6" s="20">
        <f>IF(_xlfn.XOR(AU4,AU5),1,0)</f>
        <v>1</v>
      </c>
      <c r="AV6" s="17" t="s">
        <v>36</v>
      </c>
      <c r="AW6">
        <f>IF(AC7=0,_xlfn.DECIMAL(_xlfn.CONCAT(AD7:AF7,AH7:AK7,AM7:AP7,AR7:AU7),2),-_xlfn.DECIMAL(_xlfn.CONCAT(AD7:AF7,AH7:AK7,AM7:AP7,AR7:AU7),2))</f>
        <v>27813</v>
      </c>
      <c r="AX6" s="30" t="s">
        <v>24</v>
      </c>
      <c r="AY6" s="19">
        <f>AY4+AY5</f>
        <v>27813</v>
      </c>
      <c r="AZ6" s="61"/>
      <c r="BA6" s="62"/>
      <c r="BB6" s="62"/>
      <c r="BC6" s="63"/>
    </row>
    <row r="7" spans="1:55" x14ac:dyDescent="0.3">
      <c r="A7">
        <v>4</v>
      </c>
      <c r="B7" s="9" t="str">
        <f t="shared" si="11"/>
        <v xml:space="preserve">X4 = </v>
      </c>
      <c r="C7" s="5" t="s">
        <v>3</v>
      </c>
      <c r="D7" s="10">
        <f>D1+D2+D2</f>
        <v>49906</v>
      </c>
      <c r="E7" s="17" t="str">
        <f t="shared" si="0"/>
        <v>1100</v>
      </c>
      <c r="F7" s="17" t="str">
        <f t="shared" si="1"/>
        <v>0010</v>
      </c>
      <c r="G7" s="17" t="str">
        <f t="shared" si="2"/>
        <v>1111</v>
      </c>
      <c r="H7" s="17" t="str">
        <f t="shared" si="3"/>
        <v>0010</v>
      </c>
      <c r="I7" t="str">
        <f t="shared" si="4"/>
        <v>1100001011110010</v>
      </c>
      <c r="J7" s="22" t="str">
        <f t="shared" si="5"/>
        <v xml:space="preserve">B4 = </v>
      </c>
      <c r="K7" s="23" t="str">
        <f t="shared" si="12"/>
        <v>1100.0010.1111.0010</v>
      </c>
      <c r="L7" s="20">
        <f t="shared" si="13"/>
        <v>1</v>
      </c>
      <c r="M7" s="20">
        <f t="shared" si="6"/>
        <v>1</v>
      </c>
      <c r="N7" s="20">
        <f t="shared" si="6"/>
        <v>0</v>
      </c>
      <c r="O7" s="20">
        <f t="shared" si="6"/>
        <v>0</v>
      </c>
      <c r="P7" s="20">
        <f t="shared" si="6"/>
        <v>0</v>
      </c>
      <c r="Q7" s="20">
        <f t="shared" si="6"/>
        <v>0</v>
      </c>
      <c r="R7" s="20">
        <f t="shared" si="6"/>
        <v>1</v>
      </c>
      <c r="S7" s="20">
        <f t="shared" si="6"/>
        <v>0</v>
      </c>
      <c r="T7" s="20">
        <f t="shared" si="6"/>
        <v>1</v>
      </c>
      <c r="U7" s="20">
        <f t="shared" si="6"/>
        <v>1</v>
      </c>
      <c r="V7" s="20">
        <f t="shared" si="6"/>
        <v>1</v>
      </c>
      <c r="W7" s="20">
        <f t="shared" si="6"/>
        <v>1</v>
      </c>
      <c r="X7" s="20">
        <f t="shared" si="6"/>
        <v>0</v>
      </c>
      <c r="Y7" s="20">
        <f t="shared" si="6"/>
        <v>0</v>
      </c>
      <c r="Z7" s="20">
        <f t="shared" si="6"/>
        <v>1</v>
      </c>
      <c r="AA7" s="20">
        <f t="shared" si="6"/>
        <v>0</v>
      </c>
      <c r="AB7" s="55" t="s">
        <v>23</v>
      </c>
      <c r="AC7" s="20">
        <f>AC6</f>
        <v>0</v>
      </c>
      <c r="AD7" s="20">
        <f>IF($AR8=0,AD6,MOD(M23+M$17+N22,2))</f>
        <v>1</v>
      </c>
      <c r="AE7" s="20">
        <f>IF($AR8=0,AE6,MOD(N23+N$17+O22,2))</f>
        <v>1</v>
      </c>
      <c r="AF7" s="20">
        <f>IF($AR8=0,AF6,MOD(O23+O$17+P22,2))</f>
        <v>0</v>
      </c>
      <c r="AG7" s="20" t="str">
        <f>AG6</f>
        <v>.</v>
      </c>
      <c r="AH7" s="20">
        <f>IF($AR8=0,AH6,MOD(P23+P$17+Q22,2))</f>
        <v>1</v>
      </c>
      <c r="AI7" s="20">
        <f>IF($AR8=0,AI6,MOD(Q23+Q$17+R22,2))</f>
        <v>1</v>
      </c>
      <c r="AJ7" s="20">
        <f>IF($AR8=0,AJ6,MOD(R23+R$17+S22,2))</f>
        <v>0</v>
      </c>
      <c r="AK7" s="20">
        <f>IF($AR8=0,AK6,MOD(S23+S$17+T22,2))</f>
        <v>0</v>
      </c>
      <c r="AL7" s="20" t="str">
        <f>AL6</f>
        <v>.</v>
      </c>
      <c r="AM7" s="20">
        <f>IF($AR8=0,AM6,MOD(T23+T$17+U22,2))</f>
        <v>1</v>
      </c>
      <c r="AN7" s="20">
        <f>IF($AR8=0,AN6,MOD(U23+U$17+V22,2))</f>
        <v>0</v>
      </c>
      <c r="AO7" s="20">
        <f>IF($AR8=0,AO6,MOD(V23+V$17+W22,2))</f>
        <v>1</v>
      </c>
      <c r="AP7" s="20">
        <f>IF($AR8=0,AP6,MOD(W23+W$17+X22,2))</f>
        <v>0</v>
      </c>
      <c r="AQ7" s="20" t="str">
        <f>AQ6</f>
        <v>.</v>
      </c>
      <c r="AR7" s="20">
        <f>IF($AR8=0,AR6,MOD(X23+X$17+Y22,2))</f>
        <v>0</v>
      </c>
      <c r="AS7" s="20">
        <f>IF($AR8=0,AS6,MOD(Y23+Y$17+Z22,2))</f>
        <v>1</v>
      </c>
      <c r="AT7" s="20">
        <f>IF($AR8=0,AT6,MOD(Z23+Z$17+AA22,2))</f>
        <v>0</v>
      </c>
      <c r="AU7" s="20">
        <f>IF($AR8=0,AU6,MOD(AA23+AA$17,2))</f>
        <v>1</v>
      </c>
      <c r="AV7" s="17"/>
      <c r="AW7" s="17"/>
      <c r="AX7" s="37"/>
      <c r="AY7" s="23"/>
      <c r="AZ7" s="61"/>
      <c r="BA7" s="62"/>
      <c r="BB7" s="62"/>
      <c r="BC7" s="63"/>
    </row>
    <row r="8" spans="1:55" ht="15" thickBot="1" x14ac:dyDescent="0.35">
      <c r="A8">
        <v>5</v>
      </c>
      <c r="B8" s="9" t="str">
        <f t="shared" si="11"/>
        <v xml:space="preserve">X5 = </v>
      </c>
      <c r="C8" s="5" t="s">
        <v>4</v>
      </c>
      <c r="D8" s="10">
        <f>D2-D1</f>
        <v>16373</v>
      </c>
      <c r="E8" s="17" t="str">
        <f t="shared" si="0"/>
        <v>0011</v>
      </c>
      <c r="F8" s="17" t="str">
        <f t="shared" si="1"/>
        <v>1111</v>
      </c>
      <c r="G8" s="17" t="str">
        <f t="shared" si="2"/>
        <v>1111</v>
      </c>
      <c r="H8" s="17" t="str">
        <f t="shared" si="3"/>
        <v>0101</v>
      </c>
      <c r="I8" t="str">
        <f t="shared" si="4"/>
        <v>0011111111110101</v>
      </c>
      <c r="J8" s="22" t="str">
        <f t="shared" si="5"/>
        <v xml:space="preserve">B5 = </v>
      </c>
      <c r="K8" s="23" t="str">
        <f t="shared" si="12"/>
        <v>0011.1111.1111.0101</v>
      </c>
      <c r="L8" s="20">
        <f t="shared" si="13"/>
        <v>0</v>
      </c>
      <c r="M8" s="20">
        <f t="shared" si="6"/>
        <v>0</v>
      </c>
      <c r="N8" s="20">
        <f t="shared" si="6"/>
        <v>1</v>
      </c>
      <c r="O8" s="20">
        <f t="shared" si="6"/>
        <v>1</v>
      </c>
      <c r="P8" s="20">
        <f t="shared" si="6"/>
        <v>1</v>
      </c>
      <c r="Q8" s="20">
        <f t="shared" si="6"/>
        <v>1</v>
      </c>
      <c r="R8" s="20">
        <f t="shared" si="6"/>
        <v>1</v>
      </c>
      <c r="S8" s="20">
        <f t="shared" si="6"/>
        <v>1</v>
      </c>
      <c r="T8" s="20">
        <f t="shared" si="6"/>
        <v>1</v>
      </c>
      <c r="U8" s="20">
        <f t="shared" si="6"/>
        <v>1</v>
      </c>
      <c r="V8" s="20">
        <f t="shared" si="6"/>
        <v>1</v>
      </c>
      <c r="W8" s="20">
        <f t="shared" si="6"/>
        <v>1</v>
      </c>
      <c r="X8" s="20">
        <f t="shared" si="6"/>
        <v>0</v>
      </c>
      <c r="Y8" s="20">
        <f t="shared" si="6"/>
        <v>1</v>
      </c>
      <c r="Z8" s="20">
        <f t="shared" si="6"/>
        <v>0</v>
      </c>
      <c r="AA8" s="20">
        <f t="shared" si="6"/>
        <v>1</v>
      </c>
      <c r="AB8" s="57" t="s">
        <v>25</v>
      </c>
      <c r="AC8" s="16"/>
      <c r="AD8" s="16" t="s">
        <v>26</v>
      </c>
      <c r="AE8" s="29" t="s">
        <v>27</v>
      </c>
      <c r="AF8" s="16">
        <f>IF(AC5+AC4+AD3&gt;=2,1,0)</f>
        <v>0</v>
      </c>
      <c r="AG8" s="16" t="s">
        <v>28</v>
      </c>
      <c r="AH8" s="29" t="s">
        <v>27</v>
      </c>
      <c r="AI8" s="16">
        <f>IF(MOD(SUM(AM6:AP6,AR6:AU6),2),0,1)</f>
        <v>1</v>
      </c>
      <c r="AJ8" s="16" t="s">
        <v>29</v>
      </c>
      <c r="AK8" s="29" t="s">
        <v>27</v>
      </c>
      <c r="AL8" s="16">
        <f>AR3</f>
        <v>1</v>
      </c>
      <c r="AM8" s="16" t="s">
        <v>30</v>
      </c>
      <c r="AN8" s="29" t="s">
        <v>27</v>
      </c>
      <c r="AO8" s="16">
        <f>IF(_xlfn.DECIMAL(_xlfn.CONCAT(AC6:AF6,AH6:AK6,AM6:AP6,AR6:AU6),2)=0,1,0)</f>
        <v>0</v>
      </c>
      <c r="AP8" s="16" t="s">
        <v>32</v>
      </c>
      <c r="AQ8" s="29" t="s">
        <v>27</v>
      </c>
      <c r="AR8" s="16">
        <f>AC6</f>
        <v>0</v>
      </c>
      <c r="AS8" s="16" t="s">
        <v>31</v>
      </c>
      <c r="AT8" s="29" t="s">
        <v>27</v>
      </c>
      <c r="AU8" s="16">
        <f>IF(AC4=AC5,IF(AC5=AC6,0,1),0)</f>
        <v>0</v>
      </c>
      <c r="AV8" s="15"/>
      <c r="AW8" s="15"/>
      <c r="AX8" s="38"/>
      <c r="AY8" s="14"/>
      <c r="AZ8" s="64"/>
      <c r="BA8" s="65"/>
      <c r="BB8" s="65"/>
      <c r="BC8" s="66"/>
    </row>
    <row r="9" spans="1:55" ht="15" thickBot="1" x14ac:dyDescent="0.35">
      <c r="A9">
        <v>6</v>
      </c>
      <c r="B9" s="9" t="str">
        <f t="shared" si="11"/>
        <v xml:space="preserve">X6 = </v>
      </c>
      <c r="C9" s="6" t="s">
        <v>5</v>
      </c>
      <c r="D9" s="10">
        <f>65536-D7</f>
        <v>15630</v>
      </c>
      <c r="E9" s="17" t="str">
        <f t="shared" si="0"/>
        <v>0011</v>
      </c>
      <c r="F9" s="17" t="str">
        <f t="shared" si="1"/>
        <v>1101</v>
      </c>
      <c r="G9" s="17" t="str">
        <f t="shared" si="2"/>
        <v>0000</v>
      </c>
      <c r="H9" s="17" t="str">
        <f t="shared" si="3"/>
        <v>1110</v>
      </c>
      <c r="I9" t="str">
        <f t="shared" si="4"/>
        <v>0011110100001110</v>
      </c>
      <c r="J9" s="22" t="str">
        <f t="shared" si="5"/>
        <v xml:space="preserve">B6 = </v>
      </c>
      <c r="K9" s="23" t="str">
        <f t="shared" si="12"/>
        <v>0011.1101.0000.1110</v>
      </c>
      <c r="L9" s="20">
        <f t="shared" si="13"/>
        <v>0</v>
      </c>
      <c r="M9" s="20">
        <f t="shared" si="6"/>
        <v>0</v>
      </c>
      <c r="N9" s="20">
        <f t="shared" si="6"/>
        <v>1</v>
      </c>
      <c r="O9" s="20">
        <f t="shared" si="6"/>
        <v>1</v>
      </c>
      <c r="P9" s="20">
        <f t="shared" si="6"/>
        <v>1</v>
      </c>
      <c r="Q9" s="20">
        <f t="shared" si="6"/>
        <v>1</v>
      </c>
      <c r="R9" s="20">
        <f t="shared" si="6"/>
        <v>0</v>
      </c>
      <c r="S9" s="20">
        <f t="shared" si="6"/>
        <v>1</v>
      </c>
      <c r="T9" s="20">
        <f t="shared" si="6"/>
        <v>0</v>
      </c>
      <c r="U9" s="20">
        <f t="shared" si="6"/>
        <v>0</v>
      </c>
      <c r="V9" s="20">
        <f t="shared" si="6"/>
        <v>0</v>
      </c>
      <c r="W9" s="20">
        <f t="shared" si="6"/>
        <v>0</v>
      </c>
      <c r="X9" s="20">
        <f t="shared" si="6"/>
        <v>1</v>
      </c>
      <c r="Y9" s="20">
        <f t="shared" si="6"/>
        <v>1</v>
      </c>
      <c r="Z9" s="20">
        <f t="shared" si="6"/>
        <v>1</v>
      </c>
      <c r="AA9" s="20">
        <f t="shared" si="6"/>
        <v>0</v>
      </c>
      <c r="AB9" s="34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</row>
    <row r="10" spans="1:55" x14ac:dyDescent="0.3">
      <c r="A10">
        <v>7</v>
      </c>
      <c r="B10" s="9" t="str">
        <f t="shared" si="11"/>
        <v xml:space="preserve">X7 = </v>
      </c>
      <c r="C10" s="7" t="s">
        <v>6</v>
      </c>
      <c r="D10" s="10">
        <f t="shared" ref="D10:D15" si="14">-D4</f>
        <v>-5720</v>
      </c>
      <c r="E10" s="17" t="str">
        <f t="shared" si="0"/>
        <v>1110</v>
      </c>
      <c r="F10" s="17" t="str">
        <f t="shared" si="1"/>
        <v>1001</v>
      </c>
      <c r="G10" s="17" t="str">
        <f t="shared" si="2"/>
        <v>1010</v>
      </c>
      <c r="H10" s="17" t="str">
        <f t="shared" si="3"/>
        <v>1000</v>
      </c>
      <c r="I10" t="str">
        <f t="shared" si="4"/>
        <v>1110100110101000</v>
      </c>
      <c r="J10" s="22" t="str">
        <f t="shared" si="5"/>
        <v xml:space="preserve">B7 = </v>
      </c>
      <c r="K10" s="23" t="str">
        <f t="shared" si="12"/>
        <v>1110.1001.1010.1000</v>
      </c>
      <c r="L10" s="20">
        <f t="shared" si="13"/>
        <v>1</v>
      </c>
      <c r="M10" s="20">
        <f t="shared" si="6"/>
        <v>1</v>
      </c>
      <c r="N10" s="20">
        <f t="shared" si="6"/>
        <v>1</v>
      </c>
      <c r="O10" s="20">
        <f t="shared" si="6"/>
        <v>0</v>
      </c>
      <c r="P10" s="20">
        <f t="shared" si="6"/>
        <v>1</v>
      </c>
      <c r="Q10" s="20">
        <f t="shared" si="6"/>
        <v>0</v>
      </c>
      <c r="R10" s="20">
        <f t="shared" si="6"/>
        <v>0</v>
      </c>
      <c r="S10" s="20">
        <f t="shared" si="6"/>
        <v>1</v>
      </c>
      <c r="T10" s="20">
        <f t="shared" si="6"/>
        <v>1</v>
      </c>
      <c r="U10" s="20">
        <f t="shared" si="6"/>
        <v>0</v>
      </c>
      <c r="V10" s="20">
        <f t="shared" si="6"/>
        <v>1</v>
      </c>
      <c r="W10" s="20">
        <f t="shared" si="6"/>
        <v>0</v>
      </c>
      <c r="X10" s="20">
        <f t="shared" si="6"/>
        <v>1</v>
      </c>
      <c r="Y10" s="20">
        <f t="shared" si="6"/>
        <v>0</v>
      </c>
      <c r="Z10" s="20">
        <f t="shared" si="6"/>
        <v>0</v>
      </c>
      <c r="AA10" s="20">
        <f t="shared" si="6"/>
        <v>0</v>
      </c>
      <c r="AB10" s="54" t="s">
        <v>15</v>
      </c>
      <c r="AC10" s="39">
        <f>IF(AC12+AC11+AD10&gt;=2,1,0)</f>
        <v>0</v>
      </c>
      <c r="AD10" s="39">
        <f>IF(AD12+AD11+AE10&gt;=2,1,0)</f>
        <v>1</v>
      </c>
      <c r="AE10" s="39">
        <f>IF(AE12+AE11+AF10&gt;=2,1,0)</f>
        <v>1</v>
      </c>
      <c r="AF10" s="39">
        <f>IF(AF11+AF12+AH10&gt;=2,1,0)</f>
        <v>1</v>
      </c>
      <c r="AG10" s="39"/>
      <c r="AH10" s="39">
        <f>IF(AH12+AH11+AI10&gt;=2,1,0)</f>
        <v>1</v>
      </c>
      <c r="AI10" s="39">
        <f>IF(AI12+AI11+AJ10&gt;=2,1,0)</f>
        <v>1</v>
      </c>
      <c r="AJ10" s="39">
        <f>IF(AJ12+AJ11+AK10&gt;=2,1,0)</f>
        <v>0</v>
      </c>
      <c r="AK10" s="39">
        <f>IF(AK11+AK12+AM10&gt;=2,1,0)</f>
        <v>0</v>
      </c>
      <c r="AL10" s="39"/>
      <c r="AM10" s="39">
        <f>IF(AM12+AM11+AN10&gt;=2,1,0)</f>
        <v>0</v>
      </c>
      <c r="AN10" s="39">
        <f>IF(AN12+AN11+AO10&gt;=2,1,0)</f>
        <v>0</v>
      </c>
      <c r="AO10" s="39">
        <f>IF(AO12+AO11+AP10&gt;=2,1,0)</f>
        <v>0</v>
      </c>
      <c r="AP10" s="39">
        <f>IF(AP11+AP12+AR10&gt;=2,1,0)</f>
        <v>0</v>
      </c>
      <c r="AQ10" s="39"/>
      <c r="AR10" s="39">
        <f>IF(AR12+AR11+AS10&gt;=2,1,0)</f>
        <v>1</v>
      </c>
      <c r="AS10" s="39">
        <f>IF(AS12+AS11+AT10&gt;=2,1,0)</f>
        <v>1</v>
      </c>
      <c r="AT10" s="39">
        <f>IF(AT12+AT11+AU10&gt;=2,1,0)</f>
        <v>0</v>
      </c>
      <c r="AU10" s="39">
        <f>IF(AU11+AU12=2,1,0)</f>
        <v>1</v>
      </c>
      <c r="AV10" s="18"/>
      <c r="AW10" s="18"/>
      <c r="AX10" s="36"/>
      <c r="AY10" s="19"/>
      <c r="AZ10" s="58" t="s">
        <v>50</v>
      </c>
      <c r="BA10" s="59"/>
      <c r="BB10" s="59"/>
      <c r="BC10" s="60"/>
    </row>
    <row r="11" spans="1:55" x14ac:dyDescent="0.3">
      <c r="A11">
        <v>8</v>
      </c>
      <c r="B11" s="9" t="str">
        <f t="shared" si="11"/>
        <v xml:space="preserve">X8 = </v>
      </c>
      <c r="C11" s="7" t="s">
        <v>7</v>
      </c>
      <c r="D11" s="11">
        <f t="shared" si="14"/>
        <v>-22093</v>
      </c>
      <c r="E11" s="17" t="str">
        <f t="shared" si="0"/>
        <v>1010</v>
      </c>
      <c r="F11" s="17" t="str">
        <f t="shared" si="1"/>
        <v>1001</v>
      </c>
      <c r="G11" s="17" t="str">
        <f t="shared" si="2"/>
        <v>1011</v>
      </c>
      <c r="H11" s="17" t="str">
        <f t="shared" si="3"/>
        <v>0011</v>
      </c>
      <c r="I11" t="str">
        <f t="shared" si="4"/>
        <v>1010100110110011</v>
      </c>
      <c r="J11" s="22" t="str">
        <f t="shared" si="5"/>
        <v xml:space="preserve">B8 = </v>
      </c>
      <c r="K11" s="23" t="str">
        <f t="shared" si="12"/>
        <v>1010.1001.1011.0011</v>
      </c>
      <c r="L11" s="20">
        <f t="shared" si="13"/>
        <v>1</v>
      </c>
      <c r="M11" s="20">
        <f t="shared" si="6"/>
        <v>0</v>
      </c>
      <c r="N11" s="20">
        <f t="shared" si="6"/>
        <v>1</v>
      </c>
      <c r="O11" s="20">
        <f t="shared" si="6"/>
        <v>0</v>
      </c>
      <c r="P11" s="20">
        <f t="shared" si="6"/>
        <v>1</v>
      </c>
      <c r="Q11" s="20">
        <f t="shared" si="6"/>
        <v>0</v>
      </c>
      <c r="R11" s="20">
        <f t="shared" si="6"/>
        <v>0</v>
      </c>
      <c r="S11" s="20">
        <f t="shared" si="6"/>
        <v>1</v>
      </c>
      <c r="T11" s="20">
        <f t="shared" si="6"/>
        <v>1</v>
      </c>
      <c r="U11" s="20">
        <f t="shared" si="6"/>
        <v>0</v>
      </c>
      <c r="V11" s="20">
        <f t="shared" si="6"/>
        <v>1</v>
      </c>
      <c r="W11" s="20">
        <f t="shared" si="6"/>
        <v>1</v>
      </c>
      <c r="X11" s="20">
        <f t="shared" si="6"/>
        <v>0</v>
      </c>
      <c r="Y11" s="20">
        <f t="shared" si="6"/>
        <v>0</v>
      </c>
      <c r="Z11" s="20">
        <f t="shared" si="6"/>
        <v>1</v>
      </c>
      <c r="AA11" s="20">
        <f t="shared" si="6"/>
        <v>1</v>
      </c>
      <c r="AB11" s="55" t="s">
        <v>17</v>
      </c>
      <c r="AC11" s="25">
        <f t="shared" ref="AC11:AF12" si="15">L5</f>
        <v>0</v>
      </c>
      <c r="AD11" s="25">
        <f t="shared" si="15"/>
        <v>1</v>
      </c>
      <c r="AE11" s="25">
        <f t="shared" si="15"/>
        <v>0</v>
      </c>
      <c r="AF11" s="25">
        <f t="shared" si="15"/>
        <v>1</v>
      </c>
      <c r="AG11" s="25" t="s">
        <v>12</v>
      </c>
      <c r="AH11" s="25">
        <f t="shared" ref="AH11:AK12" si="16">P5</f>
        <v>0</v>
      </c>
      <c r="AI11" s="25">
        <f t="shared" si="16"/>
        <v>1</v>
      </c>
      <c r="AJ11" s="25">
        <f t="shared" si="16"/>
        <v>1</v>
      </c>
      <c r="AK11" s="25">
        <f t="shared" si="16"/>
        <v>0</v>
      </c>
      <c r="AL11" s="25" t="s">
        <v>12</v>
      </c>
      <c r="AM11" s="25">
        <f t="shared" ref="AM11:AP12" si="17">T5</f>
        <v>0</v>
      </c>
      <c r="AN11" s="25">
        <f t="shared" si="17"/>
        <v>1</v>
      </c>
      <c r="AO11" s="25">
        <f t="shared" si="17"/>
        <v>0</v>
      </c>
      <c r="AP11" s="25">
        <f t="shared" si="17"/>
        <v>0</v>
      </c>
      <c r="AQ11" s="25" t="s">
        <v>12</v>
      </c>
      <c r="AR11" s="25">
        <f t="shared" ref="AR11:AU12" si="18">X5</f>
        <v>1</v>
      </c>
      <c r="AS11" s="25">
        <f t="shared" si="18"/>
        <v>1</v>
      </c>
      <c r="AT11" s="25">
        <f t="shared" si="18"/>
        <v>0</v>
      </c>
      <c r="AU11" s="25">
        <f t="shared" si="18"/>
        <v>1</v>
      </c>
      <c r="AV11" s="17"/>
      <c r="AW11" s="17"/>
      <c r="AX11" s="30" t="s">
        <v>44</v>
      </c>
      <c r="AY11" s="23">
        <f>AY5</f>
        <v>22093</v>
      </c>
      <c r="AZ11" s="61"/>
      <c r="BA11" s="62"/>
      <c r="BB11" s="62"/>
      <c r="BC11" s="63"/>
    </row>
    <row r="12" spans="1:55" ht="15" thickBot="1" x14ac:dyDescent="0.35">
      <c r="A12">
        <v>9</v>
      </c>
      <c r="B12" s="9" t="str">
        <f t="shared" si="11"/>
        <v xml:space="preserve">X9 = </v>
      </c>
      <c r="C12" s="7" t="s">
        <v>8</v>
      </c>
      <c r="D12" s="10">
        <f t="shared" si="14"/>
        <v>-27813</v>
      </c>
      <c r="E12" s="17" t="str">
        <f t="shared" si="0"/>
        <v>1001</v>
      </c>
      <c r="F12" s="17" t="str">
        <f t="shared" si="1"/>
        <v>0011</v>
      </c>
      <c r="G12" s="17" t="str">
        <f t="shared" si="2"/>
        <v>0101</v>
      </c>
      <c r="H12" s="17" t="str">
        <f t="shared" si="3"/>
        <v>1011</v>
      </c>
      <c r="I12" t="str">
        <f t="shared" si="4"/>
        <v>1001001101011011</v>
      </c>
      <c r="J12" s="22" t="str">
        <f t="shared" si="5"/>
        <v xml:space="preserve">B9 = </v>
      </c>
      <c r="K12" s="23" t="str">
        <f t="shared" si="12"/>
        <v>1001.0011.0101.1011</v>
      </c>
      <c r="L12" s="20">
        <f t="shared" si="13"/>
        <v>1</v>
      </c>
      <c r="M12" s="20">
        <f t="shared" si="6"/>
        <v>0</v>
      </c>
      <c r="N12" s="20">
        <f t="shared" si="6"/>
        <v>0</v>
      </c>
      <c r="O12" s="20">
        <f t="shared" si="6"/>
        <v>1</v>
      </c>
      <c r="P12" s="20">
        <f t="shared" si="6"/>
        <v>0</v>
      </c>
      <c r="Q12" s="20">
        <f t="shared" si="6"/>
        <v>0</v>
      </c>
      <c r="R12" s="20">
        <f t="shared" si="6"/>
        <v>1</v>
      </c>
      <c r="S12" s="20">
        <f t="shared" si="6"/>
        <v>1</v>
      </c>
      <c r="T12" s="20">
        <f t="shared" si="6"/>
        <v>0</v>
      </c>
      <c r="U12" s="20">
        <f t="shared" si="6"/>
        <v>1</v>
      </c>
      <c r="V12" s="20">
        <f t="shared" si="6"/>
        <v>0</v>
      </c>
      <c r="W12" s="20">
        <f t="shared" si="6"/>
        <v>1</v>
      </c>
      <c r="X12" s="20">
        <f t="shared" si="6"/>
        <v>1</v>
      </c>
      <c r="Y12" s="20">
        <f t="shared" si="6"/>
        <v>0</v>
      </c>
      <c r="Z12" s="20">
        <f t="shared" si="6"/>
        <v>1</v>
      </c>
      <c r="AA12" s="20">
        <f t="shared" si="6"/>
        <v>1</v>
      </c>
      <c r="AB12" s="56" t="s">
        <v>33</v>
      </c>
      <c r="AC12" s="26">
        <f t="shared" si="15"/>
        <v>0</v>
      </c>
      <c r="AD12" s="26">
        <f t="shared" si="15"/>
        <v>1</v>
      </c>
      <c r="AE12" s="26">
        <f t="shared" si="15"/>
        <v>1</v>
      </c>
      <c r="AF12" s="26">
        <f t="shared" si="15"/>
        <v>0</v>
      </c>
      <c r="AG12" s="26" t="s">
        <v>12</v>
      </c>
      <c r="AH12" s="26">
        <f t="shared" si="16"/>
        <v>1</v>
      </c>
      <c r="AI12" s="26">
        <f t="shared" si="16"/>
        <v>1</v>
      </c>
      <c r="AJ12" s="26">
        <f t="shared" si="16"/>
        <v>0</v>
      </c>
      <c r="AK12" s="26">
        <f t="shared" si="16"/>
        <v>0</v>
      </c>
      <c r="AL12" s="26" t="s">
        <v>12</v>
      </c>
      <c r="AM12" s="26">
        <f t="shared" si="17"/>
        <v>1</v>
      </c>
      <c r="AN12" s="26">
        <f t="shared" si="17"/>
        <v>0</v>
      </c>
      <c r="AO12" s="26">
        <f t="shared" si="17"/>
        <v>1</v>
      </c>
      <c r="AP12" s="26">
        <f t="shared" si="17"/>
        <v>0</v>
      </c>
      <c r="AQ12" s="26" t="s">
        <v>12</v>
      </c>
      <c r="AR12" s="26">
        <f t="shared" si="18"/>
        <v>0</v>
      </c>
      <c r="AS12" s="26">
        <f t="shared" si="18"/>
        <v>1</v>
      </c>
      <c r="AT12" s="26">
        <f t="shared" si="18"/>
        <v>0</v>
      </c>
      <c r="AU12" s="26">
        <f t="shared" si="18"/>
        <v>1</v>
      </c>
      <c r="AV12" s="17"/>
      <c r="AW12" s="17"/>
      <c r="AX12" s="32" t="s">
        <v>43</v>
      </c>
      <c r="AY12" s="33">
        <f>D6</f>
        <v>27813</v>
      </c>
      <c r="AZ12" s="61"/>
      <c r="BA12" s="62"/>
      <c r="BB12" s="62"/>
      <c r="BC12" s="63"/>
    </row>
    <row r="13" spans="1:55" x14ac:dyDescent="0.3">
      <c r="A13">
        <v>10</v>
      </c>
      <c r="B13" s="9" t="str">
        <f t="shared" si="11"/>
        <v xml:space="preserve">X10 = </v>
      </c>
      <c r="C13" s="7" t="s">
        <v>9</v>
      </c>
      <c r="D13" s="11">
        <f t="shared" si="14"/>
        <v>-49906</v>
      </c>
      <c r="E13" s="17" t="str">
        <f t="shared" si="0"/>
        <v>0011</v>
      </c>
      <c r="F13" s="17" t="str">
        <f t="shared" si="1"/>
        <v>1101</v>
      </c>
      <c r="G13" s="17" t="str">
        <f t="shared" si="2"/>
        <v>0000</v>
      </c>
      <c r="H13" s="17" t="str">
        <f t="shared" si="3"/>
        <v>1110</v>
      </c>
      <c r="I13" t="str">
        <f t="shared" si="4"/>
        <v>0011110100001110</v>
      </c>
      <c r="J13" s="22" t="str">
        <f t="shared" si="5"/>
        <v xml:space="preserve">B10 = </v>
      </c>
      <c r="K13" s="23" t="str">
        <f t="shared" si="12"/>
        <v>0011.1101.0000.1110</v>
      </c>
      <c r="L13" s="20">
        <f t="shared" si="13"/>
        <v>0</v>
      </c>
      <c r="M13" s="20">
        <f t="shared" si="6"/>
        <v>0</v>
      </c>
      <c r="N13" s="20">
        <f t="shared" si="6"/>
        <v>1</v>
      </c>
      <c r="O13" s="20">
        <f t="shared" si="6"/>
        <v>1</v>
      </c>
      <c r="P13" s="20">
        <f t="shared" si="6"/>
        <v>1</v>
      </c>
      <c r="Q13" s="20">
        <f t="shared" si="6"/>
        <v>1</v>
      </c>
      <c r="R13" s="20">
        <f t="shared" si="6"/>
        <v>0</v>
      </c>
      <c r="S13" s="20">
        <f t="shared" si="6"/>
        <v>1</v>
      </c>
      <c r="T13" s="20">
        <f t="shared" si="6"/>
        <v>0</v>
      </c>
      <c r="U13" s="20">
        <f t="shared" si="6"/>
        <v>0</v>
      </c>
      <c r="V13" s="20">
        <f t="shared" si="6"/>
        <v>0</v>
      </c>
      <c r="W13" s="20">
        <f t="shared" si="6"/>
        <v>0</v>
      </c>
      <c r="X13" s="20">
        <f t="shared" si="6"/>
        <v>1</v>
      </c>
      <c r="Y13" s="20">
        <f t="shared" si="6"/>
        <v>1</v>
      </c>
      <c r="Z13" s="20">
        <f t="shared" si="6"/>
        <v>1</v>
      </c>
      <c r="AA13" s="20">
        <f t="shared" si="6"/>
        <v>0</v>
      </c>
      <c r="AB13" s="55" t="s">
        <v>24</v>
      </c>
      <c r="AC13" s="20">
        <f>MOD(AC12+AC11+AD10,2)</f>
        <v>1</v>
      </c>
      <c r="AD13" s="20">
        <f>MOD(AD12+AD11+AE10,2)</f>
        <v>1</v>
      </c>
      <c r="AE13" s="20">
        <f>MOD(AE12+AE11+AF10,2)</f>
        <v>0</v>
      </c>
      <c r="AF13" s="20">
        <f>MOD(AF12+AF11+AH10,2)</f>
        <v>0</v>
      </c>
      <c r="AG13" s="20" t="s">
        <v>12</v>
      </c>
      <c r="AH13" s="20">
        <f>MOD(AH12+AH11+AI10,2)</f>
        <v>0</v>
      </c>
      <c r="AI13" s="20">
        <f>MOD(AI12+AI11+AJ10,2)</f>
        <v>0</v>
      </c>
      <c r="AJ13" s="20">
        <f>MOD(AJ12+AJ11+AK10,2)</f>
        <v>1</v>
      </c>
      <c r="AK13" s="20">
        <f>MOD(AK12+AK11+AM10,2)</f>
        <v>0</v>
      </c>
      <c r="AL13" s="20" t="s">
        <v>12</v>
      </c>
      <c r="AM13" s="20">
        <f>MOD(AM12+AM11+AN10,2)</f>
        <v>1</v>
      </c>
      <c r="AN13" s="20">
        <f>MOD(AN12+AN11+AO10,2)</f>
        <v>1</v>
      </c>
      <c r="AO13" s="20">
        <f>MOD(AO12+AO11+AP10,2)</f>
        <v>1</v>
      </c>
      <c r="AP13" s="20">
        <f>MOD(AP12+AP11+AR10,2)</f>
        <v>1</v>
      </c>
      <c r="AQ13" s="20" t="s">
        <v>12</v>
      </c>
      <c r="AR13" s="20">
        <f>MOD(AR12+AR11+AS10,2)</f>
        <v>0</v>
      </c>
      <c r="AS13" s="20">
        <f>MOD(AS12+AS11+AT10,2)</f>
        <v>0</v>
      </c>
      <c r="AT13" s="20">
        <f>MOD(AT12+AT11+AU10,2)</f>
        <v>1</v>
      </c>
      <c r="AU13" s="20">
        <f>IF(_xlfn.XOR(AU11,AU12),1,0)</f>
        <v>0</v>
      </c>
      <c r="AV13" s="17" t="s">
        <v>36</v>
      </c>
      <c r="AW13">
        <f>IF(AC14=0,_xlfn.DECIMAL(_xlfn.CONCAT(AD14:AF14,AH14:AK14,AM14:AP14,AR14:AU14),2),-_xlfn.DECIMAL(_xlfn.CONCAT(AD14:AF14,AH14:AK14,AM14:AP14,AR14:AU14),2))</f>
        <v>-16701</v>
      </c>
      <c r="AX13" s="30" t="s">
        <v>24</v>
      </c>
      <c r="AY13" s="19">
        <f>AY11+AY12</f>
        <v>49906</v>
      </c>
      <c r="AZ13" s="61"/>
      <c r="BA13" s="62"/>
      <c r="BB13" s="62"/>
      <c r="BC13" s="63"/>
    </row>
    <row r="14" spans="1:55" x14ac:dyDescent="0.3">
      <c r="A14">
        <v>11</v>
      </c>
      <c r="B14" s="9" t="str">
        <f t="shared" si="11"/>
        <v xml:space="preserve">X11 = </v>
      </c>
      <c r="C14" s="7" t="s">
        <v>10</v>
      </c>
      <c r="D14" s="10">
        <f t="shared" si="14"/>
        <v>-16373</v>
      </c>
      <c r="E14" s="17" t="str">
        <f t="shared" si="0"/>
        <v>1100</v>
      </c>
      <c r="F14" s="17" t="str">
        <f t="shared" si="1"/>
        <v>0000</v>
      </c>
      <c r="G14" s="17" t="str">
        <f t="shared" si="2"/>
        <v>0000</v>
      </c>
      <c r="H14" s="17" t="str">
        <f t="shared" si="3"/>
        <v>1011</v>
      </c>
      <c r="I14" t="str">
        <f t="shared" si="4"/>
        <v>1100000000001011</v>
      </c>
      <c r="J14" s="22" t="str">
        <f t="shared" si="5"/>
        <v xml:space="preserve">B11 = </v>
      </c>
      <c r="K14" s="23" t="str">
        <f t="shared" si="12"/>
        <v>1100.0000.0000.1011</v>
      </c>
      <c r="L14" s="20">
        <f t="shared" si="13"/>
        <v>1</v>
      </c>
      <c r="M14" s="20">
        <f t="shared" si="6"/>
        <v>1</v>
      </c>
      <c r="N14" s="20">
        <f t="shared" si="6"/>
        <v>0</v>
      </c>
      <c r="O14" s="20">
        <f t="shared" si="6"/>
        <v>0</v>
      </c>
      <c r="P14" s="20">
        <f t="shared" si="6"/>
        <v>0</v>
      </c>
      <c r="Q14" s="20">
        <f t="shared" si="6"/>
        <v>0</v>
      </c>
      <c r="R14" s="20">
        <f t="shared" si="6"/>
        <v>0</v>
      </c>
      <c r="S14" s="20">
        <f t="shared" si="6"/>
        <v>0</v>
      </c>
      <c r="T14" s="20">
        <f t="shared" si="6"/>
        <v>0</v>
      </c>
      <c r="U14" s="20">
        <f t="shared" si="6"/>
        <v>0</v>
      </c>
      <c r="V14" s="20">
        <f t="shared" si="6"/>
        <v>0</v>
      </c>
      <c r="W14" s="20">
        <f t="shared" si="6"/>
        <v>0</v>
      </c>
      <c r="X14" s="20">
        <f t="shared" si="6"/>
        <v>1</v>
      </c>
      <c r="Y14" s="20">
        <f t="shared" si="6"/>
        <v>0</v>
      </c>
      <c r="Z14" s="20">
        <f t="shared" si="6"/>
        <v>1</v>
      </c>
      <c r="AA14" s="20">
        <f t="shared" si="6"/>
        <v>1</v>
      </c>
      <c r="AB14" s="55" t="s">
        <v>23</v>
      </c>
      <c r="AC14" s="20">
        <f>AC13</f>
        <v>1</v>
      </c>
      <c r="AD14" s="20">
        <f>IF($AR15=0,AD13,MOD(M20+M$17+N19,2))</f>
        <v>1</v>
      </c>
      <c r="AE14" s="20">
        <f>IF($AR15=0,AE13,MOD(N20+N$17+O19,2))</f>
        <v>0</v>
      </c>
      <c r="AF14" s="20">
        <f>IF($AR15=0,AF13,MOD(O20+O$17+P19,2))</f>
        <v>0</v>
      </c>
      <c r="AG14" s="20" t="str">
        <f>AG13</f>
        <v>.</v>
      </c>
      <c r="AH14" s="20">
        <f>IF($AR15=0,AH13,MOD(P20+P$17+Q19,2))</f>
        <v>0</v>
      </c>
      <c r="AI14" s="20">
        <f>IF($AR15=0,AI13,MOD(Q20+Q$17+R19,2))</f>
        <v>0</v>
      </c>
      <c r="AJ14" s="20">
        <f>IF($AR15=0,AJ13,MOD(R20+R$17+S19,2))</f>
        <v>0</v>
      </c>
      <c r="AK14" s="20">
        <f>IF($AR15=0,AK13,MOD(S20+S$17+T19,2))</f>
        <v>1</v>
      </c>
      <c r="AL14" s="20" t="str">
        <f>AL13</f>
        <v>.</v>
      </c>
      <c r="AM14" s="20">
        <f>IF($AR15=0,AM13,MOD(T20+T$17+U19,2))</f>
        <v>0</v>
      </c>
      <c r="AN14" s="20">
        <f>IF($AR15=0,AN13,MOD(U20+U$17+V19,2))</f>
        <v>0</v>
      </c>
      <c r="AO14" s="20">
        <f>IF($AR15=0,AO13,MOD(V20+V$17+W19,2))</f>
        <v>1</v>
      </c>
      <c r="AP14" s="20">
        <f>IF($AR15=0,AP13,MOD(W20+W$17+X19,2))</f>
        <v>1</v>
      </c>
      <c r="AQ14" s="20" t="str">
        <f>AQ13</f>
        <v>.</v>
      </c>
      <c r="AR14" s="20">
        <f>IF($AR15=0,AR13,MOD(X20+X$17+Y19,2))</f>
        <v>1</v>
      </c>
      <c r="AS14" s="20">
        <f>IF($AR15=0,AS13,MOD(Y20+Y$17+Z19,2))</f>
        <v>1</v>
      </c>
      <c r="AT14" s="20">
        <f>IF($AR15=0,AT13,MOD(Z20+Z$17+AA19,2))</f>
        <v>0</v>
      </c>
      <c r="AU14" s="20">
        <f>IF($AR15=0,AU13,MOD(AA20+AA$17,2))</f>
        <v>1</v>
      </c>
      <c r="AV14" s="17"/>
      <c r="AW14" s="41"/>
      <c r="AX14" s="37"/>
      <c r="AY14" s="23"/>
      <c r="AZ14" s="61"/>
      <c r="BA14" s="62"/>
      <c r="BB14" s="62"/>
      <c r="BC14" s="63"/>
    </row>
    <row r="15" spans="1:55" ht="15" thickBot="1" x14ac:dyDescent="0.35">
      <c r="A15">
        <v>12</v>
      </c>
      <c r="B15" s="12" t="str">
        <f t="shared" si="11"/>
        <v xml:space="preserve">X12 = </v>
      </c>
      <c r="C15" s="13" t="s">
        <v>11</v>
      </c>
      <c r="D15" s="14">
        <f t="shared" si="14"/>
        <v>-15630</v>
      </c>
      <c r="E15" s="17" t="str">
        <f>MID($I15,1,4)</f>
        <v>1100</v>
      </c>
      <c r="F15" s="17" t="str">
        <f>MID($I15,5,4)</f>
        <v>0010</v>
      </c>
      <c r="G15" s="17" t="str">
        <f>MID($I15,9,4)</f>
        <v>1111</v>
      </c>
      <c r="H15" s="17" t="str">
        <f>MID($I15,13,4)</f>
        <v>0010</v>
      </c>
      <c r="I15" t="str">
        <f t="shared" si="4"/>
        <v>1100001011110010</v>
      </c>
      <c r="J15" s="12" t="str">
        <f t="shared" si="5"/>
        <v xml:space="preserve">B12 = </v>
      </c>
      <c r="K15" s="14" t="str">
        <f t="shared" si="12"/>
        <v>1100.0010.1111.0010</v>
      </c>
      <c r="L15" s="20">
        <f t="shared" si="13"/>
        <v>1</v>
      </c>
      <c r="M15" s="20">
        <f t="shared" si="6"/>
        <v>1</v>
      </c>
      <c r="N15" s="20">
        <f t="shared" si="6"/>
        <v>0</v>
      </c>
      <c r="O15" s="20">
        <f t="shared" si="6"/>
        <v>0</v>
      </c>
      <c r="P15" s="20">
        <f t="shared" si="6"/>
        <v>0</v>
      </c>
      <c r="Q15" s="20">
        <f t="shared" si="6"/>
        <v>0</v>
      </c>
      <c r="R15" s="20">
        <f t="shared" si="6"/>
        <v>1</v>
      </c>
      <c r="S15" s="20">
        <f t="shared" si="6"/>
        <v>0</v>
      </c>
      <c r="T15" s="20">
        <f t="shared" si="6"/>
        <v>1</v>
      </c>
      <c r="U15" s="20">
        <f t="shared" si="6"/>
        <v>1</v>
      </c>
      <c r="V15" s="20">
        <f t="shared" si="6"/>
        <v>1</v>
      </c>
      <c r="W15" s="20">
        <f t="shared" si="6"/>
        <v>1</v>
      </c>
      <c r="X15" s="20">
        <f t="shared" si="6"/>
        <v>0</v>
      </c>
      <c r="Y15" s="20">
        <f t="shared" si="6"/>
        <v>0</v>
      </c>
      <c r="Z15" s="20">
        <f t="shared" si="6"/>
        <v>1</v>
      </c>
      <c r="AA15" s="20">
        <f t="shared" si="6"/>
        <v>0</v>
      </c>
      <c r="AB15" s="57" t="s">
        <v>25</v>
      </c>
      <c r="AC15" s="16"/>
      <c r="AD15" s="16" t="s">
        <v>26</v>
      </c>
      <c r="AE15" s="29" t="s">
        <v>27</v>
      </c>
      <c r="AF15" s="16">
        <f>IF(AC12+AC11+AD10&gt;=2,1,0)</f>
        <v>0</v>
      </c>
      <c r="AG15" s="16" t="s">
        <v>28</v>
      </c>
      <c r="AH15" s="29" t="s">
        <v>27</v>
      </c>
      <c r="AI15" s="16">
        <f>IF(MOD(SUM(AM13:AP13,AR13:AU13),2),0,1)</f>
        <v>0</v>
      </c>
      <c r="AJ15" s="16" t="s">
        <v>29</v>
      </c>
      <c r="AK15" s="29" t="s">
        <v>27</v>
      </c>
      <c r="AL15" s="16">
        <f>AR10</f>
        <v>1</v>
      </c>
      <c r="AM15" s="16" t="s">
        <v>30</v>
      </c>
      <c r="AN15" s="29" t="s">
        <v>27</v>
      </c>
      <c r="AO15" s="16">
        <f>IF(_xlfn.DECIMAL(_xlfn.CONCAT(AC13:AF13,AH13:AK13,AM13:AP13,AR13:AU13),2)=0,1,0)</f>
        <v>0</v>
      </c>
      <c r="AP15" s="16" t="s">
        <v>32</v>
      </c>
      <c r="AQ15" s="29" t="s">
        <v>27</v>
      </c>
      <c r="AR15" s="16">
        <f>AC13</f>
        <v>1</v>
      </c>
      <c r="AS15" s="16" t="s">
        <v>31</v>
      </c>
      <c r="AT15" s="29" t="s">
        <v>27</v>
      </c>
      <c r="AU15" s="16">
        <f>IF(AC11=AC12,IF(AC12=AC13,0,1),0)</f>
        <v>1</v>
      </c>
      <c r="AV15" s="15"/>
      <c r="AW15" s="42"/>
      <c r="AX15" s="38"/>
      <c r="AY15" s="14"/>
      <c r="AZ15" s="64"/>
      <c r="BA15" s="65"/>
      <c r="BB15" s="65"/>
      <c r="BC15" s="66"/>
    </row>
    <row r="16" spans="1:55" ht="15" thickBot="1" x14ac:dyDescent="0.35">
      <c r="C16" s="1"/>
      <c r="K16" s="23"/>
      <c r="AB16" s="35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W16" s="43"/>
    </row>
    <row r="17" spans="9:55" x14ac:dyDescent="0.3">
      <c r="I17" s="27"/>
      <c r="K17" s="23"/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 s="54" t="s">
        <v>15</v>
      </c>
      <c r="AC17" s="39">
        <f>IF(AC19+AC18+AD17&gt;=2,1,0)</f>
        <v>1</v>
      </c>
      <c r="AD17" s="39">
        <f>IF(AD19+AD18+AE17&gt;=2,1,0)</f>
        <v>1</v>
      </c>
      <c r="AE17" s="39">
        <f>IF(AE19+AE18+AF17&gt;=2,1,0)</f>
        <v>0</v>
      </c>
      <c r="AF17" s="39">
        <f>IF(AF18+AF19+AH17&gt;=2,1,0)</f>
        <v>0</v>
      </c>
      <c r="AG17" s="39"/>
      <c r="AH17" s="39">
        <f>IF(AH19+AH18+AI17&gt;=2,1,0)</f>
        <v>0</v>
      </c>
      <c r="AI17" s="39">
        <f>IF(AI19+AI18+AJ17&gt;=2,1,0)</f>
        <v>0</v>
      </c>
      <c r="AJ17" s="39">
        <f>IF(AJ19+AJ18+AK17&gt;=2,1,0)</f>
        <v>0</v>
      </c>
      <c r="AK17" s="39">
        <f>IF(AK18+AK19+AM17&gt;=2,1,0)</f>
        <v>0</v>
      </c>
      <c r="AL17" s="39"/>
      <c r="AM17" s="39">
        <f>IF(AM19+AM18+AN17&gt;=2,1,0)</f>
        <v>0</v>
      </c>
      <c r="AN17" s="39">
        <f>IF(AN19+AN18+AO17&gt;=2,1,0)</f>
        <v>0</v>
      </c>
      <c r="AO17" s="39">
        <f>IF(AO19+AO18+AP17&gt;=2,1,0)</f>
        <v>0</v>
      </c>
      <c r="AP17" s="39">
        <f>IF(AP18+AP19+AR17&gt;=2,1,0)</f>
        <v>0</v>
      </c>
      <c r="AQ17" s="39"/>
      <c r="AR17" s="39">
        <f>IF(AR19+AR18+AS17&gt;=2,1,0)</f>
        <v>1</v>
      </c>
      <c r="AS17" s="39">
        <f>IF(AS19+AS18+AT17&gt;=2,1,0)</f>
        <v>0</v>
      </c>
      <c r="AT17" s="39">
        <f>IF(AT19+AT18+AU17&gt;=2,1,0)</f>
        <v>0</v>
      </c>
      <c r="AU17" s="39">
        <f>IF(AU18+AU19=2,1,0)</f>
        <v>0</v>
      </c>
      <c r="AV17" s="18"/>
      <c r="AW17" s="44"/>
      <c r="AX17" s="36"/>
      <c r="AY17" s="19"/>
      <c r="AZ17" s="58" t="s">
        <v>49</v>
      </c>
      <c r="BA17" s="59"/>
      <c r="BB17" s="59"/>
      <c r="BC17" s="60"/>
    </row>
    <row r="18" spans="9:55" x14ac:dyDescent="0.3">
      <c r="I18" s="27"/>
      <c r="K18" s="23"/>
      <c r="AB18" s="55" t="s">
        <v>17</v>
      </c>
      <c r="AC18" s="25">
        <f>L5</f>
        <v>0</v>
      </c>
      <c r="AD18" s="25">
        <f>M5</f>
        <v>1</v>
      </c>
      <c r="AE18" s="25">
        <f>N5</f>
        <v>0</v>
      </c>
      <c r="AF18" s="25">
        <f>O5</f>
        <v>1</v>
      </c>
      <c r="AG18" s="25" t="s">
        <v>12</v>
      </c>
      <c r="AH18" s="25">
        <f>P5</f>
        <v>0</v>
      </c>
      <c r="AI18" s="25">
        <f>Q5</f>
        <v>1</v>
      </c>
      <c r="AJ18" s="25">
        <f>R5</f>
        <v>1</v>
      </c>
      <c r="AK18" s="25">
        <f>S5</f>
        <v>0</v>
      </c>
      <c r="AL18" s="25" t="s">
        <v>12</v>
      </c>
      <c r="AM18" s="25">
        <f>T5</f>
        <v>0</v>
      </c>
      <c r="AN18" s="25">
        <f>U5</f>
        <v>1</v>
      </c>
      <c r="AO18" s="25">
        <f>V5</f>
        <v>0</v>
      </c>
      <c r="AP18" s="25">
        <f>W5</f>
        <v>0</v>
      </c>
      <c r="AQ18" s="25" t="s">
        <v>12</v>
      </c>
      <c r="AR18" s="25">
        <f>X5</f>
        <v>1</v>
      </c>
      <c r="AS18" s="25">
        <f>Y5</f>
        <v>1</v>
      </c>
      <c r="AT18" s="25">
        <f>Z5</f>
        <v>0</v>
      </c>
      <c r="AU18" s="25">
        <f>AA5</f>
        <v>1</v>
      </c>
      <c r="AV18" s="17"/>
      <c r="AW18" s="41"/>
      <c r="AX18" s="30" t="s">
        <v>44</v>
      </c>
      <c r="AY18" s="23">
        <f>AY11</f>
        <v>22093</v>
      </c>
      <c r="AZ18" s="61"/>
      <c r="BA18" s="62"/>
      <c r="BB18" s="62"/>
      <c r="BC18" s="63"/>
    </row>
    <row r="19" spans="9:55" ht="15" thickBot="1" x14ac:dyDescent="0.35">
      <c r="I19" s="28"/>
      <c r="K19" s="23"/>
      <c r="M19">
        <f t="shared" ref="M19:Y19" si="19">IF(M17+M20+N19&gt;=2,1,0)</f>
        <v>0</v>
      </c>
      <c r="N19">
        <f t="shared" si="19"/>
        <v>0</v>
      </c>
      <c r="O19">
        <f t="shared" si="19"/>
        <v>0</v>
      </c>
      <c r="P19">
        <f t="shared" si="19"/>
        <v>0</v>
      </c>
      <c r="Q19">
        <f t="shared" si="19"/>
        <v>0</v>
      </c>
      <c r="R19">
        <f t="shared" si="19"/>
        <v>0</v>
      </c>
      <c r="S19">
        <f t="shared" si="19"/>
        <v>0</v>
      </c>
      <c r="T19">
        <f t="shared" si="19"/>
        <v>0</v>
      </c>
      <c r="U19">
        <f t="shared" si="19"/>
        <v>0</v>
      </c>
      <c r="V19">
        <f t="shared" si="19"/>
        <v>0</v>
      </c>
      <c r="W19">
        <f t="shared" si="19"/>
        <v>0</v>
      </c>
      <c r="X19">
        <f t="shared" si="19"/>
        <v>0</v>
      </c>
      <c r="Y19">
        <f t="shared" si="19"/>
        <v>0</v>
      </c>
      <c r="Z19">
        <f>IF(Z17+Z20+AA19&gt;=2,1,0)</f>
        <v>0</v>
      </c>
      <c r="AA19">
        <f>IF(AA20+AA17=2,1,0)</f>
        <v>0</v>
      </c>
      <c r="AB19" s="56" t="s">
        <v>34</v>
      </c>
      <c r="AC19" s="26">
        <f>L10</f>
        <v>1</v>
      </c>
      <c r="AD19" s="26">
        <f>M10</f>
        <v>1</v>
      </c>
      <c r="AE19" s="26">
        <f>N10</f>
        <v>1</v>
      </c>
      <c r="AF19" s="26">
        <f>O10</f>
        <v>0</v>
      </c>
      <c r="AG19" s="26" t="s">
        <v>12</v>
      </c>
      <c r="AH19" s="26">
        <f>P10</f>
        <v>1</v>
      </c>
      <c r="AI19" s="26">
        <f>Q10</f>
        <v>0</v>
      </c>
      <c r="AJ19" s="26">
        <f>R10</f>
        <v>0</v>
      </c>
      <c r="AK19" s="26">
        <f>S10</f>
        <v>1</v>
      </c>
      <c r="AL19" s="26" t="s">
        <v>12</v>
      </c>
      <c r="AM19" s="26">
        <f>T10</f>
        <v>1</v>
      </c>
      <c r="AN19" s="26">
        <f>U10</f>
        <v>0</v>
      </c>
      <c r="AO19" s="26">
        <f>V10</f>
        <v>1</v>
      </c>
      <c r="AP19" s="26">
        <f>W10</f>
        <v>0</v>
      </c>
      <c r="AQ19" s="26" t="s">
        <v>12</v>
      </c>
      <c r="AR19" s="26">
        <f>X10</f>
        <v>1</v>
      </c>
      <c r="AS19" s="26">
        <f>Y10</f>
        <v>0</v>
      </c>
      <c r="AT19" s="26">
        <f>Z10</f>
        <v>0</v>
      </c>
      <c r="AU19" s="26">
        <f>AA10</f>
        <v>0</v>
      </c>
      <c r="AV19" s="17"/>
      <c r="AW19" s="41"/>
      <c r="AX19" s="32" t="s">
        <v>45</v>
      </c>
      <c r="AY19" s="33">
        <f>D10</f>
        <v>-5720</v>
      </c>
      <c r="AZ19" s="61"/>
      <c r="BA19" s="62"/>
      <c r="BB19" s="62"/>
      <c r="BC19" s="63"/>
    </row>
    <row r="20" spans="9:55" x14ac:dyDescent="0.3">
      <c r="K20" s="23"/>
      <c r="M20">
        <f>IF(AD13=1,1,0)</f>
        <v>1</v>
      </c>
      <c r="N20">
        <f t="shared" ref="N20:AA20" si="20">IF(AE13=1,1,0)</f>
        <v>0</v>
      </c>
      <c r="O20">
        <f t="shared" si="20"/>
        <v>0</v>
      </c>
      <c r="P20">
        <f t="shared" si="20"/>
        <v>0</v>
      </c>
      <c r="Q20">
        <f t="shared" si="20"/>
        <v>0</v>
      </c>
      <c r="R20">
        <f t="shared" si="20"/>
        <v>0</v>
      </c>
      <c r="S20">
        <f t="shared" si="20"/>
        <v>1</v>
      </c>
      <c r="T20">
        <f t="shared" si="20"/>
        <v>0</v>
      </c>
      <c r="U20">
        <f t="shared" si="20"/>
        <v>0</v>
      </c>
      <c r="V20">
        <f t="shared" si="20"/>
        <v>1</v>
      </c>
      <c r="W20">
        <f t="shared" si="20"/>
        <v>1</v>
      </c>
      <c r="X20">
        <f t="shared" si="20"/>
        <v>1</v>
      </c>
      <c r="Y20">
        <f t="shared" si="20"/>
        <v>1</v>
      </c>
      <c r="Z20">
        <f t="shared" si="20"/>
        <v>0</v>
      </c>
      <c r="AA20">
        <f t="shared" si="20"/>
        <v>0</v>
      </c>
      <c r="AB20" s="55" t="s">
        <v>24</v>
      </c>
      <c r="AC20" s="20">
        <f>MOD(AC19+AC18+AD17,2)</f>
        <v>0</v>
      </c>
      <c r="AD20" s="20">
        <f>MOD(AD19+AD18+AE17,2)</f>
        <v>0</v>
      </c>
      <c r="AE20" s="20">
        <f>MOD(AE19+AE18+AF17,2)</f>
        <v>1</v>
      </c>
      <c r="AF20" s="20">
        <f>MOD(AF19+AF18+AH17,2)</f>
        <v>1</v>
      </c>
      <c r="AG20" s="20" t="s">
        <v>12</v>
      </c>
      <c r="AH20" s="20">
        <f>MOD(AH19+AH18+AI17,2)</f>
        <v>1</v>
      </c>
      <c r="AI20" s="20">
        <f>MOD(AI19+AI18+AJ17,2)</f>
        <v>1</v>
      </c>
      <c r="AJ20" s="20">
        <f>MOD(AJ19+AJ18+AK17,2)</f>
        <v>1</v>
      </c>
      <c r="AK20" s="20">
        <f>MOD(AK19+AK18+AM17,2)</f>
        <v>1</v>
      </c>
      <c r="AL20" s="20" t="s">
        <v>12</v>
      </c>
      <c r="AM20" s="20">
        <f>MOD(AM19+AM18+AN17,2)</f>
        <v>1</v>
      </c>
      <c r="AN20" s="20">
        <f>MOD(AN19+AN18+AO17,2)</f>
        <v>1</v>
      </c>
      <c r="AO20" s="20">
        <f>MOD(AO19+AO18+AP17,2)</f>
        <v>1</v>
      </c>
      <c r="AP20" s="20">
        <f>MOD(AP19+AP18+AR17,2)</f>
        <v>1</v>
      </c>
      <c r="AQ20" s="20" t="s">
        <v>12</v>
      </c>
      <c r="AR20" s="20">
        <f>MOD(AR19+AR18+AS17,2)</f>
        <v>0</v>
      </c>
      <c r="AS20" s="20">
        <f>MOD(AS19+AS18+AT17,2)</f>
        <v>1</v>
      </c>
      <c r="AT20" s="20">
        <f>MOD(AT19+AT18+AU17,2)</f>
        <v>0</v>
      </c>
      <c r="AU20" s="20">
        <f>IF(_xlfn.XOR(AU18,AU19),1,0)</f>
        <v>1</v>
      </c>
      <c r="AV20" s="17" t="s">
        <v>36</v>
      </c>
      <c r="AW20">
        <f>IF(AC21=0,_xlfn.DECIMAL(_xlfn.CONCAT(AD21:AF21,AH21:AK21,AM21:AP21,AR21:AU21),2),-_xlfn.DECIMAL(_xlfn.CONCAT(AD21:AF21,AH21:AK21,AM21:AP21,AR21:AU21),2))</f>
        <v>16373</v>
      </c>
      <c r="AX20" s="30" t="s">
        <v>24</v>
      </c>
      <c r="AY20" s="19">
        <f>AY18+AY19</f>
        <v>16373</v>
      </c>
      <c r="AZ20" s="61"/>
      <c r="BA20" s="62"/>
      <c r="BB20" s="62"/>
      <c r="BC20" s="63"/>
    </row>
    <row r="21" spans="9:55" x14ac:dyDescent="0.3">
      <c r="K21" s="23"/>
      <c r="AB21" s="55" t="s">
        <v>23</v>
      </c>
      <c r="AC21" s="20">
        <f>AC20</f>
        <v>0</v>
      </c>
      <c r="AD21" s="20">
        <f>IF($AR22=0,AD20,MOD(M27+M$17+N26,2))</f>
        <v>0</v>
      </c>
      <c r="AE21" s="20">
        <f>IF($AR22=0,AE20,MOD(N27+N$17+O26,2))</f>
        <v>1</v>
      </c>
      <c r="AF21" s="20">
        <f>IF($AR22=0,AF20,MOD(O27+O$17+P26,2))</f>
        <v>1</v>
      </c>
      <c r="AG21" s="20" t="str">
        <f>AG20</f>
        <v>.</v>
      </c>
      <c r="AH21" s="20">
        <f>IF($AR22=0,AH20,MOD(P27+P$17+Q26,2))</f>
        <v>1</v>
      </c>
      <c r="AI21" s="20">
        <f>IF($AR22=0,AI20,MOD(Q27+Q$17+R26,2))</f>
        <v>1</v>
      </c>
      <c r="AJ21" s="20">
        <f>IF($AR22=0,AJ20,MOD(R27+R$17+S26,2))</f>
        <v>1</v>
      </c>
      <c r="AK21" s="20">
        <f>IF($AR22=0,AK20,MOD(S27+S$17+T26,2))</f>
        <v>1</v>
      </c>
      <c r="AL21" s="20" t="str">
        <f>AL20</f>
        <v>.</v>
      </c>
      <c r="AM21" s="20">
        <f>IF($AR22=0,AM20,MOD(T27+T$17+U26,2))</f>
        <v>1</v>
      </c>
      <c r="AN21" s="20">
        <f>IF($AR22=0,AN20,MOD(U27+U$17+V26,2))</f>
        <v>1</v>
      </c>
      <c r="AO21" s="20">
        <f>IF($AR22=0,AO20,MOD(V27+V$17+W26,2))</f>
        <v>1</v>
      </c>
      <c r="AP21" s="20">
        <f>IF($AR22=0,AP20,MOD(W27+W$17+X26,2))</f>
        <v>1</v>
      </c>
      <c r="AQ21" s="20" t="str">
        <f>AQ20</f>
        <v>.</v>
      </c>
      <c r="AR21" s="20">
        <f>IF($AR22=0,AR20,MOD(X27+X$17+Y26,2))</f>
        <v>0</v>
      </c>
      <c r="AS21" s="20">
        <f>IF($AR22=0,AS20,MOD(Y27+Y$17+Z26,2))</f>
        <v>1</v>
      </c>
      <c r="AT21" s="20">
        <f>IF($AR22=0,AT20,MOD(Z27+Z$17+AA26,2))</f>
        <v>0</v>
      </c>
      <c r="AU21" s="20">
        <f>IF($AR22=0,AU20,MOD(AA27+AA$17,2))</f>
        <v>1</v>
      </c>
      <c r="AV21" s="17"/>
      <c r="AW21" s="41"/>
      <c r="AX21" s="37"/>
      <c r="AY21" s="23"/>
      <c r="AZ21" s="61"/>
      <c r="BA21" s="62"/>
      <c r="BB21" s="62"/>
      <c r="BC21" s="63"/>
    </row>
    <row r="22" spans="9:55" ht="15" thickBot="1" x14ac:dyDescent="0.35">
      <c r="K22" s="23"/>
      <c r="M22">
        <f t="shared" ref="M22:Y22" si="21">IF(M20+M23+N17&gt;=2,1,0)</f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0</v>
      </c>
      <c r="R22">
        <f t="shared" si="21"/>
        <v>0</v>
      </c>
      <c r="S22">
        <f t="shared" si="21"/>
        <v>1</v>
      </c>
      <c r="T22">
        <f t="shared" si="21"/>
        <v>0</v>
      </c>
      <c r="U22">
        <f t="shared" si="21"/>
        <v>0</v>
      </c>
      <c r="V22">
        <f t="shared" si="21"/>
        <v>0</v>
      </c>
      <c r="W22">
        <f t="shared" si="21"/>
        <v>1</v>
      </c>
      <c r="X22">
        <f t="shared" si="21"/>
        <v>1</v>
      </c>
      <c r="Y22">
        <f t="shared" si="21"/>
        <v>0</v>
      </c>
      <c r="Z22">
        <f>IF(Z20+Z23+AA17&gt;=2,1,0)</f>
        <v>1</v>
      </c>
      <c r="AA22">
        <f>IF(AA17+AA20=2,1,0)</f>
        <v>0</v>
      </c>
      <c r="AB22" s="57" t="s">
        <v>25</v>
      </c>
      <c r="AC22" s="16"/>
      <c r="AD22" s="16" t="s">
        <v>26</v>
      </c>
      <c r="AE22" s="29" t="s">
        <v>27</v>
      </c>
      <c r="AF22" s="16">
        <f>IF(AC19+AC18+AD17&gt;=2,1,0)</f>
        <v>1</v>
      </c>
      <c r="AG22" s="16" t="s">
        <v>28</v>
      </c>
      <c r="AH22" s="29" t="s">
        <v>27</v>
      </c>
      <c r="AI22" s="16">
        <f>IF(MOD(SUM(AM20:AP20,AR20:AU20),2),0,1)</f>
        <v>1</v>
      </c>
      <c r="AJ22" s="16" t="s">
        <v>29</v>
      </c>
      <c r="AK22" s="29" t="s">
        <v>27</v>
      </c>
      <c r="AL22" s="16">
        <f>AR17</f>
        <v>1</v>
      </c>
      <c r="AM22" s="16" t="s">
        <v>30</v>
      </c>
      <c r="AN22" s="29" t="s">
        <v>27</v>
      </c>
      <c r="AO22" s="16">
        <f>IF(_xlfn.DECIMAL(_xlfn.CONCAT(AC20:AF20,AH20:AK20,AM20:AP20,AR20:AU20),2)=0,1,0)</f>
        <v>0</v>
      </c>
      <c r="AP22" s="16" t="s">
        <v>32</v>
      </c>
      <c r="AQ22" s="29" t="s">
        <v>27</v>
      </c>
      <c r="AR22" s="16">
        <f>AC20</f>
        <v>0</v>
      </c>
      <c r="AS22" s="16" t="s">
        <v>31</v>
      </c>
      <c r="AT22" s="29" t="s">
        <v>27</v>
      </c>
      <c r="AU22" s="16">
        <f>IF(AC18=AC19,IF(AC19=AC20,0,1),0)</f>
        <v>0</v>
      </c>
      <c r="AV22" s="15"/>
      <c r="AW22" s="42"/>
      <c r="AX22" s="38"/>
      <c r="AY22" s="14"/>
      <c r="AZ22" s="64"/>
      <c r="BA22" s="65"/>
      <c r="BB22" s="65"/>
      <c r="BC22" s="66"/>
    </row>
    <row r="23" spans="9:55" ht="15" thickBot="1" x14ac:dyDescent="0.35">
      <c r="K23" s="23"/>
      <c r="M23">
        <f>IF(AD6=1,0,1)</f>
        <v>0</v>
      </c>
      <c r="N23">
        <f>IF(AE6=1,0,1)</f>
        <v>0</v>
      </c>
      <c r="O23">
        <f>IF(AF6=1,0,1)</f>
        <v>1</v>
      </c>
      <c r="P23">
        <f>IF(AH6=1,0,1)</f>
        <v>0</v>
      </c>
      <c r="Q23">
        <f>IF(AI6=1,0,1)</f>
        <v>0</v>
      </c>
      <c r="R23">
        <f>IF(AJ6=1,0,1)</f>
        <v>1</v>
      </c>
      <c r="S23">
        <f>IF(AK6=1,0,1)</f>
        <v>1</v>
      </c>
      <c r="T23">
        <f>IF(AM6=1,0,1)</f>
        <v>0</v>
      </c>
      <c r="U23">
        <f>IF(AN6=1,0,1)</f>
        <v>1</v>
      </c>
      <c r="V23">
        <f>IF(AO6=1,0,1)</f>
        <v>0</v>
      </c>
      <c r="W23">
        <f>IF(AP6=1,0,1)</f>
        <v>1</v>
      </c>
      <c r="X23">
        <f>IF(AR6=1,0,1)</f>
        <v>1</v>
      </c>
      <c r="Y23">
        <f>IF(AS6=1,0,1)</f>
        <v>0</v>
      </c>
      <c r="Z23">
        <f>IF(AT6=1,0,1)</f>
        <v>1</v>
      </c>
      <c r="AA23">
        <f>IF(AU6=1,0,1)</f>
        <v>0</v>
      </c>
      <c r="AB23" s="35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W23" s="43"/>
    </row>
    <row r="24" spans="9:55" x14ac:dyDescent="0.3">
      <c r="K24" s="23"/>
      <c r="AB24" s="54" t="s">
        <v>15</v>
      </c>
      <c r="AC24" s="39">
        <f>IF(AC26+AC25+AD24&gt;=2,1,0)</f>
        <v>1</v>
      </c>
      <c r="AD24" s="39">
        <f>IF(AD26+AD25+AE24&gt;=2,1,0)</f>
        <v>1</v>
      </c>
      <c r="AE24" s="39">
        <f>IF(AE26+AE25+AF24&gt;=2,1,0)</f>
        <v>1</v>
      </c>
      <c r="AF24" s="39">
        <f>IF(AF25+AF26+AH24&gt;=2,1,0)</f>
        <v>0</v>
      </c>
      <c r="AG24" s="39"/>
      <c r="AH24" s="39">
        <f>IF(AH26+AH25+AI24&gt;=2,1,0)</f>
        <v>1</v>
      </c>
      <c r="AI24" s="39">
        <f>IF(AI26+AI25+AJ24&gt;=2,1,0)</f>
        <v>0</v>
      </c>
      <c r="AJ24" s="39">
        <f>IF(AJ26+AJ25+AK24&gt;=2,1,0)</f>
        <v>0</v>
      </c>
      <c r="AK24" s="39">
        <f>IF(AK25+AK26+AM24&gt;=2,1,0)</f>
        <v>1</v>
      </c>
      <c r="AL24" s="39"/>
      <c r="AM24" s="39">
        <f>IF(AM26+AM25+AN24&gt;=2,1,0)</f>
        <v>1</v>
      </c>
      <c r="AN24" s="39">
        <f>IF(AN26+AN25+AO24&gt;=2,1,0)</f>
        <v>0</v>
      </c>
      <c r="AO24" s="39">
        <f>IF(AO26+AO25+AP24&gt;=2,1,0)</f>
        <v>1</v>
      </c>
      <c r="AP24" s="39">
        <f>IF(AP25+AP26+AR24&gt;=2,1,0)</f>
        <v>0</v>
      </c>
      <c r="AQ24" s="39"/>
      <c r="AR24" s="39">
        <f>IF(AR26+AR25+AS24&gt;=2,1,0)</f>
        <v>0</v>
      </c>
      <c r="AS24" s="39">
        <f>IF(AS26+AS25+AT24&gt;=2,1,0)</f>
        <v>0</v>
      </c>
      <c r="AT24" s="39">
        <f>IF(AT26+AT25+AU24&gt;=2,1,0)</f>
        <v>0</v>
      </c>
      <c r="AU24" s="39">
        <f>IF(AU25+AU26=2,1,0)</f>
        <v>0</v>
      </c>
      <c r="AV24" s="18"/>
      <c r="AW24" s="44"/>
      <c r="AX24" s="36"/>
      <c r="AY24" s="19"/>
      <c r="AZ24" s="58" t="s">
        <v>51</v>
      </c>
      <c r="BA24" s="59"/>
      <c r="BB24" s="59"/>
      <c r="BC24" s="60"/>
    </row>
    <row r="25" spans="9:55" x14ac:dyDescent="0.3">
      <c r="K25" s="23"/>
      <c r="AB25" s="55" t="s">
        <v>18</v>
      </c>
      <c r="AC25" s="25">
        <f t="shared" ref="AC25:AF26" si="22">L10</f>
        <v>1</v>
      </c>
      <c r="AD25" s="25">
        <f t="shared" si="22"/>
        <v>1</v>
      </c>
      <c r="AE25" s="25">
        <f t="shared" si="22"/>
        <v>1</v>
      </c>
      <c r="AF25" s="25">
        <f t="shared" si="22"/>
        <v>0</v>
      </c>
      <c r="AG25" s="25" t="s">
        <v>12</v>
      </c>
      <c r="AH25" s="25">
        <f t="shared" ref="AH25:AK26" si="23">P10</f>
        <v>1</v>
      </c>
      <c r="AI25" s="25">
        <f t="shared" si="23"/>
        <v>0</v>
      </c>
      <c r="AJ25" s="25">
        <f t="shared" si="23"/>
        <v>0</v>
      </c>
      <c r="AK25" s="25">
        <f t="shared" si="23"/>
        <v>1</v>
      </c>
      <c r="AL25" s="25" t="s">
        <v>12</v>
      </c>
      <c r="AM25" s="25">
        <f t="shared" ref="AM25:AP26" si="24">T10</f>
        <v>1</v>
      </c>
      <c r="AN25" s="25">
        <f t="shared" si="24"/>
        <v>0</v>
      </c>
      <c r="AO25" s="25">
        <f t="shared" si="24"/>
        <v>1</v>
      </c>
      <c r="AP25" s="25">
        <f t="shared" si="24"/>
        <v>0</v>
      </c>
      <c r="AQ25" s="25" t="s">
        <v>12</v>
      </c>
      <c r="AR25" s="25">
        <f t="shared" ref="AR25:AU26" si="25">X10</f>
        <v>1</v>
      </c>
      <c r="AS25" s="25">
        <f t="shared" si="25"/>
        <v>0</v>
      </c>
      <c r="AT25" s="25">
        <f t="shared" si="25"/>
        <v>0</v>
      </c>
      <c r="AU25" s="25">
        <f t="shared" si="25"/>
        <v>0</v>
      </c>
      <c r="AV25" s="17"/>
      <c r="AW25" s="45"/>
      <c r="AX25" s="30" t="s">
        <v>38</v>
      </c>
      <c r="AY25" s="31">
        <f>AY19</f>
        <v>-5720</v>
      </c>
      <c r="AZ25" s="61"/>
      <c r="BA25" s="62"/>
      <c r="BB25" s="62"/>
      <c r="BC25" s="63"/>
    </row>
    <row r="26" spans="9:55" ht="15" thickBot="1" x14ac:dyDescent="0.35">
      <c r="K26" s="23"/>
      <c r="M26">
        <f t="shared" ref="M26:Y26" si="26">IF(M$17+M27+N26&gt;=2,1,0)</f>
        <v>0</v>
      </c>
      <c r="N26">
        <f t="shared" si="26"/>
        <v>0</v>
      </c>
      <c r="O26">
        <f t="shared" si="26"/>
        <v>0</v>
      </c>
      <c r="P26">
        <f t="shared" si="26"/>
        <v>0</v>
      </c>
      <c r="Q26">
        <f t="shared" si="26"/>
        <v>0</v>
      </c>
      <c r="R26">
        <f t="shared" si="26"/>
        <v>0</v>
      </c>
      <c r="S26">
        <f t="shared" si="26"/>
        <v>0</v>
      </c>
      <c r="T26">
        <f t="shared" si="26"/>
        <v>0</v>
      </c>
      <c r="U26">
        <f t="shared" si="26"/>
        <v>0</v>
      </c>
      <c r="V26">
        <f t="shared" si="26"/>
        <v>0</v>
      </c>
      <c r="W26">
        <f t="shared" si="26"/>
        <v>0</v>
      </c>
      <c r="X26">
        <f t="shared" si="26"/>
        <v>0</v>
      </c>
      <c r="Y26">
        <f t="shared" si="26"/>
        <v>0</v>
      </c>
      <c r="Z26">
        <f>IF(Z$17+Z27+AA26&gt;=2,1,0)</f>
        <v>0</v>
      </c>
      <c r="AA26">
        <f>IF(AA27+AA17=2,1,0)</f>
        <v>0</v>
      </c>
      <c r="AB26" s="56" t="s">
        <v>22</v>
      </c>
      <c r="AC26" s="26">
        <f t="shared" si="22"/>
        <v>1</v>
      </c>
      <c r="AD26" s="26">
        <f t="shared" si="22"/>
        <v>0</v>
      </c>
      <c r="AE26" s="26">
        <f t="shared" si="22"/>
        <v>1</v>
      </c>
      <c r="AF26" s="26">
        <f t="shared" si="22"/>
        <v>0</v>
      </c>
      <c r="AG26" s="26" t="s">
        <v>12</v>
      </c>
      <c r="AH26" s="26">
        <f t="shared" si="23"/>
        <v>1</v>
      </c>
      <c r="AI26" s="26">
        <f t="shared" si="23"/>
        <v>0</v>
      </c>
      <c r="AJ26" s="26">
        <f t="shared" si="23"/>
        <v>0</v>
      </c>
      <c r="AK26" s="26">
        <f t="shared" si="23"/>
        <v>1</v>
      </c>
      <c r="AL26" s="26" t="s">
        <v>12</v>
      </c>
      <c r="AM26" s="26">
        <f t="shared" si="24"/>
        <v>1</v>
      </c>
      <c r="AN26" s="26">
        <f t="shared" si="24"/>
        <v>0</v>
      </c>
      <c r="AO26" s="26">
        <f t="shared" si="24"/>
        <v>1</v>
      </c>
      <c r="AP26" s="26">
        <f t="shared" si="24"/>
        <v>1</v>
      </c>
      <c r="AQ26" s="26" t="s">
        <v>12</v>
      </c>
      <c r="AR26" s="26">
        <f t="shared" si="25"/>
        <v>0</v>
      </c>
      <c r="AS26" s="26">
        <f t="shared" si="25"/>
        <v>0</v>
      </c>
      <c r="AT26" s="26">
        <f t="shared" si="25"/>
        <v>1</v>
      </c>
      <c r="AU26" s="26">
        <f t="shared" si="25"/>
        <v>1</v>
      </c>
      <c r="AV26" s="17"/>
      <c r="AW26" s="41"/>
      <c r="AX26" s="32" t="s">
        <v>42</v>
      </c>
      <c r="AY26" s="14">
        <f>D11</f>
        <v>-22093</v>
      </c>
      <c r="AZ26" s="61"/>
      <c r="BA26" s="62"/>
      <c r="BB26" s="62"/>
      <c r="BC26" s="63"/>
    </row>
    <row r="27" spans="9:55" x14ac:dyDescent="0.3">
      <c r="K27" s="23"/>
      <c r="M27">
        <f>IF(AD20=1,0,1)</f>
        <v>1</v>
      </c>
      <c r="N27">
        <f>IF(AE20=1,0,1)</f>
        <v>0</v>
      </c>
      <c r="O27">
        <f>IF(AF20=1,0,1)</f>
        <v>0</v>
      </c>
      <c r="P27">
        <f>IF(AH20=1,0,1)</f>
        <v>0</v>
      </c>
      <c r="Q27">
        <f>IF(AI20=1,0,1)</f>
        <v>0</v>
      </c>
      <c r="R27">
        <f>IF(AJ20=1,0,1)</f>
        <v>0</v>
      </c>
      <c r="S27">
        <f>IF(AK20=1,0,1)</f>
        <v>0</v>
      </c>
      <c r="T27">
        <f>IF(AM20=1,0,1)</f>
        <v>0</v>
      </c>
      <c r="U27">
        <f>IF(AN20=1,0,1)</f>
        <v>0</v>
      </c>
      <c r="V27">
        <f>IF(AO20=1,0,1)</f>
        <v>0</v>
      </c>
      <c r="W27">
        <f>IF(AP20=1,0,1)</f>
        <v>0</v>
      </c>
      <c r="X27">
        <f>IF(AR20=1,0,1)</f>
        <v>1</v>
      </c>
      <c r="Y27">
        <f>IF(AS20=1,0,1)</f>
        <v>0</v>
      </c>
      <c r="Z27">
        <f>IF(AT20=1,0,1)</f>
        <v>1</v>
      </c>
      <c r="AA27">
        <f>IF(AU20=1,0,1)</f>
        <v>0</v>
      </c>
      <c r="AB27" s="55" t="s">
        <v>24</v>
      </c>
      <c r="AC27" s="20">
        <f>MOD(AC26+AC25+AD24,2)</f>
        <v>1</v>
      </c>
      <c r="AD27" s="20">
        <f>MOD(AD26+AD25+AE24,2)</f>
        <v>0</v>
      </c>
      <c r="AE27" s="20">
        <f>MOD(AE26+AE25+AF24,2)</f>
        <v>0</v>
      </c>
      <c r="AF27" s="20">
        <f>MOD(AF26+AF25+AH24,2)</f>
        <v>1</v>
      </c>
      <c r="AG27" s="20" t="s">
        <v>12</v>
      </c>
      <c r="AH27" s="20">
        <f>MOD(AH26+AH25+AI24,2)</f>
        <v>0</v>
      </c>
      <c r="AI27" s="20">
        <f>MOD(AI26+AI25+AJ24,2)</f>
        <v>0</v>
      </c>
      <c r="AJ27" s="20">
        <f>MOD(AJ26+AJ25+AK24,2)</f>
        <v>1</v>
      </c>
      <c r="AK27" s="20">
        <f>MOD(AK26+AK25+AM24,2)</f>
        <v>1</v>
      </c>
      <c r="AL27" s="20" t="s">
        <v>12</v>
      </c>
      <c r="AM27" s="20">
        <f>MOD(AM26+AM25+AN24,2)</f>
        <v>0</v>
      </c>
      <c r="AN27" s="20">
        <f>MOD(AN26+AN25+AO24,2)</f>
        <v>1</v>
      </c>
      <c r="AO27" s="20">
        <f>MOD(AO26+AO25+AP24,2)</f>
        <v>0</v>
      </c>
      <c r="AP27" s="20">
        <f>MOD(AP26+AP25+AR24,2)</f>
        <v>1</v>
      </c>
      <c r="AQ27" s="20" t="s">
        <v>12</v>
      </c>
      <c r="AR27" s="20">
        <f>MOD(AR26+AR25+AS24,2)</f>
        <v>1</v>
      </c>
      <c r="AS27" s="20">
        <f>MOD(AS26+AS25+AT24,2)</f>
        <v>0</v>
      </c>
      <c r="AT27" s="20">
        <f>MOD(AT26+AT25+AU24,2)</f>
        <v>1</v>
      </c>
      <c r="AU27" s="20">
        <f>IF(_xlfn.XOR(AU25,AU26),1,0)</f>
        <v>1</v>
      </c>
      <c r="AV27" s="17" t="s">
        <v>36</v>
      </c>
      <c r="AW27">
        <f>IF(AC28=0,_xlfn.DECIMAL(_xlfn.CONCAT(AD28:AF28,AH28:AK28,AM28:AP28,AR28:AU28),2),-_xlfn.DECIMAL(_xlfn.CONCAT(AD28:AF28,AH28:AK28,AM28:AP28,AR28:AU28),2))</f>
        <v>-27813</v>
      </c>
      <c r="AX27" s="30" t="s">
        <v>24</v>
      </c>
      <c r="AY27" s="19">
        <f>AY25+AY26</f>
        <v>-27813</v>
      </c>
      <c r="AZ27" s="61"/>
      <c r="BA27" s="62"/>
      <c r="BB27" s="62"/>
      <c r="BC27" s="63"/>
    </row>
    <row r="28" spans="9:55" x14ac:dyDescent="0.3">
      <c r="K28" s="23"/>
      <c r="AB28" s="55" t="s">
        <v>23</v>
      </c>
      <c r="AC28" s="20">
        <f>AC27</f>
        <v>1</v>
      </c>
      <c r="AD28" s="20">
        <f>IF($AR29=0,AD27,MOD(M34+M$17+N33,2))</f>
        <v>1</v>
      </c>
      <c r="AE28" s="20">
        <f>IF($AR29=0,AE27,MOD(N34+N$17+O33,2))</f>
        <v>1</v>
      </c>
      <c r="AF28" s="20">
        <f>IF($AR29=0,AF27,MOD(O34+O$17+P33,2))</f>
        <v>0</v>
      </c>
      <c r="AG28" s="20" t="str">
        <f>AG27</f>
        <v>.</v>
      </c>
      <c r="AH28" s="20">
        <f>IF($AR29=0,AH27,MOD(P34+P$17+Q33,2))</f>
        <v>1</v>
      </c>
      <c r="AI28" s="20">
        <f>IF($AR29=0,AI27,MOD(Q34+Q$17+R33,2))</f>
        <v>1</v>
      </c>
      <c r="AJ28" s="20">
        <f>IF($AR29=0,AJ27,MOD(R34+R$17+S33,2))</f>
        <v>0</v>
      </c>
      <c r="AK28" s="20">
        <f>IF($AR29=0,AK27,MOD(S34+S$17+T33,2))</f>
        <v>0</v>
      </c>
      <c r="AL28" s="20" t="str">
        <f>AL27</f>
        <v>.</v>
      </c>
      <c r="AM28" s="20">
        <f>IF($AR29=0,AM27,MOD(T34+T$17+U33,2))</f>
        <v>1</v>
      </c>
      <c r="AN28" s="20">
        <f>IF($AR29=0,AN27,MOD(U34+U$17+V33,2))</f>
        <v>0</v>
      </c>
      <c r="AO28" s="20">
        <f>IF($AR29=0,AO27,MOD(V34+V$17+W33,2))</f>
        <v>1</v>
      </c>
      <c r="AP28" s="20">
        <f>IF($AR29=0,AP27,MOD(W34+W$17+X33,2))</f>
        <v>0</v>
      </c>
      <c r="AQ28" s="20" t="str">
        <f>AQ27</f>
        <v>.</v>
      </c>
      <c r="AR28" s="20">
        <f>IF($AR29=0,AR27,MOD(X34+X$17+Y33,2))</f>
        <v>0</v>
      </c>
      <c r="AS28" s="20">
        <f>IF($AR29=0,AS27,MOD(Y34+Y$17+Z33,2))</f>
        <v>1</v>
      </c>
      <c r="AT28" s="20">
        <f>IF($AR29=0,AT27,MOD(Z34+Z$17+AA33,2))</f>
        <v>0</v>
      </c>
      <c r="AU28" s="20">
        <f>IF($AR29=0,AU27,MOD(AA34+AA$17,2))</f>
        <v>1</v>
      </c>
      <c r="AV28" s="17"/>
      <c r="AW28" s="41"/>
      <c r="AX28" s="37"/>
      <c r="AY28" s="23"/>
      <c r="AZ28" s="61"/>
      <c r="BA28" s="62"/>
      <c r="BB28" s="62"/>
      <c r="BC28" s="63"/>
    </row>
    <row r="29" spans="9:55" ht="15" thickBot="1" x14ac:dyDescent="0.35">
      <c r="K29" s="23"/>
      <c r="AB29" s="57" t="s">
        <v>25</v>
      </c>
      <c r="AC29" s="16"/>
      <c r="AD29" s="16" t="s">
        <v>26</v>
      </c>
      <c r="AE29" s="29" t="s">
        <v>27</v>
      </c>
      <c r="AF29" s="16">
        <f>IF(AC26+AC25+AD24&gt;=2,1,0)</f>
        <v>1</v>
      </c>
      <c r="AG29" s="16" t="s">
        <v>28</v>
      </c>
      <c r="AH29" s="29" t="s">
        <v>27</v>
      </c>
      <c r="AI29" s="16">
        <f>IF(MOD(SUM(AM27:AP27,AR27:AU27),2),0,1)</f>
        <v>0</v>
      </c>
      <c r="AJ29" s="16" t="s">
        <v>29</v>
      </c>
      <c r="AK29" s="29" t="s">
        <v>27</v>
      </c>
      <c r="AL29" s="16">
        <f>AR24</f>
        <v>0</v>
      </c>
      <c r="AM29" s="16" t="s">
        <v>30</v>
      </c>
      <c r="AN29" s="29" t="s">
        <v>27</v>
      </c>
      <c r="AO29" s="16">
        <f>IF(_xlfn.DECIMAL(_xlfn.CONCAT(AC27:AF27,AH27:AK27,AM27:AP27,AR27:AU27),2)=0,1,0)</f>
        <v>0</v>
      </c>
      <c r="AP29" s="16" t="s">
        <v>32</v>
      </c>
      <c r="AQ29" s="29" t="s">
        <v>27</v>
      </c>
      <c r="AR29" s="16">
        <f>AC27</f>
        <v>1</v>
      </c>
      <c r="AS29" s="16" t="s">
        <v>31</v>
      </c>
      <c r="AT29" s="29" t="s">
        <v>27</v>
      </c>
      <c r="AU29" s="16">
        <f>IF(AC25=AC26,IF(AC26=AC27,0,1),0)</f>
        <v>0</v>
      </c>
      <c r="AV29" s="15"/>
      <c r="AW29" s="42"/>
      <c r="AX29" s="38"/>
      <c r="AY29" s="14"/>
      <c r="AZ29" s="64"/>
      <c r="BA29" s="65"/>
      <c r="BB29" s="65"/>
      <c r="BC29" s="66"/>
    </row>
    <row r="30" spans="9:55" ht="15" thickBot="1" x14ac:dyDescent="0.35">
      <c r="K30" s="23"/>
      <c r="AB30" s="35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W30" s="43"/>
    </row>
    <row r="31" spans="9:55" x14ac:dyDescent="0.3">
      <c r="K31" s="23"/>
      <c r="AB31" s="54" t="s">
        <v>15</v>
      </c>
      <c r="AC31" s="39">
        <f>IF(AC33+AC32+AD31&gt;=2,1,0)</f>
        <v>1</v>
      </c>
      <c r="AD31" s="39">
        <f>IF(AD33+AD32+AE31&gt;=2,1,0)</f>
        <v>0</v>
      </c>
      <c r="AE31" s="39">
        <f>IF(AE33+AE32+AF31&gt;=2,1,0)</f>
        <v>0</v>
      </c>
      <c r="AF31" s="39">
        <f>IF(AF32+AF33+AH31&gt;=2,1,0)</f>
        <v>0</v>
      </c>
      <c r="AG31" s="39"/>
      <c r="AH31" s="39">
        <f>IF(AH33+AH32+AI31&gt;=2,1,0)</f>
        <v>0</v>
      </c>
      <c r="AI31" s="39">
        <f>IF(AI33+AI32+AJ31&gt;=2,1,0)</f>
        <v>0</v>
      </c>
      <c r="AJ31" s="39">
        <f>IF(AJ33+AJ32+AK31&gt;=2,1,0)</f>
        <v>1</v>
      </c>
      <c r="AK31" s="39">
        <f>IF(AK32+AK33+AM31&gt;=2,1,0)</f>
        <v>1</v>
      </c>
      <c r="AL31" s="39"/>
      <c r="AM31" s="39">
        <f>IF(AM33+AM32+AN31&gt;=2,1,0)</f>
        <v>1</v>
      </c>
      <c r="AN31" s="39">
        <f>IF(AN33+AN32+AO31&gt;=2,1,0)</f>
        <v>1</v>
      </c>
      <c r="AO31" s="39">
        <f>IF(AO33+AO32+AP31&gt;=2,1,0)</f>
        <v>1</v>
      </c>
      <c r="AP31" s="39">
        <f>IF(AP32+AP33+AR31&gt;=2,1,0)</f>
        <v>1</v>
      </c>
      <c r="AQ31" s="39"/>
      <c r="AR31" s="39">
        <f>IF(AR33+AR32+AS31&gt;=2,1,0)</f>
        <v>0</v>
      </c>
      <c r="AS31" s="39">
        <f>IF(AS33+AS32+AT31&gt;=2,1,0)</f>
        <v>0</v>
      </c>
      <c r="AT31" s="39">
        <f>IF(AT33+AT32+AU31&gt;=2,1,0)</f>
        <v>1</v>
      </c>
      <c r="AU31" s="39">
        <f>IF(AU32+AU33=2,1,0)</f>
        <v>1</v>
      </c>
      <c r="AV31" s="18"/>
      <c r="AW31" s="44"/>
      <c r="AX31" s="36"/>
      <c r="AY31" s="19"/>
      <c r="AZ31" s="58" t="s">
        <v>52</v>
      </c>
      <c r="BA31" s="59"/>
      <c r="BB31" s="59"/>
      <c r="BC31" s="60"/>
    </row>
    <row r="32" spans="9:55" x14ac:dyDescent="0.3">
      <c r="K32" s="23"/>
      <c r="AB32" s="55" t="s">
        <v>19</v>
      </c>
      <c r="AC32" s="25">
        <f t="shared" ref="AC32:AF33" si="27">L11</f>
        <v>1</v>
      </c>
      <c r="AD32" s="25">
        <f t="shared" si="27"/>
        <v>0</v>
      </c>
      <c r="AE32" s="25">
        <f t="shared" si="27"/>
        <v>1</v>
      </c>
      <c r="AF32" s="25">
        <f t="shared" si="27"/>
        <v>0</v>
      </c>
      <c r="AG32" s="25" t="s">
        <v>12</v>
      </c>
      <c r="AH32" s="25">
        <f t="shared" ref="AH32:AK33" si="28">P11</f>
        <v>1</v>
      </c>
      <c r="AI32" s="25">
        <f t="shared" si="28"/>
        <v>0</v>
      </c>
      <c r="AJ32" s="25">
        <f t="shared" si="28"/>
        <v>0</v>
      </c>
      <c r="AK32" s="25">
        <f t="shared" si="28"/>
        <v>1</v>
      </c>
      <c r="AL32" s="25" t="s">
        <v>12</v>
      </c>
      <c r="AM32" s="25">
        <f t="shared" ref="AM32:AP33" si="29">T11</f>
        <v>1</v>
      </c>
      <c r="AN32" s="25">
        <f t="shared" si="29"/>
        <v>0</v>
      </c>
      <c r="AO32" s="25">
        <f t="shared" si="29"/>
        <v>1</v>
      </c>
      <c r="AP32" s="25">
        <f t="shared" si="29"/>
        <v>1</v>
      </c>
      <c r="AQ32" s="25" t="s">
        <v>12</v>
      </c>
      <c r="AR32" s="25">
        <f t="shared" ref="AR32:AU33" si="30">X11</f>
        <v>0</v>
      </c>
      <c r="AS32" s="25">
        <f t="shared" si="30"/>
        <v>0</v>
      </c>
      <c r="AT32" s="25">
        <f t="shared" si="30"/>
        <v>1</v>
      </c>
      <c r="AU32" s="25">
        <f t="shared" si="30"/>
        <v>1</v>
      </c>
      <c r="AV32" s="17"/>
      <c r="AW32" s="41"/>
      <c r="AX32" s="30" t="s">
        <v>39</v>
      </c>
      <c r="AY32" s="31">
        <f>D11</f>
        <v>-22093</v>
      </c>
      <c r="AZ32" s="61"/>
      <c r="BA32" s="62"/>
      <c r="BB32" s="62"/>
      <c r="BC32" s="63"/>
    </row>
    <row r="33" spans="11:55" ht="15" thickBot="1" x14ac:dyDescent="0.35">
      <c r="K33" s="23"/>
      <c r="M33">
        <f t="shared" ref="M33:Z33" si="31">IF(M$17+M34+N33&gt;=2,1,0)</f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si="31"/>
        <v>0</v>
      </c>
      <c r="Y33">
        <f t="shared" si="31"/>
        <v>0</v>
      </c>
      <c r="Z33">
        <f t="shared" si="31"/>
        <v>0</v>
      </c>
      <c r="AA33">
        <f>IF(AA34+AA24=2,1,0)</f>
        <v>0</v>
      </c>
      <c r="AB33" s="56" t="s">
        <v>35</v>
      </c>
      <c r="AC33" s="26">
        <f t="shared" si="27"/>
        <v>1</v>
      </c>
      <c r="AD33" s="26">
        <f t="shared" si="27"/>
        <v>0</v>
      </c>
      <c r="AE33" s="26">
        <f t="shared" si="27"/>
        <v>0</v>
      </c>
      <c r="AF33" s="26">
        <f t="shared" si="27"/>
        <v>1</v>
      </c>
      <c r="AG33" s="26" t="s">
        <v>12</v>
      </c>
      <c r="AH33" s="26">
        <f t="shared" si="28"/>
        <v>0</v>
      </c>
      <c r="AI33" s="26">
        <f t="shared" si="28"/>
        <v>0</v>
      </c>
      <c r="AJ33" s="26">
        <f t="shared" si="28"/>
        <v>1</v>
      </c>
      <c r="AK33" s="26">
        <f t="shared" si="28"/>
        <v>1</v>
      </c>
      <c r="AL33" s="26" t="s">
        <v>12</v>
      </c>
      <c r="AM33" s="26">
        <f t="shared" si="29"/>
        <v>0</v>
      </c>
      <c r="AN33" s="26">
        <f t="shared" si="29"/>
        <v>1</v>
      </c>
      <c r="AO33" s="26">
        <f t="shared" si="29"/>
        <v>0</v>
      </c>
      <c r="AP33" s="26">
        <f t="shared" si="29"/>
        <v>1</v>
      </c>
      <c r="AQ33" s="26" t="s">
        <v>12</v>
      </c>
      <c r="AR33" s="26">
        <f t="shared" si="30"/>
        <v>1</v>
      </c>
      <c r="AS33" s="26">
        <f t="shared" si="30"/>
        <v>0</v>
      </c>
      <c r="AT33" s="26">
        <f t="shared" si="30"/>
        <v>1</v>
      </c>
      <c r="AU33" s="26">
        <f t="shared" si="30"/>
        <v>1</v>
      </c>
      <c r="AV33" s="17"/>
      <c r="AW33" s="41"/>
      <c r="AX33" s="32" t="s">
        <v>46</v>
      </c>
      <c r="AY33" s="33">
        <f>D12</f>
        <v>-27813</v>
      </c>
      <c r="AZ33" s="61"/>
      <c r="BA33" s="62"/>
      <c r="BB33" s="62"/>
      <c r="BC33" s="63"/>
    </row>
    <row r="34" spans="11:55" x14ac:dyDescent="0.3">
      <c r="K34" s="23"/>
      <c r="M34">
        <f>IF(AD27=1,0,1)</f>
        <v>1</v>
      </c>
      <c r="N34">
        <f>IF(AE27=1,0,1)</f>
        <v>1</v>
      </c>
      <c r="O34">
        <f>IF(AF27=1,0,1)</f>
        <v>0</v>
      </c>
      <c r="P34">
        <f>IF(AH27=1,0,1)</f>
        <v>1</v>
      </c>
      <c r="Q34">
        <f>IF(AI27=1,0,1)</f>
        <v>1</v>
      </c>
      <c r="R34">
        <f>IF(AJ27=1,0,1)</f>
        <v>0</v>
      </c>
      <c r="S34">
        <f>IF(AK27=1,0,1)</f>
        <v>0</v>
      </c>
      <c r="T34">
        <f>IF(AM27=1,0,1)</f>
        <v>1</v>
      </c>
      <c r="U34">
        <f>IF(AN27=1,0,1)</f>
        <v>0</v>
      </c>
      <c r="V34">
        <f>IF(AO27=1,0,1)</f>
        <v>1</v>
      </c>
      <c r="W34">
        <f>IF(AP27=1,0,1)</f>
        <v>0</v>
      </c>
      <c r="X34">
        <f>IF(AR27=1,0,1)</f>
        <v>0</v>
      </c>
      <c r="Y34">
        <f>IF(AS27=1,0,1)</f>
        <v>1</v>
      </c>
      <c r="Z34">
        <f>IF(AT27=1,0,1)</f>
        <v>0</v>
      </c>
      <c r="AA34">
        <f>IF(AU27=1,0,1)</f>
        <v>0</v>
      </c>
      <c r="AB34" s="55" t="s">
        <v>24</v>
      </c>
      <c r="AC34" s="20">
        <f>MOD(AC33+AC32+AD31,2)</f>
        <v>0</v>
      </c>
      <c r="AD34" s="20">
        <f>MOD(AD33+AD32+AE31,2)</f>
        <v>0</v>
      </c>
      <c r="AE34" s="20">
        <f>MOD(AE33+AE32+AF31,2)</f>
        <v>1</v>
      </c>
      <c r="AF34" s="20">
        <f>MOD(AF33+AF32+AH31,2)</f>
        <v>1</v>
      </c>
      <c r="AG34" s="20" t="s">
        <v>12</v>
      </c>
      <c r="AH34" s="20">
        <f>MOD(AH33+AH32+AI31,2)</f>
        <v>1</v>
      </c>
      <c r="AI34" s="20">
        <f>MOD(AI33+AI32+AJ31,2)</f>
        <v>1</v>
      </c>
      <c r="AJ34" s="20">
        <f>MOD(AJ33+AJ32+AK31,2)</f>
        <v>0</v>
      </c>
      <c r="AK34" s="20">
        <f>MOD(AK33+AK32+AM31,2)</f>
        <v>1</v>
      </c>
      <c r="AL34" s="20" t="s">
        <v>12</v>
      </c>
      <c r="AM34" s="20">
        <f>MOD(AM33+AM32+AN31,2)</f>
        <v>0</v>
      </c>
      <c r="AN34" s="20">
        <f>MOD(AN33+AN32+AO31,2)</f>
        <v>0</v>
      </c>
      <c r="AO34" s="20">
        <f>MOD(AO33+AO32+AP31,2)</f>
        <v>0</v>
      </c>
      <c r="AP34" s="20">
        <f>MOD(AP33+AP32+AR31,2)</f>
        <v>0</v>
      </c>
      <c r="AQ34" s="20" t="s">
        <v>12</v>
      </c>
      <c r="AR34" s="20">
        <f>MOD(AR33+AR32+AS31,2)</f>
        <v>1</v>
      </c>
      <c r="AS34" s="20">
        <f>MOD(AS33+AS32+AT31,2)</f>
        <v>1</v>
      </c>
      <c r="AT34" s="20">
        <f>MOD(AT33+AT32+AU31,2)</f>
        <v>1</v>
      </c>
      <c r="AU34" s="20">
        <f>IF(_xlfn.XOR(AU32,AU33),1,0)</f>
        <v>0</v>
      </c>
      <c r="AV34" s="17" t="s">
        <v>36</v>
      </c>
      <c r="AW34">
        <f>IF(AC35=0,_xlfn.DECIMAL(_xlfn.CONCAT(AD35:AF35,AH35:AK35,AM35:AP35,AR35:AU35),2),-_xlfn.DECIMAL(_xlfn.CONCAT(AD35:AF35,AH35:AK35,AM35:AP35,AR35:AU35),2))</f>
        <v>15630</v>
      </c>
      <c r="AX34" s="30" t="s">
        <v>24</v>
      </c>
      <c r="AY34" s="19">
        <f>AY32+AY33</f>
        <v>-49906</v>
      </c>
      <c r="AZ34" s="61"/>
      <c r="BA34" s="62"/>
      <c r="BB34" s="62"/>
      <c r="BC34" s="63"/>
    </row>
    <row r="35" spans="11:55" x14ac:dyDescent="0.3">
      <c r="K35" s="23"/>
      <c r="AB35" s="55" t="s">
        <v>23</v>
      </c>
      <c r="AC35" s="20">
        <f>AC34</f>
        <v>0</v>
      </c>
      <c r="AD35" s="20">
        <f>IF($AR36=0,AD34,MOD(M41+M$17+N40,2))</f>
        <v>0</v>
      </c>
      <c r="AE35" s="20">
        <f>IF($AR36=0,AE34,MOD(N41+N$17+O40,2))</f>
        <v>1</v>
      </c>
      <c r="AF35" s="20">
        <f>IF($AR36=0,AF34,MOD(O41+O$17+P40,2))</f>
        <v>1</v>
      </c>
      <c r="AG35" s="20" t="str">
        <f>AG34</f>
        <v>.</v>
      </c>
      <c r="AH35" s="20">
        <f>IF($AR36=0,AH34,MOD(P41+P$17+Q40,2))</f>
        <v>1</v>
      </c>
      <c r="AI35" s="20">
        <f>IF($AR36=0,AI34,MOD(Q41+Q$17+R40,2))</f>
        <v>1</v>
      </c>
      <c r="AJ35" s="20">
        <f>IF($AR36=0,AJ34,MOD(R41+R$17+S40,2))</f>
        <v>0</v>
      </c>
      <c r="AK35" s="20">
        <f>IF($AR36=0,AK34,MOD(S41+S$17+T40,2))</f>
        <v>1</v>
      </c>
      <c r="AL35" s="20" t="str">
        <f>AL34</f>
        <v>.</v>
      </c>
      <c r="AM35" s="20">
        <f>IF($AR36=0,AM34,MOD(T41+T$17+U40,2))</f>
        <v>0</v>
      </c>
      <c r="AN35" s="20">
        <f>IF($AR36=0,AN34,MOD(U41+U$17+V40,2))</f>
        <v>0</v>
      </c>
      <c r="AO35" s="20">
        <f>IF($AR36=0,AO34,MOD(V41+V$17+W40,2))</f>
        <v>0</v>
      </c>
      <c r="AP35" s="20">
        <f>IF($AR36=0,AP34,MOD(W41+W$17+X40,2))</f>
        <v>0</v>
      </c>
      <c r="AQ35" s="20" t="str">
        <f>AQ34</f>
        <v>.</v>
      </c>
      <c r="AR35" s="20">
        <f>IF($AR36=0,AR34,MOD(X41+X$17+Y40,2))</f>
        <v>1</v>
      </c>
      <c r="AS35" s="20">
        <f>IF($AR36=0,AS34,MOD(Y41+Y$17+Z40,2))</f>
        <v>1</v>
      </c>
      <c r="AT35" s="20">
        <f>IF($AR36=0,AT34,MOD(Z41+Z$17+AA40,2))</f>
        <v>1</v>
      </c>
      <c r="AU35" s="20">
        <f>IF($AR36=0,AU34,MOD(AA41+AA$17,2))</f>
        <v>0</v>
      </c>
      <c r="AV35" s="17"/>
      <c r="AW35" s="41"/>
      <c r="AX35" s="37"/>
      <c r="AY35" s="23"/>
      <c r="AZ35" s="61"/>
      <c r="BA35" s="62"/>
      <c r="BB35" s="62"/>
      <c r="BC35" s="63"/>
    </row>
    <row r="36" spans="11:55" ht="15" thickBot="1" x14ac:dyDescent="0.35">
      <c r="K36" s="23"/>
      <c r="AB36" s="57" t="s">
        <v>25</v>
      </c>
      <c r="AC36" s="16"/>
      <c r="AD36" s="16" t="s">
        <v>26</v>
      </c>
      <c r="AE36" s="29" t="s">
        <v>27</v>
      </c>
      <c r="AF36" s="16">
        <f>IF(AC33+AC32+AD31&gt;=2,1,0)</f>
        <v>1</v>
      </c>
      <c r="AG36" s="16" t="s">
        <v>28</v>
      </c>
      <c r="AH36" s="29" t="s">
        <v>27</v>
      </c>
      <c r="AI36" s="16">
        <f>IF(MOD(SUM(AM34:AP34,AR34:AU34),2),0,1)</f>
        <v>0</v>
      </c>
      <c r="AJ36" s="16" t="s">
        <v>29</v>
      </c>
      <c r="AK36" s="29" t="s">
        <v>27</v>
      </c>
      <c r="AL36" s="16">
        <f>AR31</f>
        <v>0</v>
      </c>
      <c r="AM36" s="16" t="s">
        <v>30</v>
      </c>
      <c r="AN36" s="29" t="s">
        <v>27</v>
      </c>
      <c r="AO36" s="16">
        <f>IF(_xlfn.DECIMAL(_xlfn.CONCAT(AC34:AF34,AH34:AK34,AM34:AP34,AR34:AU34),2)=0,1,0)</f>
        <v>0</v>
      </c>
      <c r="AP36" s="16" t="s">
        <v>32</v>
      </c>
      <c r="AQ36" s="29" t="s">
        <v>27</v>
      </c>
      <c r="AR36" s="16">
        <f>AC34</f>
        <v>0</v>
      </c>
      <c r="AS36" s="16" t="s">
        <v>31</v>
      </c>
      <c r="AT36" s="29" t="s">
        <v>27</v>
      </c>
      <c r="AU36" s="16">
        <f>IF(AC32=AC33,IF(AC33=AC34,0,1),0)</f>
        <v>1</v>
      </c>
      <c r="AV36" s="15"/>
      <c r="AW36" s="42"/>
      <c r="AX36" s="38"/>
      <c r="AY36" s="14"/>
      <c r="AZ36" s="64"/>
      <c r="BA36" s="65"/>
      <c r="BB36" s="65"/>
      <c r="BC36" s="66"/>
    </row>
    <row r="37" spans="11:55" ht="15" thickBot="1" x14ac:dyDescent="0.35">
      <c r="K37" s="23"/>
      <c r="AB37" s="35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W37" s="43"/>
    </row>
    <row r="38" spans="11:55" ht="14.4" customHeight="1" x14ac:dyDescent="0.3">
      <c r="K38" s="23"/>
      <c r="AB38" s="54" t="s">
        <v>15</v>
      </c>
      <c r="AC38" s="39">
        <f>IF(AC40+AC39+AD38&gt;=2,1,0)</f>
        <v>0</v>
      </c>
      <c r="AD38" s="39">
        <f>IF(AD40+AD39+AE38&gt;=2,1,0)</f>
        <v>0</v>
      </c>
      <c r="AE38" s="39">
        <f>IF(AE40+AE39+AF38&gt;=2,1,0)</f>
        <v>1</v>
      </c>
      <c r="AF38" s="39">
        <f>IF(AF39+AF40+AH38&gt;=2,1,0)</f>
        <v>1</v>
      </c>
      <c r="AG38" s="39"/>
      <c r="AH38" s="39">
        <f>IF(AH40+AH39+AI38&gt;=2,1,0)</f>
        <v>1</v>
      </c>
      <c r="AI38" s="39">
        <f>IF(AI40+AI39+AJ38&gt;=2,1,0)</f>
        <v>1</v>
      </c>
      <c r="AJ38" s="39">
        <f>IF(AJ40+AJ39+AK38&gt;=2,1,0)</f>
        <v>1</v>
      </c>
      <c r="AK38" s="39">
        <f>IF(AK39+AK40+AM38&gt;=2,1,0)</f>
        <v>1</v>
      </c>
      <c r="AL38" s="39"/>
      <c r="AM38" s="39">
        <f>IF(AM40+AM39+AN38&gt;=2,1,0)</f>
        <v>1</v>
      </c>
      <c r="AN38" s="39">
        <f>IF(AN40+AN39+AO38&gt;=2,1,0)</f>
        <v>1</v>
      </c>
      <c r="AO38" s="39">
        <f>IF(AO40+AO39+AP38&gt;=2,1,0)</f>
        <v>1</v>
      </c>
      <c r="AP38" s="39">
        <f>IF(AP39+AP40+AR38&gt;=2,1,0)</f>
        <v>1</v>
      </c>
      <c r="AQ38" s="39"/>
      <c r="AR38" s="39">
        <f>IF(AR40+AR39+AS38&gt;=2,1,0)</f>
        <v>0</v>
      </c>
      <c r="AS38" s="39">
        <f>IF(AS40+AS39+AT38&gt;=2,1,0)</f>
        <v>0</v>
      </c>
      <c r="AT38" s="39">
        <f>IF(AT40+AT39+AU38&gt;=2,1,0)</f>
        <v>0</v>
      </c>
      <c r="AU38" s="39">
        <f>IF(AU39+AU40=2,1,0)</f>
        <v>0</v>
      </c>
      <c r="AV38" s="18"/>
      <c r="AW38" s="44"/>
      <c r="AX38" s="36"/>
      <c r="AY38" s="19"/>
      <c r="AZ38" s="58" t="s">
        <v>51</v>
      </c>
      <c r="BA38" s="59"/>
      <c r="BB38" s="59"/>
      <c r="BC38" s="60"/>
    </row>
    <row r="39" spans="11:55" x14ac:dyDescent="0.3">
      <c r="K39" s="23"/>
      <c r="AB39" s="55" t="s">
        <v>16</v>
      </c>
      <c r="AC39" s="25">
        <f t="shared" ref="AC39:AU39" si="32">AC4</f>
        <v>0</v>
      </c>
      <c r="AD39" s="25">
        <f t="shared" si="32"/>
        <v>0</v>
      </c>
      <c r="AE39" s="25">
        <f t="shared" si="32"/>
        <v>0</v>
      </c>
      <c r="AF39" s="25">
        <f t="shared" si="32"/>
        <v>1</v>
      </c>
      <c r="AG39" s="25" t="str">
        <f t="shared" si="32"/>
        <v>.</v>
      </c>
      <c r="AH39" s="25">
        <f t="shared" si="32"/>
        <v>0</v>
      </c>
      <c r="AI39" s="25">
        <f t="shared" si="32"/>
        <v>1</v>
      </c>
      <c r="AJ39" s="25">
        <f t="shared" si="32"/>
        <v>1</v>
      </c>
      <c r="AK39" s="25">
        <f t="shared" si="32"/>
        <v>0</v>
      </c>
      <c r="AL39" s="25" t="str">
        <f t="shared" si="32"/>
        <v>.</v>
      </c>
      <c r="AM39" s="25">
        <f t="shared" si="32"/>
        <v>0</v>
      </c>
      <c r="AN39" s="25">
        <f t="shared" si="32"/>
        <v>1</v>
      </c>
      <c r="AO39" s="25">
        <f t="shared" si="32"/>
        <v>0</v>
      </c>
      <c r="AP39" s="25">
        <f t="shared" si="32"/>
        <v>1</v>
      </c>
      <c r="AQ39" s="25" t="str">
        <f t="shared" si="32"/>
        <v>.</v>
      </c>
      <c r="AR39" s="25">
        <f t="shared" si="32"/>
        <v>1</v>
      </c>
      <c r="AS39" s="25">
        <f t="shared" si="32"/>
        <v>0</v>
      </c>
      <c r="AT39" s="25">
        <f t="shared" si="32"/>
        <v>0</v>
      </c>
      <c r="AU39" s="25">
        <f t="shared" si="32"/>
        <v>0</v>
      </c>
      <c r="AV39" s="17"/>
      <c r="AW39" s="41"/>
      <c r="AX39" s="30" t="s">
        <v>37</v>
      </c>
      <c r="AY39" s="31">
        <f>D4</f>
        <v>5720</v>
      </c>
      <c r="AZ39" s="61"/>
      <c r="BA39" s="62"/>
      <c r="BB39" s="62"/>
      <c r="BC39" s="63"/>
    </row>
    <row r="40" spans="11:55" ht="15" thickBot="1" x14ac:dyDescent="0.35">
      <c r="K40" s="23"/>
      <c r="M40">
        <f t="shared" ref="M40:Z40" si="33">IF(M$17+M41+N40&gt;=2,1,0)</f>
        <v>0</v>
      </c>
      <c r="N40">
        <f t="shared" si="33"/>
        <v>0</v>
      </c>
      <c r="O40">
        <f t="shared" si="33"/>
        <v>0</v>
      </c>
      <c r="P40">
        <f t="shared" si="33"/>
        <v>0</v>
      </c>
      <c r="Q40">
        <f t="shared" si="33"/>
        <v>0</v>
      </c>
      <c r="R40">
        <f t="shared" si="33"/>
        <v>0</v>
      </c>
      <c r="S40">
        <f t="shared" si="33"/>
        <v>0</v>
      </c>
      <c r="T40">
        <f t="shared" si="33"/>
        <v>0</v>
      </c>
      <c r="U40">
        <f t="shared" si="33"/>
        <v>0</v>
      </c>
      <c r="V40">
        <f t="shared" si="33"/>
        <v>0</v>
      </c>
      <c r="W40">
        <f t="shared" si="33"/>
        <v>0</v>
      </c>
      <c r="X40">
        <f t="shared" si="33"/>
        <v>0</v>
      </c>
      <c r="Y40">
        <f t="shared" si="33"/>
        <v>0</v>
      </c>
      <c r="Z40">
        <f t="shared" si="33"/>
        <v>0</v>
      </c>
      <c r="AA40">
        <f>IF(AA41+AA31=2,1,0)</f>
        <v>0</v>
      </c>
      <c r="AB40" s="56" t="s">
        <v>22</v>
      </c>
      <c r="AC40" s="26">
        <f t="shared" ref="AC40:AU40" si="34">AC32</f>
        <v>1</v>
      </c>
      <c r="AD40" s="26">
        <f t="shared" si="34"/>
        <v>0</v>
      </c>
      <c r="AE40" s="26">
        <f t="shared" si="34"/>
        <v>1</v>
      </c>
      <c r="AF40" s="26">
        <f t="shared" si="34"/>
        <v>0</v>
      </c>
      <c r="AG40" s="26" t="str">
        <f t="shared" si="34"/>
        <v>.</v>
      </c>
      <c r="AH40" s="26">
        <f t="shared" si="34"/>
        <v>1</v>
      </c>
      <c r="AI40" s="26">
        <f t="shared" si="34"/>
        <v>0</v>
      </c>
      <c r="AJ40" s="26">
        <f t="shared" si="34"/>
        <v>0</v>
      </c>
      <c r="AK40" s="26">
        <f t="shared" si="34"/>
        <v>1</v>
      </c>
      <c r="AL40" s="26" t="str">
        <f t="shared" si="34"/>
        <v>.</v>
      </c>
      <c r="AM40" s="26">
        <f t="shared" si="34"/>
        <v>1</v>
      </c>
      <c r="AN40" s="26">
        <f t="shared" si="34"/>
        <v>0</v>
      </c>
      <c r="AO40" s="26">
        <f t="shared" si="34"/>
        <v>1</v>
      </c>
      <c r="AP40" s="26">
        <f t="shared" si="34"/>
        <v>1</v>
      </c>
      <c r="AQ40" s="26" t="str">
        <f t="shared" si="34"/>
        <v>.</v>
      </c>
      <c r="AR40" s="26">
        <f t="shared" si="34"/>
        <v>0</v>
      </c>
      <c r="AS40" s="26">
        <f t="shared" si="34"/>
        <v>0</v>
      </c>
      <c r="AT40" s="26">
        <f t="shared" si="34"/>
        <v>1</v>
      </c>
      <c r="AU40" s="26">
        <f t="shared" si="34"/>
        <v>1</v>
      </c>
      <c r="AV40" s="17"/>
      <c r="AW40" s="41"/>
      <c r="AX40" s="32" t="s">
        <v>42</v>
      </c>
      <c r="AY40" s="33">
        <f>AY32</f>
        <v>-22093</v>
      </c>
      <c r="AZ40" s="61"/>
      <c r="BA40" s="62"/>
      <c r="BB40" s="62"/>
      <c r="BC40" s="63"/>
    </row>
    <row r="41" spans="11:55" x14ac:dyDescent="0.3">
      <c r="K41" s="23"/>
      <c r="M41">
        <f>IF(AD34=1,0,1)</f>
        <v>1</v>
      </c>
      <c r="N41">
        <f>IF(AE34=1,0,1)</f>
        <v>0</v>
      </c>
      <c r="O41">
        <f>IF(AF34=1,0,1)</f>
        <v>0</v>
      </c>
      <c r="P41">
        <f>IF(AH34=1,0,1)</f>
        <v>0</v>
      </c>
      <c r="Q41">
        <f>IF(AI34=1,0,1)</f>
        <v>0</v>
      </c>
      <c r="R41">
        <f>IF(AJ34=1,0,1)</f>
        <v>1</v>
      </c>
      <c r="S41">
        <f>IF(AK34=1,0,1)</f>
        <v>0</v>
      </c>
      <c r="T41">
        <f>IF(AM34=1,0,1)</f>
        <v>1</v>
      </c>
      <c r="U41">
        <f>IF(AN34=1,0,1)</f>
        <v>1</v>
      </c>
      <c r="V41">
        <f>IF(AO34=1,0,1)</f>
        <v>1</v>
      </c>
      <c r="W41">
        <f>IF(AP34=1,0,1)</f>
        <v>1</v>
      </c>
      <c r="X41">
        <f>IF(AR34=1,0,1)</f>
        <v>0</v>
      </c>
      <c r="Y41">
        <f>IF(AS34=1,0,1)</f>
        <v>0</v>
      </c>
      <c r="Z41">
        <f>IF(AT34=1,0,1)</f>
        <v>0</v>
      </c>
      <c r="AA41">
        <f>IF(AU34=1,0,1)</f>
        <v>1</v>
      </c>
      <c r="AB41" s="55" t="s">
        <v>24</v>
      </c>
      <c r="AC41" s="20">
        <f>MOD(AC40+AC39+AD38,2)</f>
        <v>1</v>
      </c>
      <c r="AD41" s="20">
        <f>MOD(AD40+AD39+AE38,2)</f>
        <v>1</v>
      </c>
      <c r="AE41" s="20">
        <f>MOD(AE40+AE39+AF38,2)</f>
        <v>0</v>
      </c>
      <c r="AF41" s="20">
        <f>MOD(AF40+AF39+AH38,2)</f>
        <v>0</v>
      </c>
      <c r="AG41" s="20" t="s">
        <v>12</v>
      </c>
      <c r="AH41" s="20">
        <f>MOD(AH40+AH39+AI38,2)</f>
        <v>0</v>
      </c>
      <c r="AI41" s="20">
        <f>MOD(AI40+AI39+AJ38,2)</f>
        <v>0</v>
      </c>
      <c r="AJ41" s="20">
        <f>MOD(AJ40+AJ39+AK38,2)</f>
        <v>0</v>
      </c>
      <c r="AK41" s="20">
        <f>MOD(AK40+AK39+AM38,2)</f>
        <v>0</v>
      </c>
      <c r="AL41" s="20" t="s">
        <v>12</v>
      </c>
      <c r="AM41" s="20">
        <f>MOD(AM40+AM39+AN38,2)</f>
        <v>0</v>
      </c>
      <c r="AN41" s="20">
        <f>MOD(AN40+AN39+AO38,2)</f>
        <v>0</v>
      </c>
      <c r="AO41" s="20">
        <f>MOD(AO40+AO39+AP38,2)</f>
        <v>0</v>
      </c>
      <c r="AP41" s="20">
        <f>MOD(AP40+AP39+AR38,2)</f>
        <v>0</v>
      </c>
      <c r="AQ41" s="20" t="s">
        <v>12</v>
      </c>
      <c r="AR41" s="20">
        <f>MOD(AR40+AR39+AS38,2)</f>
        <v>1</v>
      </c>
      <c r="AS41" s="20">
        <f>MOD(AS40+AS39+AT38,2)</f>
        <v>0</v>
      </c>
      <c r="AT41" s="20">
        <f>MOD(AT40+AT39+AU38,2)</f>
        <v>1</v>
      </c>
      <c r="AU41" s="20">
        <f>IF(_xlfn.XOR(AU39,AU40),1,0)</f>
        <v>1</v>
      </c>
      <c r="AV41" s="17" t="s">
        <v>36</v>
      </c>
      <c r="AW41">
        <f>IF(AC42=0,_xlfn.DECIMAL(_xlfn.CONCAT(AD42:AF42,AH42:AK42,AM42:AP42,AR42:AU42),2),-_xlfn.DECIMAL(_xlfn.CONCAT(AD42:AF42,AH42:AK42,AM42:AP42,AR42:AU42),2))</f>
        <v>-16373</v>
      </c>
      <c r="AX41" s="30" t="s">
        <v>24</v>
      </c>
      <c r="AY41" s="19">
        <f>AY39+AY40</f>
        <v>-16373</v>
      </c>
      <c r="AZ41" s="61"/>
      <c r="BA41" s="62"/>
      <c r="BB41" s="62"/>
      <c r="BC41" s="63"/>
    </row>
    <row r="42" spans="11:55" x14ac:dyDescent="0.3">
      <c r="K42" s="23"/>
      <c r="AB42" s="55" t="s">
        <v>23</v>
      </c>
      <c r="AC42" s="20">
        <f>AC41</f>
        <v>1</v>
      </c>
      <c r="AD42" s="20">
        <f>IF($AR43=0,AD41,MOD(M48+M$17+N47,2))</f>
        <v>0</v>
      </c>
      <c r="AE42" s="20">
        <f>IF($AR43=0,AE41,MOD(N48+N$17+O47,2))</f>
        <v>1</v>
      </c>
      <c r="AF42" s="20">
        <f>IF($AR43=0,AF41,MOD(O48+O$17+P47,2))</f>
        <v>1</v>
      </c>
      <c r="AG42" s="20" t="str">
        <f>AG41</f>
        <v>.</v>
      </c>
      <c r="AH42" s="20">
        <f>IF($AR43=0,AH41,MOD(P48+P$17+Q47,2))</f>
        <v>1</v>
      </c>
      <c r="AI42" s="20">
        <f>IF($AR43=0,AI41,MOD(Q48+Q$17+R47,2))</f>
        <v>1</v>
      </c>
      <c r="AJ42" s="20">
        <f>IF($AR43=0,AJ41,MOD(R48+R$17+S47,2))</f>
        <v>1</v>
      </c>
      <c r="AK42" s="20">
        <f>IF($AR43=0,AK41,MOD(S48+S$17+T47,2))</f>
        <v>1</v>
      </c>
      <c r="AL42" s="20" t="str">
        <f>AL41</f>
        <v>.</v>
      </c>
      <c r="AM42" s="20">
        <f>IF($AR43=0,AM41,MOD(T48+T$17+U47,2))</f>
        <v>1</v>
      </c>
      <c r="AN42" s="20">
        <f>IF($AR43=0,AN41,MOD(U48+U$17+V47,2))</f>
        <v>1</v>
      </c>
      <c r="AO42" s="20">
        <f>IF($AR43=0,AO41,MOD(V48+V$17+W47,2))</f>
        <v>1</v>
      </c>
      <c r="AP42" s="20">
        <f>IF($AR43=0,AP41,MOD(W48+W$17+X47,2))</f>
        <v>1</v>
      </c>
      <c r="AQ42" s="20" t="str">
        <f>AQ41</f>
        <v>.</v>
      </c>
      <c r="AR42" s="20">
        <f>IF($AR43=0,AR41,MOD(X48+X$17+Y47,2))</f>
        <v>0</v>
      </c>
      <c r="AS42" s="20">
        <f>IF($AR43=0,AS41,MOD(Y48+Y$17+Z47,2))</f>
        <v>1</v>
      </c>
      <c r="AT42" s="20">
        <f>IF($AR43=0,AT41,MOD(Z48+Z$17+AA47,2))</f>
        <v>0</v>
      </c>
      <c r="AU42" s="20">
        <f>IF($AR43=0,AU41,MOD(AA48+AA$17,2))</f>
        <v>1</v>
      </c>
      <c r="AV42" s="17"/>
      <c r="AW42" s="41"/>
      <c r="AX42" s="37"/>
      <c r="AY42" s="23"/>
      <c r="AZ42" s="61"/>
      <c r="BA42" s="62"/>
      <c r="BB42" s="62"/>
      <c r="BC42" s="63"/>
    </row>
    <row r="43" spans="11:55" ht="15" thickBot="1" x14ac:dyDescent="0.35">
      <c r="K43" s="23"/>
      <c r="AB43" s="57" t="s">
        <v>25</v>
      </c>
      <c r="AC43" s="16"/>
      <c r="AD43" s="16" t="s">
        <v>26</v>
      </c>
      <c r="AE43" s="29" t="s">
        <v>27</v>
      </c>
      <c r="AF43" s="16">
        <f>IF(AC40+AC39+AD38&gt;=2,1,0)</f>
        <v>0</v>
      </c>
      <c r="AG43" s="16" t="s">
        <v>28</v>
      </c>
      <c r="AH43" s="29" t="s">
        <v>27</v>
      </c>
      <c r="AI43" s="16">
        <f>IF(MOD(SUM(AM41:AP41,AR41:AU41),2),0,1)</f>
        <v>0</v>
      </c>
      <c r="AJ43" s="16" t="s">
        <v>29</v>
      </c>
      <c r="AK43" s="29" t="s">
        <v>27</v>
      </c>
      <c r="AL43" s="16">
        <f>AR38</f>
        <v>0</v>
      </c>
      <c r="AM43" s="16" t="s">
        <v>30</v>
      </c>
      <c r="AN43" s="29" t="s">
        <v>27</v>
      </c>
      <c r="AO43" s="16">
        <f>IF(_xlfn.DECIMAL(_xlfn.CONCAT(AC41:AF41,AH41:AK41,AM41:AP41,AR41:AU41),2)=0,1,0)</f>
        <v>0</v>
      </c>
      <c r="AP43" s="16" t="s">
        <v>32</v>
      </c>
      <c r="AQ43" s="29" t="s">
        <v>27</v>
      </c>
      <c r="AR43" s="16">
        <f>AC41</f>
        <v>1</v>
      </c>
      <c r="AS43" s="16" t="s">
        <v>31</v>
      </c>
      <c r="AT43" s="29" t="s">
        <v>27</v>
      </c>
      <c r="AU43" s="16">
        <f>IF(AC39=AC40,IF(AC40=AC41,0,1),0)</f>
        <v>0</v>
      </c>
      <c r="AV43" s="15"/>
      <c r="AW43" s="42"/>
      <c r="AX43" s="38"/>
      <c r="AY43" s="14"/>
      <c r="AZ43" s="64"/>
      <c r="BA43" s="65"/>
      <c r="BB43" s="65"/>
      <c r="BC43" s="66"/>
    </row>
    <row r="44" spans="11:55" ht="15" thickBot="1" x14ac:dyDescent="0.35">
      <c r="K44" s="23"/>
      <c r="AB44" s="35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W44" s="43"/>
    </row>
    <row r="45" spans="11:55" x14ac:dyDescent="0.3">
      <c r="K45" s="23"/>
      <c r="AB45" s="54" t="s">
        <v>15</v>
      </c>
      <c r="AC45" s="39">
        <f>IF(AC47+AC46+AD45&gt;=2,1,0)</f>
        <v>1</v>
      </c>
      <c r="AD45" s="39">
        <f>IF(AD47+AD46+AE45&gt;=2,1,0)</f>
        <v>1</v>
      </c>
      <c r="AE45" s="39">
        <f>IF(AE47+AE46+AF45&gt;=2,1,0)</f>
        <v>0</v>
      </c>
      <c r="AF45" s="39">
        <f>IF(AF46+AF47+AH45&gt;=2,1,0)</f>
        <v>0</v>
      </c>
      <c r="AG45" s="39"/>
      <c r="AH45" s="39">
        <f>IF(AH47+AH46+AI45&gt;=2,1,0)</f>
        <v>0</v>
      </c>
      <c r="AI45" s="39">
        <f>IF(AI47+AI46+AJ45&gt;=2,1,0)</f>
        <v>0</v>
      </c>
      <c r="AJ45" s="39">
        <f>IF(AJ47+AJ46+AK45&gt;=2,1,0)</f>
        <v>0</v>
      </c>
      <c r="AK45" s="39">
        <f>IF(AK46+AK47+AM45&gt;=2,1,0)</f>
        <v>0</v>
      </c>
      <c r="AL45" s="39"/>
      <c r="AM45" s="39">
        <f>IF(AM47+AM46+AN45&gt;=2,1,0)</f>
        <v>0</v>
      </c>
      <c r="AN45" s="39">
        <f>IF(AN47+AN46+AO45&gt;=2,1,0)</f>
        <v>0</v>
      </c>
      <c r="AO45" s="39">
        <f>IF(AO47+AO46+AP45&gt;=2,1,0)</f>
        <v>0</v>
      </c>
      <c r="AP45" s="39">
        <f>IF(AP46+AP47+AR45&gt;=2,1,0)</f>
        <v>0</v>
      </c>
      <c r="AQ45" s="39"/>
      <c r="AR45" s="39">
        <f>IF(AR47+AR46+AS45&gt;=2,1,0)</f>
        <v>1</v>
      </c>
      <c r="AS45" s="39">
        <f>IF(AS47+AS46+AT45&gt;=2,1,0)</f>
        <v>1</v>
      </c>
      <c r="AT45" s="39">
        <f>IF(AT47+AT46+AU45&gt;=2,1,0)</f>
        <v>1</v>
      </c>
      <c r="AU45" s="39">
        <f>IF(AU46+AU47=2,1,0)</f>
        <v>1</v>
      </c>
      <c r="AV45" s="18"/>
      <c r="AW45" s="44"/>
      <c r="AX45" s="36"/>
      <c r="AY45" s="19"/>
      <c r="AZ45" s="58" t="s">
        <v>49</v>
      </c>
      <c r="BA45" s="59"/>
      <c r="BB45" s="59"/>
      <c r="BC45" s="60"/>
    </row>
    <row r="46" spans="11:55" x14ac:dyDescent="0.3">
      <c r="K46" s="23"/>
      <c r="AB46" s="55" t="s">
        <v>20</v>
      </c>
      <c r="AC46" s="25">
        <f>L14</f>
        <v>1</v>
      </c>
      <c r="AD46" s="25">
        <f>M14</f>
        <v>1</v>
      </c>
      <c r="AE46" s="25">
        <f>N14</f>
        <v>0</v>
      </c>
      <c r="AF46" s="25">
        <f>O14</f>
        <v>0</v>
      </c>
      <c r="AG46" s="25" t="s">
        <v>12</v>
      </c>
      <c r="AH46" s="25">
        <f>P14</f>
        <v>0</v>
      </c>
      <c r="AI46" s="25">
        <f>Q14</f>
        <v>0</v>
      </c>
      <c r="AJ46" s="25">
        <f>R14</f>
        <v>0</v>
      </c>
      <c r="AK46" s="25">
        <f>S14</f>
        <v>0</v>
      </c>
      <c r="AL46" s="25" t="s">
        <v>12</v>
      </c>
      <c r="AM46" s="25">
        <f>T14</f>
        <v>0</v>
      </c>
      <c r="AN46" s="25">
        <f>U14</f>
        <v>0</v>
      </c>
      <c r="AO46" s="25">
        <f>V14</f>
        <v>0</v>
      </c>
      <c r="AP46" s="25">
        <f>W14</f>
        <v>0</v>
      </c>
      <c r="AQ46" s="25" t="s">
        <v>12</v>
      </c>
      <c r="AR46" s="25">
        <f>X14</f>
        <v>1</v>
      </c>
      <c r="AS46" s="25">
        <f>Y14</f>
        <v>0</v>
      </c>
      <c r="AT46" s="25">
        <f>Z14</f>
        <v>1</v>
      </c>
      <c r="AU46" s="25">
        <f>AA14</f>
        <v>1</v>
      </c>
      <c r="AV46" s="17"/>
      <c r="AW46" s="41"/>
      <c r="AX46" s="30" t="s">
        <v>40</v>
      </c>
      <c r="AY46" s="31">
        <f>D14</f>
        <v>-16373</v>
      </c>
      <c r="AZ46" s="61"/>
      <c r="BA46" s="62"/>
      <c r="BB46" s="62"/>
      <c r="BC46" s="63"/>
    </row>
    <row r="47" spans="11:55" ht="15" thickBot="1" x14ac:dyDescent="0.35">
      <c r="K47" s="23"/>
      <c r="M47">
        <f t="shared" ref="M47:Z47" si="35">IF(M$17+M48+N47&gt;=2,1,0)</f>
        <v>0</v>
      </c>
      <c r="N47">
        <f t="shared" si="35"/>
        <v>0</v>
      </c>
      <c r="O47">
        <f t="shared" si="35"/>
        <v>0</v>
      </c>
      <c r="P47">
        <f t="shared" si="35"/>
        <v>0</v>
      </c>
      <c r="Q47">
        <f t="shared" si="35"/>
        <v>0</v>
      </c>
      <c r="R47">
        <f t="shared" si="35"/>
        <v>0</v>
      </c>
      <c r="S47">
        <f t="shared" si="35"/>
        <v>0</v>
      </c>
      <c r="T47">
        <f t="shared" si="35"/>
        <v>0</v>
      </c>
      <c r="U47">
        <f t="shared" si="35"/>
        <v>0</v>
      </c>
      <c r="V47">
        <f t="shared" si="35"/>
        <v>0</v>
      </c>
      <c r="W47">
        <f t="shared" si="35"/>
        <v>0</v>
      </c>
      <c r="X47">
        <f t="shared" si="35"/>
        <v>0</v>
      </c>
      <c r="Y47">
        <f t="shared" si="35"/>
        <v>0</v>
      </c>
      <c r="Z47">
        <f t="shared" si="35"/>
        <v>0</v>
      </c>
      <c r="AA47">
        <f>IF(AA48+AA38=2,1,0)</f>
        <v>0</v>
      </c>
      <c r="AB47" s="56" t="s">
        <v>33</v>
      </c>
      <c r="AC47" s="26">
        <f t="shared" ref="AC47:AU47" si="36">AC12</f>
        <v>0</v>
      </c>
      <c r="AD47" s="26">
        <f t="shared" si="36"/>
        <v>1</v>
      </c>
      <c r="AE47" s="26">
        <f t="shared" si="36"/>
        <v>1</v>
      </c>
      <c r="AF47" s="26">
        <f t="shared" si="36"/>
        <v>0</v>
      </c>
      <c r="AG47" s="26" t="str">
        <f t="shared" si="36"/>
        <v>.</v>
      </c>
      <c r="AH47" s="26">
        <f t="shared" si="36"/>
        <v>1</v>
      </c>
      <c r="AI47" s="26">
        <f t="shared" si="36"/>
        <v>1</v>
      </c>
      <c r="AJ47" s="26">
        <f t="shared" si="36"/>
        <v>0</v>
      </c>
      <c r="AK47" s="26">
        <f t="shared" si="36"/>
        <v>0</v>
      </c>
      <c r="AL47" s="26" t="str">
        <f t="shared" si="36"/>
        <v>.</v>
      </c>
      <c r="AM47" s="26">
        <f t="shared" si="36"/>
        <v>1</v>
      </c>
      <c r="AN47" s="26">
        <f t="shared" si="36"/>
        <v>0</v>
      </c>
      <c r="AO47" s="26">
        <f t="shared" si="36"/>
        <v>1</v>
      </c>
      <c r="AP47" s="26">
        <f t="shared" si="36"/>
        <v>0</v>
      </c>
      <c r="AQ47" s="26" t="str">
        <f t="shared" si="36"/>
        <v>.</v>
      </c>
      <c r="AR47" s="26">
        <f t="shared" si="36"/>
        <v>0</v>
      </c>
      <c r="AS47" s="26">
        <f t="shared" si="36"/>
        <v>1</v>
      </c>
      <c r="AT47" s="26">
        <f t="shared" si="36"/>
        <v>0</v>
      </c>
      <c r="AU47" s="26">
        <f t="shared" si="36"/>
        <v>1</v>
      </c>
      <c r="AV47" s="17"/>
      <c r="AW47" s="41"/>
      <c r="AX47" s="32" t="s">
        <v>43</v>
      </c>
      <c r="AY47" s="33">
        <f>D6</f>
        <v>27813</v>
      </c>
      <c r="AZ47" s="61"/>
      <c r="BA47" s="62"/>
      <c r="BB47" s="62"/>
      <c r="BC47" s="63"/>
    </row>
    <row r="48" spans="11:55" x14ac:dyDescent="0.3">
      <c r="K48" s="23"/>
      <c r="M48">
        <f>IF(AD41=1,0,1)</f>
        <v>0</v>
      </c>
      <c r="N48">
        <f>IF(AE41=1,0,1)</f>
        <v>1</v>
      </c>
      <c r="O48">
        <f>IF(AF41=1,0,1)</f>
        <v>1</v>
      </c>
      <c r="P48">
        <f>IF(AH41=1,0,1)</f>
        <v>1</v>
      </c>
      <c r="Q48">
        <f>IF(AI41=1,0,1)</f>
        <v>1</v>
      </c>
      <c r="R48">
        <f>IF(AJ41=1,0,1)</f>
        <v>1</v>
      </c>
      <c r="S48">
        <f>IF(AK41=1,0,1)</f>
        <v>1</v>
      </c>
      <c r="T48">
        <f>IF(AM41=1,0,1)</f>
        <v>1</v>
      </c>
      <c r="U48">
        <f>IF(AN41=1,0,1)</f>
        <v>1</v>
      </c>
      <c r="V48">
        <f>IF(AO41=1,0,1)</f>
        <v>1</v>
      </c>
      <c r="W48">
        <f>IF(AP41=1,0,1)</f>
        <v>1</v>
      </c>
      <c r="X48">
        <f>IF(AR41=1,0,1)</f>
        <v>0</v>
      </c>
      <c r="Y48">
        <f>IF(AS41=1,0,1)</f>
        <v>1</v>
      </c>
      <c r="Z48">
        <f>IF(AT41=1,0,1)</f>
        <v>0</v>
      </c>
      <c r="AA48">
        <f>IF(AU41=1,0,1)</f>
        <v>0</v>
      </c>
      <c r="AB48" s="55" t="s">
        <v>24</v>
      </c>
      <c r="AC48" s="20">
        <f>MOD(AC47+AC46+AD45,2)</f>
        <v>0</v>
      </c>
      <c r="AD48" s="20">
        <f>MOD(AD47+AD46+AE45,2)</f>
        <v>0</v>
      </c>
      <c r="AE48" s="20">
        <f>MOD(AE47+AE46+AF45,2)</f>
        <v>1</v>
      </c>
      <c r="AF48" s="20">
        <f>MOD(AF47+AF46+AH45,2)</f>
        <v>0</v>
      </c>
      <c r="AG48" s="20" t="s">
        <v>12</v>
      </c>
      <c r="AH48" s="20">
        <f>MOD(AH47+AH46+AI45,2)</f>
        <v>1</v>
      </c>
      <c r="AI48" s="20">
        <f>MOD(AI47+AI46+AJ45,2)</f>
        <v>1</v>
      </c>
      <c r="AJ48" s="20">
        <f>MOD(AJ47+AJ46+AK45,2)</f>
        <v>0</v>
      </c>
      <c r="AK48" s="20">
        <f>MOD(AK47+AK46+AM45,2)</f>
        <v>0</v>
      </c>
      <c r="AL48" s="20" t="s">
        <v>12</v>
      </c>
      <c r="AM48" s="20">
        <f>MOD(AM47+AM46+AN45,2)</f>
        <v>1</v>
      </c>
      <c r="AN48" s="20">
        <f>MOD(AN47+AN46+AO45,2)</f>
        <v>0</v>
      </c>
      <c r="AO48" s="20">
        <f>MOD(AO47+AO46+AP45,2)</f>
        <v>1</v>
      </c>
      <c r="AP48" s="20">
        <f>MOD(AP47+AP46+AR45,2)</f>
        <v>1</v>
      </c>
      <c r="AQ48" s="20" t="s">
        <v>12</v>
      </c>
      <c r="AR48" s="20">
        <f>MOD(AR47+AR46+AS45,2)</f>
        <v>0</v>
      </c>
      <c r="AS48" s="20">
        <f>MOD(AS47+AS46+AT45,2)</f>
        <v>0</v>
      </c>
      <c r="AT48" s="20">
        <f>MOD(AT47+AT46+AU45,2)</f>
        <v>0</v>
      </c>
      <c r="AU48" s="20">
        <f>IF(_xlfn.XOR(AU46,AU47),1,0)</f>
        <v>0</v>
      </c>
      <c r="AV48" s="17" t="s">
        <v>36</v>
      </c>
      <c r="AW48">
        <f>IF(AC48=0,_xlfn.DECIMAL(_xlfn.CONCAT(AD48:AF48,AH48:AK48,AM48:AP48,AR48:AU48),2),-_xlfn.DECIMAL(_xlfn.CONCAT(AD48:AF48,AH48:AK48,AM48:AP48,AR48:AU48),2))</f>
        <v>11440</v>
      </c>
      <c r="AX48" s="30" t="s">
        <v>24</v>
      </c>
      <c r="AY48" s="19">
        <f>AY46+AY47</f>
        <v>11440</v>
      </c>
      <c r="AZ48" s="61"/>
      <c r="BA48" s="62"/>
      <c r="BB48" s="62"/>
      <c r="BC48" s="63"/>
    </row>
    <row r="49" spans="11:55" x14ac:dyDescent="0.3">
      <c r="K49" s="23"/>
      <c r="AB49" s="55" t="s">
        <v>23</v>
      </c>
      <c r="AC49" s="20">
        <f>AC48</f>
        <v>0</v>
      </c>
      <c r="AD49" s="20">
        <f>IF($AR50=0,AD48,MOD(M55+M$17+N54,2))</f>
        <v>0</v>
      </c>
      <c r="AE49" s="20">
        <f>IF($AR50=0,AE48,MOD(N55+N$17+O54,2))</f>
        <v>1</v>
      </c>
      <c r="AF49" s="20">
        <f>IF($AR50=0,AF48,MOD(O55+O$17+P54,2))</f>
        <v>0</v>
      </c>
      <c r="AG49" s="20" t="str">
        <f>AG48</f>
        <v>.</v>
      </c>
      <c r="AH49" s="20">
        <f>IF($AR50=0,AH48,MOD(P55+P$17+Q54,2))</f>
        <v>1</v>
      </c>
      <c r="AI49" s="20">
        <f>IF($AR50=0,AI48,MOD(Q55+Q$17+R54,2))</f>
        <v>1</v>
      </c>
      <c r="AJ49" s="20">
        <f>IF($AR50=0,AJ48,MOD(R55+R$17+S54,2))</f>
        <v>0</v>
      </c>
      <c r="AK49" s="20">
        <f>IF($AR50=0,AK48,MOD(S55+S$17+T54,2))</f>
        <v>0</v>
      </c>
      <c r="AL49" s="20" t="str">
        <f>AL48</f>
        <v>.</v>
      </c>
      <c r="AM49" s="20">
        <f>IF($AR50=0,AM48,MOD(T55+T$17+U54,2))</f>
        <v>1</v>
      </c>
      <c r="AN49" s="20">
        <f>IF($AR50=0,AN48,MOD(U55+U$17+V54,2))</f>
        <v>0</v>
      </c>
      <c r="AO49" s="20">
        <f>IF($AR50=0,AO48,MOD(V55+V$17+W54,2))</f>
        <v>1</v>
      </c>
      <c r="AP49" s="20">
        <f>IF($AR50=0,AP48,MOD(W55+W$17+X54,2))</f>
        <v>1</v>
      </c>
      <c r="AQ49" s="20" t="str">
        <f>AQ48</f>
        <v>.</v>
      </c>
      <c r="AR49" s="20">
        <f>IF($AR50=0,AR48,MOD(X55+X$17+Y54,2))</f>
        <v>0</v>
      </c>
      <c r="AS49" s="20">
        <f>IF($AR50=0,AS48,MOD(Y55+Y$17+Z54,2))</f>
        <v>0</v>
      </c>
      <c r="AT49" s="20">
        <f>IF($AR50=0,AT48,MOD(Z55+Z$17+AA54,2))</f>
        <v>0</v>
      </c>
      <c r="AU49" s="20">
        <f>IF($AR50=0,AU48,MOD(AA55+AA$17,2))</f>
        <v>0</v>
      </c>
      <c r="AV49" s="17"/>
      <c r="AW49" s="17"/>
      <c r="AX49" s="37"/>
      <c r="AY49" s="23"/>
      <c r="AZ49" s="61"/>
      <c r="BA49" s="62"/>
      <c r="BB49" s="62"/>
      <c r="BC49" s="63"/>
    </row>
    <row r="50" spans="11:55" ht="15" thickBot="1" x14ac:dyDescent="0.35">
      <c r="K50" s="23"/>
      <c r="AB50" s="57" t="s">
        <v>25</v>
      </c>
      <c r="AC50" s="16"/>
      <c r="AD50" s="16" t="s">
        <v>26</v>
      </c>
      <c r="AE50" s="29" t="s">
        <v>27</v>
      </c>
      <c r="AF50" s="16">
        <f>IF(AC47+AC46+AD45&gt;=2,1,0)</f>
        <v>1</v>
      </c>
      <c r="AG50" s="16" t="s">
        <v>28</v>
      </c>
      <c r="AH50" s="29" t="s">
        <v>27</v>
      </c>
      <c r="AI50" s="16">
        <f>IF(MOD(SUM(AM48:AP48,AR48:AU48),2),0,1)</f>
        <v>0</v>
      </c>
      <c r="AJ50" s="16" t="s">
        <v>29</v>
      </c>
      <c r="AK50" s="29" t="s">
        <v>27</v>
      </c>
      <c r="AL50" s="16">
        <f>AR45</f>
        <v>1</v>
      </c>
      <c r="AM50" s="16" t="s">
        <v>30</v>
      </c>
      <c r="AN50" s="29" t="s">
        <v>27</v>
      </c>
      <c r="AO50" s="16">
        <f>IF(_xlfn.DECIMAL(_xlfn.CONCAT(AC48:AF48,AH48:AK48,AM48:AP48,AR48:AU48),2)=0,1,0)</f>
        <v>0</v>
      </c>
      <c r="AP50" s="16" t="s">
        <v>32</v>
      </c>
      <c r="AQ50" s="29" t="s">
        <v>27</v>
      </c>
      <c r="AR50" s="16">
        <f>AC48</f>
        <v>0</v>
      </c>
      <c r="AS50" s="16" t="s">
        <v>31</v>
      </c>
      <c r="AT50" s="29" t="s">
        <v>27</v>
      </c>
      <c r="AU50" s="16">
        <f>IF(AC46=AC47,IF(AC47=AC48,0,1),0)</f>
        <v>0</v>
      </c>
      <c r="AV50" s="15"/>
      <c r="AW50" s="15"/>
      <c r="AX50" s="38"/>
      <c r="AY50" s="14"/>
      <c r="AZ50" s="64"/>
      <c r="BA50" s="65"/>
      <c r="BB50" s="65"/>
      <c r="BC50" s="66"/>
    </row>
    <row r="54" spans="11:55" x14ac:dyDescent="0.3">
      <c r="M54">
        <f t="shared" ref="M54:Z54" si="37">IF(M$17+M55+N54&gt;=2,1,0)</f>
        <v>0</v>
      </c>
      <c r="N54">
        <f t="shared" si="37"/>
        <v>0</v>
      </c>
      <c r="O54">
        <f t="shared" si="37"/>
        <v>0</v>
      </c>
      <c r="P54">
        <f t="shared" si="37"/>
        <v>0</v>
      </c>
      <c r="Q54">
        <f t="shared" si="37"/>
        <v>0</v>
      </c>
      <c r="R54">
        <f t="shared" si="37"/>
        <v>0</v>
      </c>
      <c r="S54">
        <f t="shared" si="37"/>
        <v>0</v>
      </c>
      <c r="T54">
        <f t="shared" si="37"/>
        <v>0</v>
      </c>
      <c r="U54">
        <f t="shared" si="37"/>
        <v>0</v>
      </c>
      <c r="V54">
        <f t="shared" si="37"/>
        <v>0</v>
      </c>
      <c r="W54">
        <f t="shared" si="37"/>
        <v>0</v>
      </c>
      <c r="X54">
        <f t="shared" si="37"/>
        <v>0</v>
      </c>
      <c r="Y54">
        <f t="shared" si="37"/>
        <v>0</v>
      </c>
      <c r="Z54">
        <f t="shared" si="37"/>
        <v>0</v>
      </c>
      <c r="AA54">
        <f>IF(AA55+AA45=2,1,0)</f>
        <v>0</v>
      </c>
    </row>
    <row r="55" spans="11:55" x14ac:dyDescent="0.3">
      <c r="M55">
        <f>IF(AD48=1,0,1)</f>
        <v>1</v>
      </c>
      <c r="N55">
        <f>IF(AE48=1,0,1)</f>
        <v>0</v>
      </c>
      <c r="O55">
        <f>IF(AF48=1,0,1)</f>
        <v>1</v>
      </c>
      <c r="P55">
        <f>IF(AH48=1,0,1)</f>
        <v>0</v>
      </c>
      <c r="Q55">
        <f>IF(AI48=1,0,1)</f>
        <v>0</v>
      </c>
      <c r="R55">
        <f>IF(AJ48=1,0,1)</f>
        <v>1</v>
      </c>
      <c r="S55">
        <f>IF(AK48=1,0,1)</f>
        <v>1</v>
      </c>
      <c r="T55">
        <f>IF(AM48=1,0,1)</f>
        <v>0</v>
      </c>
      <c r="U55">
        <f>IF(AN48=1,0,1)</f>
        <v>1</v>
      </c>
      <c r="V55">
        <f>IF(AO48=1,0,1)</f>
        <v>0</v>
      </c>
      <c r="W55">
        <f>IF(AP48=1,0,1)</f>
        <v>0</v>
      </c>
      <c r="X55">
        <f>IF(AR48=1,0,1)</f>
        <v>1</v>
      </c>
      <c r="Y55">
        <f>IF(AS48=1,0,1)</f>
        <v>1</v>
      </c>
      <c r="Z55">
        <f>IF(AT48=1,0,1)</f>
        <v>1</v>
      </c>
      <c r="AA55">
        <f>IF(AU48=1,0,1)</f>
        <v>1</v>
      </c>
    </row>
  </sheetData>
  <mergeCells count="7">
    <mergeCell ref="AZ45:BC50"/>
    <mergeCell ref="AZ3:BC8"/>
    <mergeCell ref="AZ10:BC15"/>
    <mergeCell ref="AZ17:BC22"/>
    <mergeCell ref="AZ24:BC29"/>
    <mergeCell ref="AZ31:BC36"/>
    <mergeCell ref="AZ38:BC43"/>
  </mergeCells>
  <conditionalFormatting sqref="A1:XFD1048576">
    <cfRule type="cellIs" dxfId="26" priority="17" operator="equal">
      <formula>1</formula>
    </cfRule>
    <cfRule type="expression" dxfId="25" priority="16">
      <formula>($C5=0)*($C5&lt;&gt;"")</formula>
    </cfRule>
  </conditionalFormatting>
  <conditionalFormatting sqref="AC3:AU50">
    <cfRule type="containsText" dxfId="24" priority="15" operator="containsText" text="0">
      <formula>NOT(ISERROR(SEARCH("0",AC3)))</formula>
    </cfRule>
  </conditionalFormatting>
  <conditionalFormatting sqref="AY6 AW6">
    <cfRule type="expression" dxfId="23" priority="14">
      <formula>$AW$6=$AY$6</formula>
    </cfRule>
  </conditionalFormatting>
  <conditionalFormatting sqref="AW6 AY6">
    <cfRule type="expression" dxfId="22" priority="13">
      <formula>$AW$6&lt;&gt;$AY$6</formula>
    </cfRule>
  </conditionalFormatting>
  <conditionalFormatting sqref="AW13 AY13">
    <cfRule type="expression" dxfId="21" priority="12">
      <formula>$AW$13&lt;&gt;$AY$13</formula>
    </cfRule>
  </conditionalFormatting>
  <conditionalFormatting sqref="AY13 AW13">
    <cfRule type="expression" dxfId="14" priority="11">
      <formula>$AW$13=$AY$13</formula>
    </cfRule>
  </conditionalFormatting>
  <conditionalFormatting sqref="AW20 AY20">
    <cfRule type="expression" dxfId="13" priority="10">
      <formula>$AW$20=$AY$20</formula>
    </cfRule>
    <cfRule type="expression" dxfId="12" priority="9">
      <formula>$AW$20&lt;&gt;$AY$20</formula>
    </cfRule>
  </conditionalFormatting>
  <conditionalFormatting sqref="AW27 AY27">
    <cfRule type="expression" dxfId="9" priority="8">
      <formula>$AW$27=$AY$27</formula>
    </cfRule>
    <cfRule type="expression" dxfId="8" priority="4">
      <formula>$AW$27&lt;&gt;$AY$27</formula>
    </cfRule>
  </conditionalFormatting>
  <conditionalFormatting sqref="AW34 AY34">
    <cfRule type="expression" dxfId="6" priority="7">
      <formula>$AW$34=$AY$34</formula>
    </cfRule>
    <cfRule type="expression" dxfId="5" priority="3">
      <formula>$AW$34&lt;&gt;$AY$34</formula>
    </cfRule>
  </conditionalFormatting>
  <conditionalFormatting sqref="AY41 AW41">
    <cfRule type="expression" dxfId="10" priority="6">
      <formula>$AW$41=$AY$41</formula>
    </cfRule>
  </conditionalFormatting>
  <conditionalFormatting sqref="AW48 AY48">
    <cfRule type="expression" dxfId="2" priority="5">
      <formula>$AW$48=$AY$48</formula>
    </cfRule>
    <cfRule type="expression" dxfId="1" priority="1">
      <formula>$AW$48&lt;&gt;$AY$48</formula>
    </cfRule>
  </conditionalFormatting>
  <conditionalFormatting sqref="AW41 AY41">
    <cfRule type="expression" dxfId="3" priority="2">
      <formula>$AW$41&lt;&gt;$AY$41</formula>
    </cfRule>
  </conditionalFormatting>
  <pageMargins left="0.9916666666666667" right="0.7" top="0.55000000000000004" bottom="0.75" header="0.3" footer="0.3"/>
  <pageSetup paperSize="9" orientation="portrait" verticalDpi="0" r:id="rId1"/>
  <headerFooter>
    <oddHeader xml:space="preserve">&amp;LГорин Семён Дмитриевич&amp;CВариант № 32&amp;RMainTask1
</oddHeader>
    <oddFooter>&amp;C‎16 ‎ноября ‎2024 ‎г., ‏‎20:55:16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Semyon Gorin</dc:creator>
  <cp:lastModifiedBy>Semyon Gorin</cp:lastModifiedBy>
  <dcterms:created xsi:type="dcterms:W3CDTF">2015-06-05T18:19:34Z</dcterms:created>
  <dcterms:modified xsi:type="dcterms:W3CDTF">2024-11-30T11:27:38Z</dcterms:modified>
</cp:coreProperties>
</file>