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Lenovo\Desktop\分光计\"/>
    </mc:Choice>
  </mc:AlternateContent>
  <xr:revisionPtr revIDLastSave="0" documentId="13_ncr:1_{9C7B81F4-0B4E-494D-BAE0-B5279F2EDF63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B15" i="1" s="1"/>
  <c r="B17" i="1" s="1"/>
  <c r="B18" i="1" s="1"/>
  <c r="B12" i="1"/>
  <c r="B14" i="1" s="1"/>
  <c r="B13" i="1"/>
  <c r="E13" i="1"/>
  <c r="E12" i="1"/>
  <c r="E14" i="1" s="1"/>
  <c r="D13" i="1"/>
  <c r="D12" i="1"/>
  <c r="D14" i="1" s="1"/>
  <c r="C13" i="1"/>
  <c r="C12" i="1"/>
  <c r="E15" i="1" l="1"/>
  <c r="D15" i="1"/>
  <c r="D17" i="1" s="1"/>
  <c r="D18" i="1" s="1"/>
  <c r="C15" i="1"/>
  <c r="E17" i="1"/>
  <c r="E18" i="1" s="1"/>
  <c r="C14" i="1"/>
  <c r="C17" i="1" s="1"/>
  <c r="C18" i="1" s="1"/>
</calcChain>
</file>

<file path=xl/sharedStrings.xml><?xml version="1.0" encoding="utf-8"?>
<sst xmlns="http://schemas.openxmlformats.org/spreadsheetml/2006/main" count="35" uniqueCount="20">
  <si>
    <t>蓝</t>
    <phoneticPr fontId="4" type="noConversion"/>
  </si>
  <si>
    <t>theta I</t>
    <phoneticPr fontId="4" type="noConversion"/>
  </si>
  <si>
    <t>theta II</t>
    <phoneticPr fontId="4" type="noConversion"/>
  </si>
  <si>
    <t>+1级</t>
    <phoneticPr fontId="4" type="noConversion"/>
  </si>
  <si>
    <t>-1级</t>
    <phoneticPr fontId="4" type="noConversion"/>
  </si>
  <si>
    <t>绿</t>
    <phoneticPr fontId="4" type="noConversion"/>
  </si>
  <si>
    <t>黄2</t>
    <phoneticPr fontId="4" type="noConversion"/>
  </si>
  <si>
    <t>黄1</t>
    <phoneticPr fontId="4" type="noConversion"/>
  </si>
  <si>
    <t>phi1</t>
    <phoneticPr fontId="4" type="noConversion"/>
  </si>
  <si>
    <t>phi2</t>
    <phoneticPr fontId="4" type="noConversion"/>
  </si>
  <si>
    <t>phi_bar</t>
    <phoneticPr fontId="4" type="noConversion"/>
  </si>
  <si>
    <t>lambda</t>
    <phoneticPr fontId="4" type="noConversion"/>
  </si>
  <si>
    <t>lambda_std</t>
    <phoneticPr fontId="4" type="noConversion"/>
  </si>
  <si>
    <t>delta_lambda</t>
    <phoneticPr fontId="4" type="noConversion"/>
  </si>
  <si>
    <t>Er</t>
    <phoneticPr fontId="4" type="noConversion"/>
  </si>
  <si>
    <t>m</t>
    <phoneticPr fontId="4" type="noConversion"/>
  </si>
  <si>
    <r>
      <t>黄</t>
    </r>
    <r>
      <rPr>
        <sz val="10"/>
        <rFont val="等线"/>
        <family val="3"/>
        <charset val="134"/>
        <scheme val="minor"/>
      </rPr>
      <t>1</t>
    </r>
    <phoneticPr fontId="4" type="noConversion"/>
  </si>
  <si>
    <t>d=</t>
    <phoneticPr fontId="4" type="noConversion"/>
  </si>
  <si>
    <t>衍射角数据测量</t>
    <phoneticPr fontId="4" type="noConversion"/>
  </si>
  <si>
    <t>数据处理表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</si>
</sst>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0"/>
      </right>
      <top style="thick">
        <color theme="1"/>
      </top>
      <bottom style="thick">
        <color theme="1"/>
      </bottom>
      <diagonal/>
    </border>
    <border>
      <left style="thin">
        <color theme="0"/>
      </left>
      <right/>
      <top style="thick">
        <color auto="1"/>
      </top>
      <bottom/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 style="thick">
        <color theme="1"/>
      </bottom>
      <diagonal/>
    </border>
    <border>
      <left style="thin">
        <color theme="0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9">
    <xf numFmtId="0" fontId="0" fillId="0" borderId="0" xfId="0"/>
    <xf numFmtId="0" fontId="5" fillId="0" borderId="0" xfId="2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176" fontId="5" fillId="0" borderId="8" xfId="2" applyNumberFormat="1" applyFont="1" applyFill="1" applyBorder="1" applyAlignment="1">
      <alignment horizontal="center" vertical="center"/>
    </xf>
    <xf numFmtId="176" fontId="5" fillId="0" borderId="9" xfId="2" applyNumberFormat="1" applyFont="1" applyFill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3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3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right" vertical="center"/>
    </xf>
    <xf numFmtId="0" fontId="5" fillId="0" borderId="2" xfId="1" applyFont="1" applyFill="1" applyBorder="1" applyAlignment="1">
      <alignment horizontal="right" vertical="center"/>
    </xf>
    <xf numFmtId="0" fontId="5" fillId="0" borderId="28" xfId="1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gramming\heu-icicles\&#22823;&#23398;&#29289;&#29702;&#23454;&#39564;\&#23454;&#39564;&#34920;&#26684;&#27169;&#26495;\10&#20998;&#20809;&#35745;&#65288;&#31616;&#21270;&#29256;&#65289;.xlsx" TargetMode="External"/><Relationship Id="rId1" Type="http://schemas.openxmlformats.org/officeDocument/2006/relationships/externalLinkPath" Target="/programming/heu-icicles/&#22823;&#23398;&#29289;&#29702;&#23454;&#39564;/&#23454;&#39564;&#34920;&#26684;&#27169;&#26495;/10&#20998;&#20809;&#35745;&#65288;&#31616;&#21270;&#29256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C3">
            <v>1.6666666666666669E-6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tabSelected="1" workbookViewId="0">
      <selection activeCell="K2" sqref="K2"/>
    </sheetView>
  </sheetViews>
  <sheetFormatPr defaultRowHeight="14" x14ac:dyDescent="0.3"/>
  <cols>
    <col min="1" max="11" width="10.58203125" style="2" customWidth="1"/>
    <col min="12" max="16384" width="8.6640625" style="2"/>
  </cols>
  <sheetData>
    <row r="1" spans="1:13" ht="20" customHeight="1" thickTop="1" thickBot="1" x14ac:dyDescent="0.35">
      <c r="A1" s="37" t="s">
        <v>18</v>
      </c>
      <c r="B1" s="37"/>
      <c r="C1" s="37"/>
      <c r="D1" s="37"/>
      <c r="E1" s="37"/>
      <c r="F1" s="37"/>
      <c r="G1" s="37"/>
      <c r="H1" s="38"/>
      <c r="I1" s="4"/>
      <c r="J1" s="15"/>
      <c r="K1" s="15"/>
      <c r="L1" s="15"/>
      <c r="M1" s="4"/>
    </row>
    <row r="2" spans="1:13" ht="20" customHeight="1" thickTop="1" thickBot="1" x14ac:dyDescent="0.35">
      <c r="A2" s="42" t="s">
        <v>0</v>
      </c>
      <c r="B2" s="6"/>
      <c r="C2" s="6" t="s">
        <v>1</v>
      </c>
      <c r="D2" s="6" t="s">
        <v>2</v>
      </c>
      <c r="E2" s="45" t="s">
        <v>5</v>
      </c>
      <c r="F2" s="6"/>
      <c r="G2" s="6" t="s">
        <v>1</v>
      </c>
      <c r="H2" s="27" t="s">
        <v>2</v>
      </c>
      <c r="I2" s="32"/>
      <c r="J2" s="34" t="s">
        <v>17</v>
      </c>
      <c r="K2" s="35">
        <f>[1]Sheet1!$C$3</f>
        <v>1.6666666666666669E-6</v>
      </c>
      <c r="L2" s="36" t="s">
        <v>15</v>
      </c>
      <c r="M2" s="33"/>
    </row>
    <row r="3" spans="1:13" ht="20" customHeight="1" thickTop="1" x14ac:dyDescent="0.3">
      <c r="A3" s="43"/>
      <c r="B3" s="8" t="s">
        <v>3</v>
      </c>
      <c r="C3" s="9">
        <v>197.36</v>
      </c>
      <c r="D3" s="9">
        <v>17.420000000000002</v>
      </c>
      <c r="E3" s="46"/>
      <c r="F3" s="8" t="s">
        <v>3</v>
      </c>
      <c r="G3" s="9">
        <v>193.47</v>
      </c>
      <c r="H3" s="28">
        <v>13.48</v>
      </c>
      <c r="I3" s="4"/>
      <c r="J3" s="5"/>
      <c r="K3" s="5"/>
      <c r="L3" s="5"/>
      <c r="M3" s="4"/>
    </row>
    <row r="4" spans="1:13" ht="20" customHeight="1" x14ac:dyDescent="0.3">
      <c r="A4" s="43"/>
      <c r="B4" s="8" t="s">
        <v>4</v>
      </c>
      <c r="C4" s="9">
        <v>227.75</v>
      </c>
      <c r="D4" s="9">
        <v>47.75</v>
      </c>
      <c r="E4" s="46"/>
      <c r="F4" s="8" t="s">
        <v>4</v>
      </c>
      <c r="G4" s="9">
        <v>231.25</v>
      </c>
      <c r="H4" s="28">
        <v>51.75</v>
      </c>
      <c r="I4" s="4"/>
      <c r="J4" s="4"/>
      <c r="K4" s="4"/>
      <c r="L4" s="4"/>
      <c r="M4" s="4"/>
    </row>
    <row r="5" spans="1:13" ht="20" customHeight="1" x14ac:dyDescent="0.3">
      <c r="A5" s="43" t="s">
        <v>16</v>
      </c>
      <c r="B5" s="10"/>
      <c r="C5" s="10" t="s">
        <v>1</v>
      </c>
      <c r="D5" s="10" t="s">
        <v>2</v>
      </c>
      <c r="E5" s="46" t="s">
        <v>6</v>
      </c>
      <c r="F5" s="10"/>
      <c r="G5" s="10" t="s">
        <v>1</v>
      </c>
      <c r="H5" s="29" t="s">
        <v>2</v>
      </c>
      <c r="I5" s="4"/>
      <c r="J5" s="4"/>
      <c r="K5" s="4"/>
      <c r="L5" s="4"/>
      <c r="M5" s="4"/>
    </row>
    <row r="6" spans="1:13" ht="20" customHeight="1" x14ac:dyDescent="0.3">
      <c r="A6" s="43"/>
      <c r="B6" s="8" t="s">
        <v>3</v>
      </c>
      <c r="C6" s="9">
        <v>192.4</v>
      </c>
      <c r="D6" s="9">
        <v>12.42</v>
      </c>
      <c r="E6" s="46"/>
      <c r="F6" s="8" t="s">
        <v>3</v>
      </c>
      <c r="G6" s="9">
        <v>193.4</v>
      </c>
      <c r="H6" s="28">
        <v>12.05</v>
      </c>
      <c r="I6" s="4"/>
      <c r="J6" s="4"/>
      <c r="K6" s="4"/>
      <c r="L6" s="4"/>
      <c r="M6" s="4"/>
    </row>
    <row r="7" spans="1:13" ht="20" customHeight="1" thickBot="1" x14ac:dyDescent="0.35">
      <c r="A7" s="44"/>
      <c r="B7" s="13" t="s">
        <v>4</v>
      </c>
      <c r="C7" s="14">
        <v>232.52</v>
      </c>
      <c r="D7" s="14">
        <v>52.55</v>
      </c>
      <c r="E7" s="47"/>
      <c r="F7" s="13" t="s">
        <v>4</v>
      </c>
      <c r="G7" s="14">
        <v>232.88</v>
      </c>
      <c r="H7" s="30">
        <v>52.92</v>
      </c>
      <c r="I7" s="4"/>
      <c r="J7" s="4"/>
      <c r="K7" s="4"/>
      <c r="L7" s="4"/>
      <c r="M7" s="4"/>
    </row>
    <row r="8" spans="1:13" ht="20" customHeight="1" thickTop="1" x14ac:dyDescent="0.3">
      <c r="A8" s="5"/>
      <c r="B8" s="5"/>
      <c r="C8" s="5"/>
      <c r="D8" s="5"/>
      <c r="E8" s="5"/>
      <c r="F8" s="5"/>
      <c r="G8" s="5"/>
      <c r="H8" s="31"/>
      <c r="I8" s="4"/>
      <c r="J8" s="4"/>
      <c r="K8" s="4"/>
      <c r="L8" s="4"/>
      <c r="M8" s="4"/>
    </row>
    <row r="9" spans="1:13" ht="20" customHeight="1" thickBot="1" x14ac:dyDescent="0.35">
      <c r="A9" s="15"/>
      <c r="B9" s="15"/>
      <c r="C9" s="15"/>
      <c r="D9" s="15"/>
      <c r="E9" s="15"/>
      <c r="F9" s="4"/>
      <c r="G9" s="4"/>
      <c r="H9" s="32"/>
      <c r="I9" s="4"/>
      <c r="J9" s="4"/>
      <c r="K9" s="4"/>
      <c r="L9" s="4"/>
      <c r="M9" s="4"/>
    </row>
    <row r="10" spans="1:13" ht="20" customHeight="1" thickTop="1" thickBot="1" x14ac:dyDescent="0.35">
      <c r="A10" s="39" t="s">
        <v>19</v>
      </c>
      <c r="B10" s="40"/>
      <c r="C10" s="40"/>
      <c r="D10" s="40"/>
      <c r="E10" s="41"/>
      <c r="F10" s="4"/>
      <c r="G10" s="4"/>
      <c r="H10" s="32"/>
      <c r="I10" s="4"/>
      <c r="J10" s="4"/>
      <c r="K10" s="4"/>
      <c r="L10" s="4"/>
      <c r="M10" s="4"/>
    </row>
    <row r="11" spans="1:13" ht="20" customHeight="1" thickTop="1" x14ac:dyDescent="0.3">
      <c r="A11" s="24"/>
      <c r="B11" s="25" t="s">
        <v>0</v>
      </c>
      <c r="C11" s="25" t="s">
        <v>5</v>
      </c>
      <c r="D11" s="25" t="s">
        <v>7</v>
      </c>
      <c r="E11" s="26" t="s">
        <v>6</v>
      </c>
      <c r="F11" s="4"/>
      <c r="G11" s="4"/>
      <c r="H11" s="32"/>
      <c r="I11" s="4"/>
      <c r="J11" s="4"/>
      <c r="K11" s="4"/>
      <c r="L11" s="4"/>
      <c r="M11" s="4"/>
    </row>
    <row r="12" spans="1:13" ht="20" customHeight="1" x14ac:dyDescent="0.3">
      <c r="A12" s="7" t="s">
        <v>8</v>
      </c>
      <c r="B12" s="16">
        <f>0.5*(C4-C3)</f>
        <v>15.194999999999993</v>
      </c>
      <c r="C12" s="16">
        <f>0.5*(G4-G3)</f>
        <v>18.89</v>
      </c>
      <c r="D12" s="16">
        <f>0.5*(C7-C6)</f>
        <v>20.060000000000002</v>
      </c>
      <c r="E12" s="17">
        <f>0.5*(G7-G6)</f>
        <v>19.739999999999995</v>
      </c>
      <c r="F12" s="4"/>
      <c r="G12" s="4"/>
      <c r="H12" s="32"/>
      <c r="I12" s="4"/>
      <c r="J12" s="4"/>
      <c r="K12" s="4"/>
      <c r="L12" s="4"/>
      <c r="M12" s="4"/>
    </row>
    <row r="13" spans="1:13" ht="20" customHeight="1" x14ac:dyDescent="0.3">
      <c r="A13" s="7" t="s">
        <v>9</v>
      </c>
      <c r="B13" s="16">
        <f>0.5*(D4-D3)</f>
        <v>15.164999999999999</v>
      </c>
      <c r="C13" s="16">
        <f>0.5*(H4-H3)</f>
        <v>19.134999999999998</v>
      </c>
      <c r="D13" s="16">
        <f>0.5*(D7-D6)</f>
        <v>20.064999999999998</v>
      </c>
      <c r="E13" s="17">
        <f>0.5*(H7-H6)</f>
        <v>20.435000000000002</v>
      </c>
      <c r="F13" s="4"/>
      <c r="G13" s="4"/>
      <c r="H13" s="32"/>
      <c r="I13" s="4"/>
      <c r="J13" s="4"/>
      <c r="K13" s="4"/>
      <c r="L13" s="4"/>
      <c r="M13" s="4"/>
    </row>
    <row r="14" spans="1:13" ht="20" customHeight="1" x14ac:dyDescent="0.3">
      <c r="A14" s="7" t="s">
        <v>10</v>
      </c>
      <c r="B14" s="16">
        <f>AVERAGE(B12:B13)</f>
        <v>15.179999999999996</v>
      </c>
      <c r="C14" s="16">
        <f t="shared" ref="C14:D14" si="0">AVERAGE(C12:C13)</f>
        <v>19.012499999999999</v>
      </c>
      <c r="D14" s="16">
        <f t="shared" si="0"/>
        <v>20.0625</v>
      </c>
      <c r="E14" s="17">
        <f>AVERAGE(E12:E13)</f>
        <v>20.087499999999999</v>
      </c>
      <c r="F14" s="4"/>
      <c r="G14" s="4"/>
      <c r="H14" s="32"/>
      <c r="I14" s="4"/>
      <c r="J14" s="4"/>
      <c r="K14" s="4"/>
      <c r="L14" s="4"/>
      <c r="M14" s="4"/>
    </row>
    <row r="15" spans="1:13" ht="20" customHeight="1" x14ac:dyDescent="0.3">
      <c r="A15" s="7" t="s">
        <v>11</v>
      </c>
      <c r="B15" s="18">
        <f>$K$2*SIN(RADIANS(B14))/0.000001</f>
        <v>0.43642051395155923</v>
      </c>
      <c r="C15" s="18">
        <f t="shared" ref="C15:E15" si="1">$K$2*SIN(RADIANS(C14))/0.000001</f>
        <v>0.54295737810184974</v>
      </c>
      <c r="D15" s="18">
        <f t="shared" si="1"/>
        <v>0.57174164212056644</v>
      </c>
      <c r="E15" s="19">
        <f t="shared" si="1"/>
        <v>0.57242467970862809</v>
      </c>
      <c r="F15" s="4"/>
      <c r="G15" s="4"/>
      <c r="H15" s="32"/>
      <c r="I15" s="4"/>
      <c r="J15" s="4"/>
      <c r="K15" s="4"/>
      <c r="L15" s="4"/>
      <c r="M15" s="4"/>
    </row>
    <row r="16" spans="1:13" ht="20" customHeight="1" x14ac:dyDescent="0.3">
      <c r="A16" s="7" t="s">
        <v>12</v>
      </c>
      <c r="B16" s="9">
        <v>0.43580000000000002</v>
      </c>
      <c r="C16" s="9">
        <v>0.54610000000000003</v>
      </c>
      <c r="D16" s="9">
        <v>0.57699999999999996</v>
      </c>
      <c r="E16" s="11">
        <v>0.57909999999999995</v>
      </c>
      <c r="F16" s="4"/>
      <c r="G16" s="4"/>
      <c r="H16" s="32"/>
      <c r="I16" s="4"/>
      <c r="J16" s="4"/>
      <c r="K16" s="4"/>
      <c r="L16" s="4"/>
      <c r="M16" s="4"/>
    </row>
    <row r="17" spans="1:13" ht="20" customHeight="1" x14ac:dyDescent="0.3">
      <c r="A17" s="7" t="s">
        <v>13</v>
      </c>
      <c r="B17" s="20">
        <f>ABS(B15-B16)</f>
        <v>6.2051395155920952E-4</v>
      </c>
      <c r="C17" s="20">
        <f t="shared" ref="C17:E17" si="2">ABS(C15-C16)</f>
        <v>3.1426218981502885E-3</v>
      </c>
      <c r="D17" s="20">
        <f t="shared" si="2"/>
        <v>5.2583578794335173E-3</v>
      </c>
      <c r="E17" s="21">
        <f t="shared" si="2"/>
        <v>6.6753202913718557E-3</v>
      </c>
      <c r="F17" s="4"/>
      <c r="G17" s="4"/>
      <c r="H17" s="32"/>
      <c r="I17" s="4"/>
      <c r="J17" s="4"/>
      <c r="K17" s="4"/>
      <c r="L17" s="4"/>
      <c r="M17" s="4"/>
    </row>
    <row r="18" spans="1:13" ht="20" customHeight="1" thickBot="1" x14ac:dyDescent="0.35">
      <c r="A18" s="12" t="s">
        <v>14</v>
      </c>
      <c r="B18" s="22">
        <f>B17/B16</f>
        <v>1.4238502789334774E-3</v>
      </c>
      <c r="C18" s="22">
        <f t="shared" ref="C18:E18" si="3">C17/C16</f>
        <v>5.7546637944520937E-3</v>
      </c>
      <c r="D18" s="22">
        <f t="shared" si="3"/>
        <v>9.1132718880996832E-3</v>
      </c>
      <c r="E18" s="23">
        <f t="shared" si="3"/>
        <v>1.152705973298542E-2</v>
      </c>
      <c r="F18" s="4"/>
      <c r="G18" s="4"/>
      <c r="H18" s="32"/>
      <c r="I18" s="4"/>
      <c r="J18" s="4"/>
      <c r="K18" s="4"/>
      <c r="L18" s="4"/>
      <c r="M18" s="4"/>
    </row>
    <row r="19" spans="1:13" ht="14.5" thickTop="1" x14ac:dyDescent="0.3">
      <c r="A19" s="5"/>
      <c r="B19" s="5"/>
      <c r="C19" s="5"/>
      <c r="D19" s="5"/>
      <c r="E19" s="5"/>
      <c r="F19" s="4"/>
      <c r="G19" s="4"/>
      <c r="H19" s="32"/>
      <c r="I19" s="4"/>
      <c r="J19" s="4"/>
      <c r="K19" s="4"/>
      <c r="L19" s="4"/>
      <c r="M19" s="4"/>
    </row>
    <row r="20" spans="1:13" x14ac:dyDescent="0.3">
      <c r="I20" s="4"/>
      <c r="J20" s="4"/>
      <c r="K20" s="4"/>
      <c r="L20" s="4"/>
      <c r="M20" s="4"/>
    </row>
    <row r="22" spans="1:13" x14ac:dyDescent="0.3">
      <c r="B22" s="3"/>
      <c r="C22" s="3"/>
    </row>
    <row r="23" spans="1:13" x14ac:dyDescent="0.3">
      <c r="B23" s="3"/>
      <c r="C23" s="3"/>
    </row>
    <row r="24" spans="1:13" x14ac:dyDescent="0.3">
      <c r="B24" s="1"/>
      <c r="C24" s="1"/>
    </row>
    <row r="25" spans="1:13" x14ac:dyDescent="0.3">
      <c r="B25" s="48"/>
      <c r="C25" s="48"/>
    </row>
  </sheetData>
  <mergeCells count="7">
    <mergeCell ref="B25:C25"/>
    <mergeCell ref="A1:H1"/>
    <mergeCell ref="A10:E10"/>
    <mergeCell ref="A2:A4"/>
    <mergeCell ref="A5:A7"/>
    <mergeCell ref="E2:E4"/>
    <mergeCell ref="E5:E7"/>
  </mergeCells>
  <phoneticPr fontId="4" type="noConversion"/>
  <pageMargins left="0.7" right="0.7" top="0.75" bottom="0.75" header="0.3" footer="0.3"/>
  <pageSetup paperSize="9" scale="64" orientation="portrait" r:id="rId1"/>
  <ignoredErrors>
    <ignoredError sqref="C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RigelShrimp</dc:creator>
  <cp:lastModifiedBy>Fuxuan Zhang</cp:lastModifiedBy>
  <cp:lastPrinted>2024-09-28T08:41:01Z</cp:lastPrinted>
  <dcterms:created xsi:type="dcterms:W3CDTF">2015-06-05T18:17:20Z</dcterms:created>
  <dcterms:modified xsi:type="dcterms:W3CDTF">2024-09-29T14:45:04Z</dcterms:modified>
</cp:coreProperties>
</file>