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47AA3678-8116-48BC-A45C-1C85D672EC5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19" i="1"/>
  <c r="E19" i="1" s="1"/>
  <c r="F19" i="1" s="1"/>
  <c r="C26" i="1" s="1"/>
  <c r="E12" i="1" l="1"/>
  <c r="D12" i="1"/>
  <c r="C12" i="1"/>
  <c r="B12" i="1"/>
  <c r="C6" i="1"/>
  <c r="D6" i="1"/>
  <c r="B6" i="1"/>
  <c r="B7" i="1" s="1"/>
  <c r="E26" i="1" l="1"/>
  <c r="B13" i="1"/>
  <c r="B15" i="1" s="1"/>
  <c r="E15" i="1" s="1"/>
</calcChain>
</file>

<file path=xl/sharedStrings.xml><?xml version="1.0" encoding="utf-8"?>
<sst xmlns="http://schemas.openxmlformats.org/spreadsheetml/2006/main" count="28" uniqueCount="25">
  <si>
    <t>1.毛细管升高法测液体的表面张力系数</t>
    <phoneticPr fontId="4" type="noConversion"/>
  </si>
  <si>
    <t>次数</t>
    <phoneticPr fontId="4" type="noConversion"/>
  </si>
  <si>
    <t>h1(mm)</t>
    <phoneticPr fontId="4" type="noConversion"/>
  </si>
  <si>
    <t>h2(mm)</t>
    <phoneticPr fontId="4" type="noConversion"/>
  </si>
  <si>
    <t>h=h2-h1</t>
    <phoneticPr fontId="4" type="noConversion"/>
  </si>
  <si>
    <t>h平均</t>
    <phoneticPr fontId="4" type="noConversion"/>
  </si>
  <si>
    <t>水温(℃)</t>
    <phoneticPr fontId="4" type="noConversion"/>
  </si>
  <si>
    <t>d1(mm)</t>
    <phoneticPr fontId="4" type="noConversion"/>
  </si>
  <si>
    <t>d2(mm)</t>
    <phoneticPr fontId="4" type="noConversion"/>
  </si>
  <si>
    <t>d=d2-d1</t>
    <phoneticPr fontId="4" type="noConversion"/>
  </si>
  <si>
    <t>d平均</t>
    <phoneticPr fontId="4" type="noConversion"/>
  </si>
  <si>
    <t>ρ水(kg/m^3)</t>
    <phoneticPr fontId="4" type="noConversion"/>
  </si>
  <si>
    <t>α标(N/m)</t>
    <phoneticPr fontId="4" type="noConversion"/>
  </si>
  <si>
    <t>α测</t>
    <phoneticPr fontId="4" type="noConversion"/>
  </si>
  <si>
    <t>Er</t>
    <phoneticPr fontId="4" type="noConversion"/>
  </si>
  <si>
    <t>2.拉脱法测液体的表面张力系数</t>
    <phoneticPr fontId="4" type="noConversion"/>
  </si>
  <si>
    <t>U1(mV)</t>
    <phoneticPr fontId="4" type="noConversion"/>
  </si>
  <si>
    <t>外径D1(cm)</t>
    <phoneticPr fontId="4" type="noConversion"/>
  </si>
  <si>
    <t>内径D2(cm)</t>
    <phoneticPr fontId="4" type="noConversion"/>
  </si>
  <si>
    <t>U2(mV)</t>
    <phoneticPr fontId="4" type="noConversion"/>
  </si>
  <si>
    <t>ΔU(mV)</t>
    <phoneticPr fontId="4" type="noConversion"/>
  </si>
  <si>
    <t>f(x10-3N)</t>
    <phoneticPr fontId="4" type="noConversion"/>
  </si>
  <si>
    <t>α(x10-3N/m)</t>
    <phoneticPr fontId="4" type="noConversion"/>
  </si>
  <si>
    <t>灵敏度B</t>
    <phoneticPr fontId="4" type="noConversion"/>
  </si>
  <si>
    <t>α平均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</si>
</sst>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3" borderId="0" xfId="2" applyAlignment="1"/>
    <xf numFmtId="0" fontId="3" fillId="4" borderId="0" xfId="3" applyAlignment="1"/>
    <xf numFmtId="0" fontId="1" fillId="2" borderId="0" xfId="1" applyAlignment="1"/>
    <xf numFmtId="10" fontId="2" fillId="3" borderId="0" xfId="2" applyNumberForma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7" sqref="G7"/>
    </sheetView>
  </sheetViews>
  <sheetFormatPr defaultRowHeight="14" x14ac:dyDescent="0.3"/>
  <cols>
    <col min="1" max="1" width="32.08203125" customWidth="1"/>
    <col min="2" max="2" width="14.4140625" customWidth="1"/>
    <col min="4" max="4" width="14.9140625" customWidth="1"/>
    <col min="6" max="6" width="11.4140625" customWidth="1"/>
  </cols>
  <sheetData>
    <row r="1" spans="1:7" x14ac:dyDescent="0.3">
      <c r="A1" t="s">
        <v>0</v>
      </c>
    </row>
    <row r="3" spans="1:7" x14ac:dyDescent="0.3">
      <c r="A3" t="s">
        <v>1</v>
      </c>
      <c r="B3">
        <v>1</v>
      </c>
      <c r="C3">
        <v>2</v>
      </c>
      <c r="D3">
        <v>3</v>
      </c>
      <c r="F3" t="s">
        <v>6</v>
      </c>
      <c r="G3" s="3">
        <v>22</v>
      </c>
    </row>
    <row r="4" spans="1:7" x14ac:dyDescent="0.3">
      <c r="A4" t="s">
        <v>2</v>
      </c>
      <c r="B4" s="2"/>
      <c r="C4" s="2"/>
      <c r="D4" s="2"/>
      <c r="F4" t="s">
        <v>11</v>
      </c>
      <c r="G4" s="3">
        <v>997.77</v>
      </c>
    </row>
    <row r="5" spans="1:7" x14ac:dyDescent="0.3">
      <c r="A5" t="s">
        <v>3</v>
      </c>
      <c r="B5" s="2"/>
      <c r="C5" s="2"/>
      <c r="D5" s="2"/>
      <c r="F5" t="s">
        <v>12</v>
      </c>
      <c r="G5" s="3">
        <v>7.2440000000000004E-2</v>
      </c>
    </row>
    <row r="6" spans="1:7" x14ac:dyDescent="0.3">
      <c r="A6" t="s">
        <v>4</v>
      </c>
      <c r="B6" s="1">
        <f>B5-B4</f>
        <v>0</v>
      </c>
      <c r="C6" s="1">
        <f t="shared" ref="C6:D6" si="0">C5-C4</f>
        <v>0</v>
      </c>
      <c r="D6" s="1">
        <f t="shared" si="0"/>
        <v>0</v>
      </c>
    </row>
    <row r="7" spans="1:7" x14ac:dyDescent="0.3">
      <c r="A7" t="s">
        <v>5</v>
      </c>
      <c r="B7" s="1">
        <f>AVERAGE(B6:D6)</f>
        <v>0</v>
      </c>
    </row>
    <row r="9" spans="1:7" x14ac:dyDescent="0.3">
      <c r="A9" t="s">
        <v>1</v>
      </c>
      <c r="B9">
        <v>1</v>
      </c>
      <c r="C9">
        <v>2</v>
      </c>
      <c r="D9">
        <v>3</v>
      </c>
      <c r="E9">
        <v>4</v>
      </c>
    </row>
    <row r="10" spans="1:7" x14ac:dyDescent="0.3">
      <c r="A10" t="s">
        <v>7</v>
      </c>
      <c r="B10" s="2"/>
      <c r="C10" s="2"/>
      <c r="D10" s="2"/>
      <c r="E10" s="2"/>
    </row>
    <row r="11" spans="1:7" x14ac:dyDescent="0.3">
      <c r="A11" t="s">
        <v>8</v>
      </c>
      <c r="B11" s="2"/>
      <c r="C11" s="2"/>
      <c r="D11" s="2"/>
      <c r="E11" s="2"/>
    </row>
    <row r="12" spans="1:7" x14ac:dyDescent="0.3">
      <c r="A12" t="s">
        <v>9</v>
      </c>
      <c r="B12" s="1">
        <f>B11-B10</f>
        <v>0</v>
      </c>
      <c r="C12" s="1">
        <f t="shared" ref="C12" si="1">C11-C10</f>
        <v>0</v>
      </c>
      <c r="D12" s="1">
        <f t="shared" ref="D12:E12" si="2">D11-D10</f>
        <v>0</v>
      </c>
      <c r="E12" s="1">
        <f t="shared" si="2"/>
        <v>0</v>
      </c>
    </row>
    <row r="13" spans="1:7" x14ac:dyDescent="0.3">
      <c r="A13" t="s">
        <v>10</v>
      </c>
      <c r="B13" s="1">
        <f>AVERAGE(B12:E12)</f>
        <v>0</v>
      </c>
    </row>
    <row r="15" spans="1:7" x14ac:dyDescent="0.3">
      <c r="A15" t="s">
        <v>13</v>
      </c>
      <c r="B15" s="1">
        <f>0.25*B13*G4*9.8*(B7+(B13/6))*0.000001</f>
        <v>0</v>
      </c>
      <c r="D15" t="s">
        <v>14</v>
      </c>
      <c r="E15" s="4">
        <f>ABS(G5-B15)/G5</f>
        <v>1</v>
      </c>
    </row>
    <row r="17" spans="1:7" x14ac:dyDescent="0.3">
      <c r="A17" t="s">
        <v>15</v>
      </c>
      <c r="B17" t="s">
        <v>17</v>
      </c>
      <c r="C17" s="2"/>
      <c r="D17" t="s">
        <v>18</v>
      </c>
      <c r="E17" s="2"/>
      <c r="F17" t="s">
        <v>23</v>
      </c>
      <c r="G17" s="2"/>
    </row>
    <row r="18" spans="1:7" x14ac:dyDescent="0.3">
      <c r="A18" t="s">
        <v>1</v>
      </c>
      <c r="B18" t="s">
        <v>16</v>
      </c>
      <c r="C18" t="s">
        <v>19</v>
      </c>
      <c r="D18" t="s">
        <v>20</v>
      </c>
      <c r="E18" t="s">
        <v>21</v>
      </c>
      <c r="F18" t="s">
        <v>22</v>
      </c>
    </row>
    <row r="19" spans="1:7" x14ac:dyDescent="0.3">
      <c r="A19">
        <v>1</v>
      </c>
      <c r="B19" s="2"/>
      <c r="C19" s="2"/>
      <c r="D19" s="1">
        <f>B19-C19</f>
        <v>0</v>
      </c>
      <c r="E19" s="1" t="e">
        <f>D19/$G17</f>
        <v>#DIV/0!</v>
      </c>
      <c r="F19" s="1" t="e">
        <f>E19/(3.14*(C17+E17))*100000</f>
        <v>#DIV/0!</v>
      </c>
    </row>
    <row r="20" spans="1:7" x14ac:dyDescent="0.3">
      <c r="A20">
        <v>2</v>
      </c>
      <c r="B20" s="2"/>
      <c r="C20" s="2"/>
      <c r="D20" s="1">
        <f t="shared" ref="D20:D24" si="3">B20-C20</f>
        <v>0</v>
      </c>
      <c r="E20" s="1" t="e">
        <f>D20/$G17</f>
        <v>#DIV/0!</v>
      </c>
      <c r="F20" s="1" t="e">
        <f>E20/(3.14*($C17+$E17))*100000</f>
        <v>#DIV/0!</v>
      </c>
    </row>
    <row r="21" spans="1:7" x14ac:dyDescent="0.3">
      <c r="A21">
        <v>3</v>
      </c>
      <c r="B21" s="2"/>
      <c r="C21" s="2"/>
      <c r="D21" s="1">
        <f t="shared" si="3"/>
        <v>0</v>
      </c>
      <c r="E21" s="1" t="e">
        <f>D21/$G17</f>
        <v>#DIV/0!</v>
      </c>
      <c r="F21" s="1" t="e">
        <f>E21/(3.14*($C17+$E17))*100000</f>
        <v>#DIV/0!</v>
      </c>
    </row>
    <row r="22" spans="1:7" x14ac:dyDescent="0.3">
      <c r="A22">
        <v>4</v>
      </c>
      <c r="B22" s="2"/>
      <c r="C22" s="2"/>
      <c r="D22" s="1">
        <f t="shared" si="3"/>
        <v>0</v>
      </c>
      <c r="E22" s="1" t="e">
        <f>D22/$G17</f>
        <v>#DIV/0!</v>
      </c>
      <c r="F22" s="1" t="e">
        <f>E22/(3.14*($C17+$E17))*100000</f>
        <v>#DIV/0!</v>
      </c>
    </row>
    <row r="23" spans="1:7" x14ac:dyDescent="0.3">
      <c r="A23">
        <v>5</v>
      </c>
      <c r="B23" s="2"/>
      <c r="C23" s="2"/>
      <c r="D23" s="1">
        <f t="shared" si="3"/>
        <v>0</v>
      </c>
      <c r="E23" s="1" t="e">
        <f>D23/$G17</f>
        <v>#DIV/0!</v>
      </c>
      <c r="F23" s="1" t="e">
        <f>E23/(3.14*($C17+$E17))*100000</f>
        <v>#DIV/0!</v>
      </c>
    </row>
    <row r="24" spans="1:7" x14ac:dyDescent="0.3">
      <c r="A24">
        <v>6</v>
      </c>
      <c r="B24" s="2"/>
      <c r="C24" s="2"/>
      <c r="D24" s="1">
        <f t="shared" si="3"/>
        <v>0</v>
      </c>
      <c r="E24" s="1" t="e">
        <f>D24/$G17</f>
        <v>#DIV/0!</v>
      </c>
      <c r="F24" s="1" t="e">
        <f>E24/(3.14*($C17+$E17))*100000</f>
        <v>#DIV/0!</v>
      </c>
    </row>
    <row r="26" spans="1:7" x14ac:dyDescent="0.3">
      <c r="B26" t="s">
        <v>24</v>
      </c>
      <c r="C26" s="1" t="e">
        <f>AVERAGE(F19:F24)*0.001</f>
        <v>#DIV/0!</v>
      </c>
      <c r="D26" t="s">
        <v>14</v>
      </c>
      <c r="E26" s="4" t="e">
        <f>ABS(C26-G5)/G5</f>
        <v>#DIV/0!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2024-03-29T15:41:29Z</dcterms:modified>
</cp:coreProperties>
</file>