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500" firstSheet="1"/>
  </bookViews>
  <sheets>
    <sheet name="数据表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<sst xmlns="http://schemas.openxmlformats.org/spreadsheetml/2006/main" count="19" uniqueCount="19">
  <si>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表1 项目财务现金流量     单位：万元</t>
  </si>
  <si>
    <t>序号</t>
  </si>
  <si>
    <t>项目</t>
  </si>
  <si>
    <t>合计</t>
  </si>
  <si>
    <t>建设期</t>
  </si>
  <si>
    <t>生产经营期</t>
  </si>
  <si>
    <t>生产负荷</t>
  </si>
  <si>
    <t>现金流入</t>
  </si>
  <si>
    <t>产品营业收入</t>
  </si>
  <si>
    <t>退税及补贴</t>
  </si>
  <si>
    <t>回收固定资产余值</t>
  </si>
  <si>
    <t>回收流动资金</t>
  </si>
  <si>
    <t>现金流出</t>
  </si>
  <si>
    <t>固定资产投资</t>
  </si>
  <si>
    <t>流动资金</t>
  </si>
  <si>
    <t>经营成本</t>
  </si>
  <si>
    <t>销售税金及附加</t>
  </si>
  <si>
    <t>所得税</t>
  </si>
  <si>
    <t>净现金流量（2-1）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</si>
</sst>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CCECFF"/>
      <color rgb="0099FFCC"/>
      <color rgb="00FF00FF"/>
      <color rgb="00138604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6"/>
  <sheetViews>
    <sheetView tabSelected="1" zoomScale="70" zoomScaleNormal="70" workbookViewId="0">
      <selection activeCell="L22" sqref="L22"/>
    </sheetView>
  </sheetViews>
  <sheetFormatPr defaultColWidth="8.88888888888889" defaultRowHeight="14.4"/>
  <cols>
    <col min="2" max="2" width="18.5740740740741" customWidth="1"/>
    <col min="3" max="3" width="13.962962962963" customWidth="1"/>
    <col min="4" max="4" width="15.712962962963" customWidth="1"/>
    <col min="5" max="14" width="10.9444444444444" customWidth="1"/>
    <col min="15" max="15" width="16.8333333333333" customWidth="1"/>
  </cols>
  <sheetData>
    <row r="1" ht="17.4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/>
      <c r="G2" s="2"/>
      <c r="H2" s="2"/>
      <c r="I2" s="2"/>
      <c r="J2" s="2"/>
      <c r="K2" s="2"/>
      <c r="L2" s="2"/>
      <c r="M2" s="2"/>
      <c r="N2" s="2"/>
    </row>
    <row r="3" spans="1:14">
      <c r="A3" s="3"/>
      <c r="B3" s="3"/>
      <c r="C3" s="3"/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</row>
    <row r="4" spans="1:14">
      <c r="A4" s="4"/>
      <c r="B4" s="4" t="s">
        <v>6</v>
      </c>
      <c r="C4" s="4"/>
      <c r="D4" s="4"/>
      <c r="E4" s="5">
        <v>0.8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</row>
    <row r="5" spans="1:14">
      <c r="A5" s="4">
        <v>1</v>
      </c>
      <c r="B5" s="4" t="s">
        <v>7</v>
      </c>
      <c r="C5" s="4">
        <f t="shared" ref="C5:C11" si="0">SUM(D5:N5)</f>
        <v>343489.66</v>
      </c>
      <c r="D5" s="4">
        <v>0</v>
      </c>
      <c r="E5" s="4">
        <f t="shared" ref="E5:N5" si="1">SUM(E6:E9)</f>
        <v>28000</v>
      </c>
      <c r="F5" s="4">
        <f t="shared" si="1"/>
        <v>35000</v>
      </c>
      <c r="G5" s="4">
        <f t="shared" si="1"/>
        <v>35000</v>
      </c>
      <c r="H5" s="4">
        <f t="shared" si="1"/>
        <v>35000</v>
      </c>
      <c r="I5" s="4">
        <f t="shared" si="1"/>
        <v>35000</v>
      </c>
      <c r="J5" s="4">
        <f t="shared" si="1"/>
        <v>35000</v>
      </c>
      <c r="K5" s="4">
        <f t="shared" si="1"/>
        <v>35000</v>
      </c>
      <c r="L5" s="4">
        <f t="shared" si="1"/>
        <v>35000</v>
      </c>
      <c r="M5" s="4">
        <f t="shared" si="1"/>
        <v>35000</v>
      </c>
      <c r="N5" s="4">
        <f t="shared" si="1"/>
        <v>35489.66</v>
      </c>
    </row>
    <row r="6" spans="1:14">
      <c r="A6" s="4">
        <v>1.1</v>
      </c>
      <c r="B6" s="4" t="s">
        <v>8</v>
      </c>
      <c r="C6" s="4">
        <f t="shared" si="0"/>
        <v>343000</v>
      </c>
      <c r="D6" s="4">
        <v>0</v>
      </c>
      <c r="E6" s="4">
        <f>F6*0.8</f>
        <v>28000</v>
      </c>
      <c r="F6" s="4">
        <v>35000</v>
      </c>
      <c r="G6" s="4">
        <v>35000</v>
      </c>
      <c r="H6" s="4">
        <v>35000</v>
      </c>
      <c r="I6" s="4">
        <v>35000</v>
      </c>
      <c r="J6" s="4">
        <v>35000</v>
      </c>
      <c r="K6" s="4">
        <v>35000</v>
      </c>
      <c r="L6" s="4">
        <v>35000</v>
      </c>
      <c r="M6" s="4">
        <v>35000</v>
      </c>
      <c r="N6" s="4">
        <v>35000</v>
      </c>
    </row>
    <row r="7" spans="1:14">
      <c r="A7" s="4">
        <v>1.2</v>
      </c>
      <c r="B7" s="4" t="s">
        <v>9</v>
      </c>
      <c r="C7" s="4">
        <f t="shared" si="0"/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>
      <c r="A8" s="4">
        <v>1.3</v>
      </c>
      <c r="B8" s="4" t="s">
        <v>10</v>
      </c>
      <c r="C8" s="4">
        <f t="shared" si="0"/>
        <v>489.66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489.66</v>
      </c>
    </row>
    <row r="9" spans="1:14">
      <c r="A9" s="4">
        <v>1.4</v>
      </c>
      <c r="B9" s="4" t="s">
        <v>11</v>
      </c>
      <c r="C9" s="4">
        <f t="shared" si="0"/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4">
        <v>2</v>
      </c>
      <c r="B10" s="4" t="s">
        <v>12</v>
      </c>
      <c r="C10" s="4">
        <f t="shared" si="0"/>
        <v>309746.23</v>
      </c>
      <c r="D10" s="4">
        <f t="shared" ref="C10:N10" si="2">SUM(D11:D15)</f>
        <v>8793.18</v>
      </c>
      <c r="E10" s="4">
        <f t="shared" si="2"/>
        <v>26421.47</v>
      </c>
      <c r="F10" s="4">
        <f t="shared" si="2"/>
        <v>30440.32</v>
      </c>
      <c r="G10" s="4">
        <f t="shared" si="2"/>
        <v>30440.32</v>
      </c>
      <c r="H10" s="4">
        <f t="shared" si="2"/>
        <v>30440.32</v>
      </c>
      <c r="I10" s="4">
        <f t="shared" si="2"/>
        <v>30440.32</v>
      </c>
      <c r="J10" s="4">
        <f t="shared" si="2"/>
        <v>30554.06</v>
      </c>
      <c r="K10" s="4">
        <f t="shared" si="2"/>
        <v>30554.06</v>
      </c>
      <c r="L10" s="4">
        <f t="shared" si="2"/>
        <v>30554.06</v>
      </c>
      <c r="M10" s="4">
        <f t="shared" si="2"/>
        <v>30554.06</v>
      </c>
      <c r="N10" s="4">
        <f t="shared" si="2"/>
        <v>30554.06</v>
      </c>
    </row>
    <row r="11" spans="1:14">
      <c r="A11" s="4">
        <v>2.1</v>
      </c>
      <c r="B11" s="4" t="s">
        <v>13</v>
      </c>
      <c r="C11" s="4">
        <f t="shared" si="0"/>
        <v>8793.18</v>
      </c>
      <c r="D11" s="4">
        <v>8793.18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>
      <c r="A12" s="4">
        <v>2.2</v>
      </c>
      <c r="B12" s="4" t="s">
        <v>14</v>
      </c>
      <c r="C12" s="4">
        <f t="shared" ref="C12:C15" si="3">SUM(D12:N12)</f>
        <v>2506.82</v>
      </c>
      <c r="D12" s="4">
        <v>0</v>
      </c>
      <c r="E12" s="4">
        <v>2506.82</v>
      </c>
      <c r="F12" s="4"/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>
      <c r="A13" s="4">
        <v>2.3</v>
      </c>
      <c r="B13" s="4" t="s">
        <v>15</v>
      </c>
      <c r="C13" s="4">
        <f t="shared" si="3"/>
        <v>281530.77</v>
      </c>
      <c r="D13" s="4">
        <v>0</v>
      </c>
      <c r="E13" s="4">
        <v>22659.72</v>
      </c>
      <c r="F13" s="4">
        <v>28763.45</v>
      </c>
      <c r="G13" s="4">
        <v>28763.45</v>
      </c>
      <c r="H13" s="4">
        <v>28763.45</v>
      </c>
      <c r="I13" s="4">
        <v>28763.45</v>
      </c>
      <c r="J13" s="4">
        <v>28763.45</v>
      </c>
      <c r="K13" s="4">
        <v>28763.45</v>
      </c>
      <c r="L13" s="4">
        <v>28763.45</v>
      </c>
      <c r="M13" s="4">
        <v>28763.45</v>
      </c>
      <c r="N13" s="4">
        <v>28763.45</v>
      </c>
    </row>
    <row r="14" spans="1:14">
      <c r="A14" s="4">
        <v>2.4</v>
      </c>
      <c r="B14" s="4" t="s">
        <v>16</v>
      </c>
      <c r="C14" s="4">
        <f t="shared" si="3"/>
        <v>2143.75</v>
      </c>
      <c r="D14" s="4">
        <v>0</v>
      </c>
      <c r="E14" s="4">
        <v>175</v>
      </c>
      <c r="F14" s="4">
        <v>218.75</v>
      </c>
      <c r="G14" s="4">
        <v>218.75</v>
      </c>
      <c r="H14" s="4">
        <v>218.75</v>
      </c>
      <c r="I14" s="4">
        <v>218.75</v>
      </c>
      <c r="J14" s="4">
        <v>218.75</v>
      </c>
      <c r="K14" s="4">
        <v>218.75</v>
      </c>
      <c r="L14" s="4">
        <v>218.75</v>
      </c>
      <c r="M14" s="4">
        <v>218.75</v>
      </c>
      <c r="N14" s="4">
        <v>218.75</v>
      </c>
    </row>
    <row r="15" spans="1:14">
      <c r="A15" s="4">
        <v>2.5</v>
      </c>
      <c r="B15" s="4" t="s">
        <v>17</v>
      </c>
      <c r="C15" s="4">
        <f t="shared" si="3"/>
        <v>14771.71</v>
      </c>
      <c r="D15" s="4">
        <v>0</v>
      </c>
      <c r="E15" s="4">
        <v>1079.93</v>
      </c>
      <c r="F15" s="4">
        <v>1458.12</v>
      </c>
      <c r="G15" s="4">
        <v>1458.12</v>
      </c>
      <c r="H15" s="4">
        <v>1458.12</v>
      </c>
      <c r="I15" s="4">
        <v>1458.12</v>
      </c>
      <c r="J15" s="4">
        <v>1571.86</v>
      </c>
      <c r="K15" s="4">
        <v>1571.86</v>
      </c>
      <c r="L15" s="4">
        <v>1571.86</v>
      </c>
      <c r="M15" s="4">
        <v>1571.86</v>
      </c>
      <c r="N15" s="4">
        <v>1571.86</v>
      </c>
    </row>
    <row r="16" spans="1:14">
      <c r="A16" s="4">
        <v>3</v>
      </c>
      <c r="B16" s="4" t="s">
        <v>18</v>
      </c>
      <c r="C16" s="4">
        <f t="shared" ref="C16:N16" si="4">C5-C10</f>
        <v>33743.43</v>
      </c>
      <c r="D16" s="4">
        <f t="shared" si="4"/>
        <v>-8793.18</v>
      </c>
      <c r="E16" s="4">
        <f t="shared" si="4"/>
        <v>1578.53</v>
      </c>
      <c r="F16" s="4">
        <f t="shared" si="4"/>
        <v>4559.68</v>
      </c>
      <c r="G16" s="4">
        <f t="shared" si="4"/>
        <v>4559.68</v>
      </c>
      <c r="H16" s="4">
        <f t="shared" si="4"/>
        <v>4559.68</v>
      </c>
      <c r="I16" s="4">
        <f t="shared" si="4"/>
        <v>4559.68</v>
      </c>
      <c r="J16" s="4">
        <f t="shared" si="4"/>
        <v>4445.94</v>
      </c>
      <c r="K16" s="4">
        <f t="shared" si="4"/>
        <v>4445.94</v>
      </c>
      <c r="L16" s="4">
        <f t="shared" si="4"/>
        <v>4445.94</v>
      </c>
      <c r="M16" s="4">
        <f t="shared" si="4"/>
        <v>4445.94</v>
      </c>
      <c r="N16" s="4">
        <f t="shared" si="4"/>
        <v>4935.6</v>
      </c>
    </row>
  </sheetData>
  <mergeCells count="5">
    <mergeCell ref="A1:N1"/>
    <mergeCell ref="E2:N2"/>
    <mergeCell ref="A2:A3"/>
    <mergeCell ref="B2:B3"/>
    <mergeCell ref="C2:C3"/>
  </mergeCells>
  <pageMargins left="0.75" right="0.75" top="1" bottom="1" header="0.5" footer="0.5"/>
  <pageSetup paperSize="9" scale="7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countrybred</cp:lastModifiedBy>
  <dcterms:created xsi:type="dcterms:W3CDTF">2021-04-17T05:25:00Z</dcterms:created>
  <dcterms:modified xsi:type="dcterms:W3CDTF">2024-02-25T01:40:43Z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F1C740D8400340329F898959AAFDBFA4</vt:lpwstr>
  </property>
  <property fmtid="{D5CDD505-2E9C-101B-9397-08002B2CF9AE}" pid="3" name="KSOProductBuildVer">
    <vt:lpwstr>2052-12.1.0.16388</vt:lpwstr>
  </property>
</Properties>
</file>