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ndon\Documents\Excel database\"/>
    </mc:Choice>
  </mc:AlternateContent>
  <bookViews>
    <workbookView xWindow="0" yWindow="0" windowWidth="11190" windowHeight="65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I4" i="1"/>
  <c r="C19" i="1"/>
  <c r="F17" i="1" l="1"/>
  <c r="F18" i="1"/>
  <c r="F19" i="1"/>
  <c r="F20" i="1"/>
  <c r="P4" i="1" l="1"/>
  <c r="P5" i="1"/>
  <c r="P6" i="1"/>
  <c r="P7" i="1"/>
  <c r="P8" i="1"/>
  <c r="P9" i="1"/>
  <c r="P10" i="1"/>
  <c r="P11" i="1"/>
  <c r="P12" i="1"/>
  <c r="P13" i="1"/>
  <c r="P14" i="1"/>
  <c r="P15" i="1"/>
  <c r="N5" i="1"/>
  <c r="N6" i="1"/>
  <c r="N7" i="1"/>
  <c r="N8" i="1"/>
  <c r="N9" i="1"/>
  <c r="N10" i="1"/>
  <c r="N11" i="1"/>
  <c r="N12" i="1"/>
  <c r="N13" i="1"/>
  <c r="N14" i="1"/>
  <c r="N15" i="1"/>
  <c r="N4" i="1"/>
  <c r="Y3" i="1"/>
  <c r="Z3" i="1" s="1"/>
  <c r="AA3" i="1" s="1"/>
  <c r="AB3" i="1" s="1"/>
  <c r="U3" i="1"/>
  <c r="V3" i="1" s="1"/>
  <c r="W3" i="1" s="1"/>
  <c r="T3" i="1"/>
  <c r="O3" i="1"/>
  <c r="P3" i="1" s="1"/>
  <c r="Q3" i="1" s="1"/>
  <c r="R3" i="1" s="1"/>
  <c r="F3" i="1"/>
  <c r="G3" i="1" s="1"/>
  <c r="H3" i="1" s="1"/>
  <c r="E3" i="1"/>
  <c r="E4" i="1"/>
  <c r="O4" i="1" s="1"/>
  <c r="G4" i="1"/>
  <c r="E5" i="1"/>
  <c r="O5" i="1" s="1"/>
  <c r="G5" i="1"/>
  <c r="H5" i="1" s="1"/>
  <c r="M5" i="1" s="1"/>
  <c r="W5" i="1" s="1"/>
  <c r="E6" i="1"/>
  <c r="O6" i="1" s="1"/>
  <c r="G6" i="1"/>
  <c r="H6" i="1" s="1"/>
  <c r="M6" i="1" s="1"/>
  <c r="W6" i="1" s="1"/>
  <c r="E7" i="1"/>
  <c r="J7" i="1" s="1"/>
  <c r="T7" i="1" s="1"/>
  <c r="G7" i="1"/>
  <c r="Q7" i="1" s="1"/>
  <c r="E8" i="1"/>
  <c r="O8" i="1" s="1"/>
  <c r="G8" i="1"/>
  <c r="H8" i="1" s="1"/>
  <c r="M8" i="1" s="1"/>
  <c r="W8" i="1" s="1"/>
  <c r="E9" i="1"/>
  <c r="O9" i="1" s="1"/>
  <c r="G9" i="1"/>
  <c r="H9" i="1" s="1"/>
  <c r="E10" i="1"/>
  <c r="O10" i="1" s="1"/>
  <c r="G10" i="1"/>
  <c r="H10" i="1" s="1"/>
  <c r="M10" i="1" s="1"/>
  <c r="W10" i="1" s="1"/>
  <c r="E11" i="1"/>
  <c r="O11" i="1" s="1"/>
  <c r="G11" i="1"/>
  <c r="Q11" i="1" s="1"/>
  <c r="H11" i="1"/>
  <c r="M11" i="1" s="1"/>
  <c r="W11" i="1" s="1"/>
  <c r="E12" i="1"/>
  <c r="O12" i="1" s="1"/>
  <c r="G12" i="1"/>
  <c r="H12" i="1" s="1"/>
  <c r="M12" i="1" s="1"/>
  <c r="W12" i="1" s="1"/>
  <c r="E13" i="1"/>
  <c r="O13" i="1" s="1"/>
  <c r="G13" i="1"/>
  <c r="H13" i="1" s="1"/>
  <c r="E14" i="1"/>
  <c r="O14" i="1" s="1"/>
  <c r="G14" i="1"/>
  <c r="H14" i="1" s="1"/>
  <c r="M14" i="1" s="1"/>
  <c r="W14" i="1" s="1"/>
  <c r="E15" i="1"/>
  <c r="J15" i="1" s="1"/>
  <c r="T15" i="1" s="1"/>
  <c r="G15" i="1"/>
  <c r="Q15" i="1" s="1"/>
  <c r="H15" i="1"/>
  <c r="M15" i="1" s="1"/>
  <c r="W15" i="1" s="1"/>
  <c r="L14" i="1"/>
  <c r="V14" i="1" s="1"/>
  <c r="L12" i="1"/>
  <c r="V12" i="1" s="1"/>
  <c r="L11" i="1"/>
  <c r="V11" i="1" s="1"/>
  <c r="L10" i="1"/>
  <c r="V10" i="1" s="1"/>
  <c r="L8" i="1"/>
  <c r="V8" i="1" s="1"/>
  <c r="L7" i="1"/>
  <c r="V7" i="1" s="1"/>
  <c r="L6" i="1"/>
  <c r="V6" i="1" s="1"/>
  <c r="L5" i="1"/>
  <c r="V5" i="1" s="1"/>
  <c r="L4" i="1"/>
  <c r="V4" i="1" s="1"/>
  <c r="K15" i="1"/>
  <c r="U15" i="1" s="1"/>
  <c r="Z15" i="1" s="1"/>
  <c r="K14" i="1"/>
  <c r="U14" i="1" s="1"/>
  <c r="Z14" i="1" s="1"/>
  <c r="K13" i="1"/>
  <c r="U13" i="1" s="1"/>
  <c r="Z13" i="1" s="1"/>
  <c r="K12" i="1"/>
  <c r="U12" i="1" s="1"/>
  <c r="K11" i="1"/>
  <c r="U11" i="1" s="1"/>
  <c r="Z11" i="1" s="1"/>
  <c r="K10" i="1"/>
  <c r="U10" i="1" s="1"/>
  <c r="Z10" i="1" s="1"/>
  <c r="K9" i="1"/>
  <c r="U9" i="1" s="1"/>
  <c r="K8" i="1"/>
  <c r="U8" i="1" s="1"/>
  <c r="K7" i="1"/>
  <c r="U7" i="1" s="1"/>
  <c r="Z7" i="1" s="1"/>
  <c r="K6" i="1"/>
  <c r="U6" i="1" s="1"/>
  <c r="Z6" i="1" s="1"/>
  <c r="K5" i="1"/>
  <c r="U5" i="1" s="1"/>
  <c r="Z5" i="1" s="1"/>
  <c r="K4" i="1"/>
  <c r="U4" i="1" s="1"/>
  <c r="J14" i="1"/>
  <c r="T14" i="1" s="1"/>
  <c r="J13" i="1"/>
  <c r="T13" i="1" s="1"/>
  <c r="J12" i="1"/>
  <c r="T12" i="1" s="1"/>
  <c r="J11" i="1"/>
  <c r="T11" i="1" s="1"/>
  <c r="J9" i="1"/>
  <c r="T9" i="1" s="1"/>
  <c r="J8" i="1"/>
  <c r="T8" i="1" s="1"/>
  <c r="J6" i="1"/>
  <c r="T6" i="1" s="1"/>
  <c r="J4" i="1"/>
  <c r="T4" i="1" s="1"/>
  <c r="I5" i="1"/>
  <c r="S5" i="1" s="1"/>
  <c r="X5" i="1" s="1"/>
  <c r="I6" i="1"/>
  <c r="S6" i="1" s="1"/>
  <c r="X6" i="1" s="1"/>
  <c r="I7" i="1"/>
  <c r="S7" i="1" s="1"/>
  <c r="I8" i="1"/>
  <c r="S8" i="1" s="1"/>
  <c r="I9" i="1"/>
  <c r="S9" i="1" s="1"/>
  <c r="X9" i="1" s="1"/>
  <c r="I10" i="1"/>
  <c r="S10" i="1" s="1"/>
  <c r="X10" i="1" s="1"/>
  <c r="I11" i="1"/>
  <c r="S11" i="1" s="1"/>
  <c r="I12" i="1"/>
  <c r="S12" i="1" s="1"/>
  <c r="I13" i="1"/>
  <c r="S13" i="1" s="1"/>
  <c r="X13" i="1" s="1"/>
  <c r="I14" i="1"/>
  <c r="S14" i="1" s="1"/>
  <c r="X14" i="1" s="1"/>
  <c r="I15" i="1"/>
  <c r="S15" i="1" s="1"/>
  <c r="J3" i="1"/>
  <c r="K3" i="1" s="1"/>
  <c r="L3" i="1" s="1"/>
  <c r="M3" i="1" s="1"/>
  <c r="C17" i="1"/>
  <c r="D19" i="1"/>
  <c r="Y12" i="1" l="1"/>
  <c r="X15" i="1"/>
  <c r="X11" i="1"/>
  <c r="X7" i="1"/>
  <c r="Z12" i="1"/>
  <c r="Q9" i="1"/>
  <c r="R6" i="1"/>
  <c r="R14" i="1"/>
  <c r="L15" i="1"/>
  <c r="V15" i="1" s="1"/>
  <c r="AA15" i="1" s="1"/>
  <c r="AA11" i="1"/>
  <c r="H7" i="1"/>
  <c r="R10" i="1"/>
  <c r="AB10" i="1" s="1"/>
  <c r="Q5" i="1"/>
  <c r="AA5" i="1" s="1"/>
  <c r="AA7" i="1"/>
  <c r="U17" i="1"/>
  <c r="U18" i="1"/>
  <c r="U19" i="1"/>
  <c r="U20" i="1"/>
  <c r="M13" i="1"/>
  <c r="W13" i="1" s="1"/>
  <c r="R13" i="1"/>
  <c r="Y8" i="1"/>
  <c r="Y13" i="1"/>
  <c r="R9" i="1"/>
  <c r="M9" i="1"/>
  <c r="W9" i="1" s="1"/>
  <c r="Y6" i="1"/>
  <c r="AC6" i="1" s="1"/>
  <c r="Y4" i="1"/>
  <c r="Y14" i="1"/>
  <c r="Y9" i="1"/>
  <c r="Y11" i="1"/>
  <c r="O7" i="1"/>
  <c r="Y7" i="1" s="1"/>
  <c r="O15" i="1"/>
  <c r="Y15" i="1" s="1"/>
  <c r="Z4" i="1"/>
  <c r="P17" i="1"/>
  <c r="P18" i="1"/>
  <c r="P19" i="1"/>
  <c r="P20" i="1"/>
  <c r="J5" i="1"/>
  <c r="T5" i="1" s="1"/>
  <c r="L9" i="1"/>
  <c r="V9" i="1" s="1"/>
  <c r="L13" i="1"/>
  <c r="V13" i="1" s="1"/>
  <c r="V19" i="1" s="1"/>
  <c r="H4" i="1"/>
  <c r="G17" i="1"/>
  <c r="G18" i="1"/>
  <c r="G19" i="1"/>
  <c r="G20" i="1"/>
  <c r="R15" i="1"/>
  <c r="AB15" i="1" s="1"/>
  <c r="Q14" i="1"/>
  <c r="AA14" i="1" s="1"/>
  <c r="R11" i="1"/>
  <c r="AB11" i="1" s="1"/>
  <c r="Q10" i="1"/>
  <c r="AA10" i="1" s="1"/>
  <c r="Z9" i="1"/>
  <c r="Q6" i="1"/>
  <c r="AA6" i="1" s="1"/>
  <c r="Q13" i="1"/>
  <c r="AA13" i="1" s="1"/>
  <c r="AB6" i="1"/>
  <c r="E17" i="1"/>
  <c r="E18" i="1"/>
  <c r="E19" i="1"/>
  <c r="E20" i="1"/>
  <c r="R12" i="1"/>
  <c r="AB12" i="1" s="1"/>
  <c r="R8" i="1"/>
  <c r="AB8" i="1" s="1"/>
  <c r="K17" i="1"/>
  <c r="K18" i="1"/>
  <c r="K19" i="1"/>
  <c r="K20" i="1"/>
  <c r="AB14" i="1"/>
  <c r="AC14" i="1" s="1"/>
  <c r="AA9" i="1"/>
  <c r="J10" i="1"/>
  <c r="T10" i="1" s="1"/>
  <c r="Y10" i="1" s="1"/>
  <c r="AC10" i="1" s="1"/>
  <c r="X12" i="1"/>
  <c r="X8" i="1"/>
  <c r="Q12" i="1"/>
  <c r="AA12" i="1" s="1"/>
  <c r="Q8" i="1"/>
  <c r="AA8" i="1" s="1"/>
  <c r="R5" i="1"/>
  <c r="AB5" i="1" s="1"/>
  <c r="Q4" i="1"/>
  <c r="S17" i="1"/>
  <c r="S19" i="1"/>
  <c r="S18" i="1"/>
  <c r="S20" i="1"/>
  <c r="Z8" i="1"/>
  <c r="I18" i="1"/>
  <c r="I20" i="1"/>
  <c r="I17" i="1"/>
  <c r="I19" i="1"/>
  <c r="D20" i="1"/>
  <c r="C20" i="1"/>
  <c r="D18" i="1"/>
  <c r="D17" i="1"/>
  <c r="C18" i="1"/>
  <c r="V20" i="1" l="1"/>
  <c r="T17" i="1"/>
  <c r="AC11" i="1"/>
  <c r="Y5" i="1"/>
  <c r="AC8" i="1"/>
  <c r="L17" i="1"/>
  <c r="T20" i="1"/>
  <c r="J17" i="1"/>
  <c r="AC15" i="1"/>
  <c r="R7" i="1"/>
  <c r="M7" i="1"/>
  <c r="W7" i="1" s="1"/>
  <c r="AC5" i="1"/>
  <c r="Q17" i="1"/>
  <c r="Q18" i="1"/>
  <c r="Q19" i="1"/>
  <c r="Q20" i="1"/>
  <c r="AC12" i="1"/>
  <c r="L20" i="1"/>
  <c r="J20" i="1"/>
  <c r="O19" i="1"/>
  <c r="AB9" i="1"/>
  <c r="AC9" i="1" s="1"/>
  <c r="AB13" i="1"/>
  <c r="AC13" i="1" s="1"/>
  <c r="V18" i="1"/>
  <c r="T19" i="1"/>
  <c r="L19" i="1"/>
  <c r="J19" i="1"/>
  <c r="O18" i="1"/>
  <c r="V17" i="1"/>
  <c r="T18" i="1"/>
  <c r="O20" i="1"/>
  <c r="L18" i="1"/>
  <c r="J18" i="1"/>
  <c r="M4" i="1"/>
  <c r="H18" i="1"/>
  <c r="H20" i="1"/>
  <c r="H19" i="1"/>
  <c r="H17" i="1"/>
  <c r="R4" i="1"/>
  <c r="Z17" i="1"/>
  <c r="Z18" i="1"/>
  <c r="Z19" i="1"/>
  <c r="Z20" i="1"/>
  <c r="Y17" i="1"/>
  <c r="Y18" i="1"/>
  <c r="Y19" i="1"/>
  <c r="Y20" i="1"/>
  <c r="O17" i="1"/>
  <c r="AA4" i="1"/>
  <c r="N17" i="1"/>
  <c r="N18" i="1"/>
  <c r="N19" i="1"/>
  <c r="X4" i="1"/>
  <c r="N20" i="1"/>
  <c r="AB7" i="1" l="1"/>
  <c r="AC7" i="1" s="1"/>
  <c r="M20" i="1"/>
  <c r="M17" i="1"/>
  <c r="M18" i="1"/>
  <c r="M19" i="1"/>
  <c r="W4" i="1"/>
  <c r="AA20" i="1"/>
  <c r="AA17" i="1"/>
  <c r="AA18" i="1"/>
  <c r="AA19" i="1"/>
  <c r="R17" i="1"/>
  <c r="R18" i="1"/>
  <c r="R19" i="1"/>
  <c r="R20" i="1"/>
  <c r="AB4" i="1"/>
  <c r="AC4" i="1" s="1"/>
  <c r="X18" i="1"/>
  <c r="X17" i="1"/>
  <c r="X19" i="1"/>
  <c r="X20" i="1"/>
  <c r="AB17" i="1" l="1"/>
  <c r="AB18" i="1"/>
  <c r="AB19" i="1"/>
  <c r="AB20" i="1"/>
  <c r="W17" i="1"/>
  <c r="W18" i="1"/>
  <c r="W19" i="1"/>
  <c r="W20" i="1"/>
  <c r="AC17" i="1"/>
  <c r="AC18" i="1"/>
  <c r="AC19" i="1"/>
  <c r="AC20" i="1"/>
</calcChain>
</file>

<file path=xl/sharedStrings.xml><?xml version="1.0" encoding="utf-8"?>
<sst xmlns="http://schemas.openxmlformats.org/spreadsheetml/2006/main" count="41" uniqueCount="36">
  <si>
    <t>Employee Payroll</t>
  </si>
  <si>
    <t xml:space="preserve"> </t>
  </si>
  <si>
    <t xml:space="preserve">Last Name </t>
  </si>
  <si>
    <t>First Name</t>
  </si>
  <si>
    <t>Hourly Wage</t>
  </si>
  <si>
    <t>Hours Worked</t>
  </si>
  <si>
    <t xml:space="preserve">Pay </t>
  </si>
  <si>
    <t>Kolaru</t>
  </si>
  <si>
    <t>Moyin</t>
  </si>
  <si>
    <t>Grace</t>
  </si>
  <si>
    <t>Taiwo</t>
  </si>
  <si>
    <t>Deborah</t>
  </si>
  <si>
    <t>Fashola</t>
  </si>
  <si>
    <t xml:space="preserve">Oluleye </t>
  </si>
  <si>
    <t>Esther</t>
  </si>
  <si>
    <t>Matthew</t>
  </si>
  <si>
    <t>Chinedu</t>
  </si>
  <si>
    <t>Ukpai</t>
  </si>
  <si>
    <t>Jolayemi</t>
  </si>
  <si>
    <t>Steven</t>
  </si>
  <si>
    <t>Precious</t>
  </si>
  <si>
    <t>Jonah</t>
  </si>
  <si>
    <t xml:space="preserve">Kolade </t>
  </si>
  <si>
    <t>Isreal</t>
  </si>
  <si>
    <t>Victor</t>
  </si>
  <si>
    <t>Folarin</t>
  </si>
  <si>
    <t>Tolulope</t>
  </si>
  <si>
    <t>Max</t>
  </si>
  <si>
    <t>Min</t>
  </si>
  <si>
    <t>Average Pay</t>
  </si>
  <si>
    <t>Total</t>
  </si>
  <si>
    <t>Mr Samuel</t>
  </si>
  <si>
    <t>Over-time Hours</t>
  </si>
  <si>
    <t>Over-time  Bonus</t>
  </si>
  <si>
    <t>Total Pay</t>
  </si>
  <si>
    <t>Total 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</si>
</sst>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.00"/>
    <numFmt numFmtId="165" formatCode="0.0"/>
    <numFmt numFmtId="166" formatCode="_(&quot;$&quot;* #,##0.0_);_(&quot;$&quot;* \(#,##0.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ucida Bright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44" fontId="0" fillId="4" borderId="0" xfId="0" applyNumberFormat="1" applyFill="1"/>
    <xf numFmtId="44" fontId="0" fillId="5" borderId="0" xfId="0" applyNumberFormat="1" applyFill="1"/>
    <xf numFmtId="44" fontId="0" fillId="6" borderId="0" xfId="0" applyNumberFormat="1" applyFill="1"/>
    <xf numFmtId="44" fontId="0" fillId="7" borderId="0" xfId="1" applyFont="1" applyFill="1"/>
    <xf numFmtId="44" fontId="0" fillId="8" borderId="0" xfId="0" applyNumberFormat="1" applyFill="1"/>
    <xf numFmtId="0" fontId="0" fillId="8" borderId="0" xfId="0" applyFill="1"/>
    <xf numFmtId="0" fontId="3" fillId="0" borderId="0" xfId="0" applyFont="1"/>
    <xf numFmtId="0" fontId="4" fillId="0" borderId="0" xfId="0" applyFont="1"/>
    <xf numFmtId="0" fontId="4" fillId="6" borderId="0" xfId="0" applyFont="1" applyFill="1"/>
    <xf numFmtId="44" fontId="4" fillId="7" borderId="0" xfId="1" applyFont="1" applyFill="1"/>
    <xf numFmtId="16" fontId="4" fillId="2" borderId="0" xfId="0" applyNumberFormat="1" applyFont="1" applyFill="1"/>
    <xf numFmtId="16" fontId="4" fillId="3" borderId="0" xfId="0" applyNumberFormat="1" applyFont="1" applyFill="1"/>
    <xf numFmtId="16" fontId="4" fillId="4" borderId="0" xfId="0" applyNumberFormat="1" applyFont="1" applyFill="1"/>
    <xf numFmtId="16" fontId="4" fillId="5" borderId="0" xfId="0" applyNumberFormat="1" applyFont="1" applyFill="1"/>
    <xf numFmtId="16" fontId="4" fillId="6" borderId="0" xfId="0" applyNumberFormat="1" applyFont="1" applyFill="1"/>
    <xf numFmtId="44" fontId="5" fillId="9" borderId="0" xfId="0" applyNumberFormat="1" applyFont="1" applyFill="1"/>
    <xf numFmtId="0" fontId="5" fillId="9" borderId="0" xfId="0" applyNumberFormat="1" applyFont="1" applyFill="1"/>
    <xf numFmtId="166" fontId="5" fillId="9" borderId="0" xfId="0" applyNumberFormat="1" applyFont="1" applyFill="1"/>
    <xf numFmtId="165" fontId="5" fillId="9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tabSelected="1" zoomScaleNormal="100" workbookViewId="0">
      <selection activeCell="E22" sqref="E22"/>
    </sheetView>
  </sheetViews>
  <sheetFormatPr defaultRowHeight="15" x14ac:dyDescent="0.25"/>
  <cols>
    <col min="1" max="1" width="11.42578125" customWidth="1"/>
    <col min="2" max="2" width="11" customWidth="1"/>
    <col min="3" max="3" width="13.140625" customWidth="1"/>
    <col min="4" max="8" width="13.5703125" customWidth="1"/>
    <col min="9" max="13" width="15.5703125" customWidth="1"/>
    <col min="14" max="18" width="11.7109375" customWidth="1"/>
    <col min="19" max="23" width="16.140625" customWidth="1"/>
    <col min="24" max="24" width="11.5703125" customWidth="1"/>
    <col min="25" max="25" width="12.5703125" customWidth="1"/>
    <col min="26" max="26" width="12.28515625" customWidth="1"/>
    <col min="27" max="27" width="12.5703125" customWidth="1"/>
    <col min="28" max="28" width="11.28515625" customWidth="1"/>
    <col min="29" max="29" width="12.42578125" customWidth="1"/>
  </cols>
  <sheetData>
    <row r="1" spans="1:29" x14ac:dyDescent="0.25">
      <c r="A1" s="1" t="s">
        <v>0</v>
      </c>
      <c r="C1" t="s">
        <v>31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29" x14ac:dyDescent="0.25">
      <c r="A2" t="s">
        <v>1</v>
      </c>
      <c r="C2" s="12"/>
      <c r="D2" s="12" t="s">
        <v>5</v>
      </c>
      <c r="E2" s="12"/>
      <c r="F2" s="12"/>
      <c r="G2" s="12"/>
      <c r="H2" s="12"/>
      <c r="I2" s="12" t="s">
        <v>32</v>
      </c>
      <c r="J2" s="12"/>
      <c r="K2" s="12"/>
      <c r="L2" s="12"/>
      <c r="M2" s="12"/>
      <c r="N2" s="12" t="s">
        <v>6</v>
      </c>
      <c r="O2" s="12"/>
      <c r="P2" s="12"/>
      <c r="Q2" s="12"/>
      <c r="R2" s="12"/>
      <c r="S2" s="12" t="s">
        <v>33</v>
      </c>
      <c r="T2" s="12"/>
      <c r="U2" s="12"/>
      <c r="V2" s="12"/>
      <c r="W2" s="12"/>
      <c r="X2" s="12" t="s">
        <v>34</v>
      </c>
      <c r="Y2" s="12"/>
      <c r="Z2" s="12"/>
      <c r="AA2" s="12"/>
      <c r="AB2" s="12"/>
      <c r="AC2" s="12" t="s">
        <v>35</v>
      </c>
    </row>
    <row r="3" spans="1:29" x14ac:dyDescent="0.25">
      <c r="A3" s="13" t="s">
        <v>2</v>
      </c>
      <c r="B3" s="13" t="s">
        <v>3</v>
      </c>
      <c r="C3" s="14" t="s">
        <v>4</v>
      </c>
      <c r="D3" s="15">
        <v>44562</v>
      </c>
      <c r="E3" s="15">
        <f xml:space="preserve"> D3 + 7</f>
        <v>44569</v>
      </c>
      <c r="F3" s="15">
        <f t="shared" ref="F3:H3" si="0" xml:space="preserve"> E3 + 7</f>
        <v>44576</v>
      </c>
      <c r="G3" s="15">
        <f t="shared" si="0"/>
        <v>44583</v>
      </c>
      <c r="H3" s="15">
        <f t="shared" si="0"/>
        <v>44590</v>
      </c>
      <c r="I3" s="16">
        <v>44562</v>
      </c>
      <c r="J3" s="16">
        <f xml:space="preserve"> I3 + 7</f>
        <v>44569</v>
      </c>
      <c r="K3" s="16">
        <f t="shared" ref="K3:M3" si="1" xml:space="preserve"> J3 + 7</f>
        <v>44576</v>
      </c>
      <c r="L3" s="16">
        <f t="shared" si="1"/>
        <v>44583</v>
      </c>
      <c r="M3" s="16">
        <f t="shared" si="1"/>
        <v>44590</v>
      </c>
      <c r="N3" s="17">
        <v>44562</v>
      </c>
      <c r="O3" s="17">
        <f xml:space="preserve"> N3 + 7</f>
        <v>44569</v>
      </c>
      <c r="P3" s="17">
        <f t="shared" ref="P3:R3" si="2" xml:space="preserve"> O3 + 7</f>
        <v>44576</v>
      </c>
      <c r="Q3" s="17">
        <f t="shared" si="2"/>
        <v>44583</v>
      </c>
      <c r="R3" s="17">
        <f t="shared" si="2"/>
        <v>44590</v>
      </c>
      <c r="S3" s="18">
        <v>44562</v>
      </c>
      <c r="T3" s="18">
        <f>S3 + 7</f>
        <v>44569</v>
      </c>
      <c r="U3" s="18">
        <f t="shared" ref="U3:W3" si="3">T3 + 7</f>
        <v>44576</v>
      </c>
      <c r="V3" s="18">
        <f t="shared" si="3"/>
        <v>44583</v>
      </c>
      <c r="W3" s="18">
        <f t="shared" si="3"/>
        <v>44590</v>
      </c>
      <c r="X3" s="19">
        <v>44562</v>
      </c>
      <c r="Y3" s="19">
        <f xml:space="preserve"> X3 + 7</f>
        <v>44569</v>
      </c>
      <c r="Z3" s="19">
        <f t="shared" ref="Z3:AA3" si="4" xml:space="preserve"> Y3 + 7</f>
        <v>44576</v>
      </c>
      <c r="AA3" s="19">
        <f t="shared" si="4"/>
        <v>44583</v>
      </c>
      <c r="AB3" s="19">
        <f xml:space="preserve"> AA3 + 7</f>
        <v>44590</v>
      </c>
      <c r="AC3" s="10"/>
    </row>
    <row r="4" spans="1:29" x14ac:dyDescent="0.25">
      <c r="A4" s="11" t="s">
        <v>7</v>
      </c>
      <c r="B4" s="11" t="s">
        <v>8</v>
      </c>
      <c r="C4" s="8">
        <v>90</v>
      </c>
      <c r="D4" s="3">
        <v>23</v>
      </c>
      <c r="E4" s="3">
        <f xml:space="preserve"> D4 + 15</f>
        <v>38</v>
      </c>
      <c r="F4" s="3">
        <v>40</v>
      </c>
      <c r="G4" s="3">
        <f xml:space="preserve"> F4 + 2</f>
        <v>42</v>
      </c>
      <c r="H4" s="3">
        <f xml:space="preserve"> G4 - 5</f>
        <v>37</v>
      </c>
      <c r="I4" s="4">
        <f>IF(D4&gt;40,D4-40,0)</f>
        <v>0</v>
      </c>
      <c r="J4" s="4">
        <f>IF(E4&gt;40,E4-40,0)</f>
        <v>0</v>
      </c>
      <c r="K4" s="4">
        <f>IF(F4&gt;40,F4-40,0)</f>
        <v>0</v>
      </c>
      <c r="L4" s="4">
        <f>IF(G4&gt;40,G4-40,0)</f>
        <v>2</v>
      </c>
      <c r="M4" s="4">
        <f>IF(H4&gt;40,H4-40,0)</f>
        <v>0</v>
      </c>
      <c r="N4" s="5">
        <f>$C4*D4</f>
        <v>2070</v>
      </c>
      <c r="O4" s="5">
        <f>$C4*E4</f>
        <v>3420</v>
      </c>
      <c r="P4" s="5">
        <f t="shared" ref="P4:R15" si="5">$C4*F4</f>
        <v>3600</v>
      </c>
      <c r="Q4" s="5">
        <f t="shared" si="5"/>
        <v>3780</v>
      </c>
      <c r="R4" s="5">
        <f t="shared" si="5"/>
        <v>3330</v>
      </c>
      <c r="S4" s="6">
        <f xml:space="preserve"> 0.5*$C4*I4</f>
        <v>0</v>
      </c>
      <c r="T4" s="6">
        <f t="shared" ref="T4:W15" si="6" xml:space="preserve"> 0.5*$C4*J4</f>
        <v>0</v>
      </c>
      <c r="U4" s="6">
        <f t="shared" si="6"/>
        <v>0</v>
      </c>
      <c r="V4" s="6">
        <f t="shared" si="6"/>
        <v>90</v>
      </c>
      <c r="W4" s="6">
        <f t="shared" si="6"/>
        <v>0</v>
      </c>
      <c r="X4" s="7">
        <f xml:space="preserve"> N4+S4</f>
        <v>2070</v>
      </c>
      <c r="Y4" s="7">
        <f t="shared" ref="Y4:AB15" si="7" xml:space="preserve"> O4+T4</f>
        <v>3420</v>
      </c>
      <c r="Z4" s="7">
        <f t="shared" si="7"/>
        <v>3600</v>
      </c>
      <c r="AA4" s="7">
        <f t="shared" si="7"/>
        <v>3870</v>
      </c>
      <c r="AB4" s="7">
        <f t="shared" si="7"/>
        <v>3330</v>
      </c>
      <c r="AC4" s="9">
        <f xml:space="preserve"> SUM(X4+Y4+Z4+AA4+AB4)</f>
        <v>16290</v>
      </c>
    </row>
    <row r="5" spans="1:29" x14ac:dyDescent="0.25">
      <c r="A5" s="11" t="s">
        <v>9</v>
      </c>
      <c r="B5" s="11" t="s">
        <v>10</v>
      </c>
      <c r="C5" s="8">
        <v>12</v>
      </c>
      <c r="D5" s="3">
        <v>56</v>
      </c>
      <c r="E5" s="3">
        <f t="shared" ref="E5:E15" si="8" xml:space="preserve"> D5 + 15</f>
        <v>71</v>
      </c>
      <c r="F5" s="3">
        <v>44</v>
      </c>
      <c r="G5" s="3">
        <f t="shared" ref="G5:G15" si="9" xml:space="preserve"> F5 + 2</f>
        <v>46</v>
      </c>
      <c r="H5" s="3">
        <f t="shared" ref="H5:H15" si="10" xml:space="preserve"> G5 - 5</f>
        <v>41</v>
      </c>
      <c r="I5" s="4">
        <f t="shared" ref="I5:M15" si="11">IF(D5&gt;40,D5-40,0)</f>
        <v>16</v>
      </c>
      <c r="J5" s="4">
        <f t="shared" si="11"/>
        <v>31</v>
      </c>
      <c r="K5" s="4">
        <f t="shared" si="11"/>
        <v>4</v>
      </c>
      <c r="L5" s="4">
        <f t="shared" si="11"/>
        <v>6</v>
      </c>
      <c r="M5" s="4">
        <f t="shared" si="11"/>
        <v>1</v>
      </c>
      <c r="N5" s="5">
        <f t="shared" ref="N5:O15" si="12">$C5*D5</f>
        <v>672</v>
      </c>
      <c r="O5" s="5">
        <f t="shared" si="12"/>
        <v>852</v>
      </c>
      <c r="P5" s="5">
        <f t="shared" si="5"/>
        <v>528</v>
      </c>
      <c r="Q5" s="5">
        <f t="shared" si="5"/>
        <v>552</v>
      </c>
      <c r="R5" s="5">
        <f t="shared" si="5"/>
        <v>492</v>
      </c>
      <c r="S5" s="6">
        <f t="shared" ref="S5:S15" si="13" xml:space="preserve"> 0.5*$C5*I5</f>
        <v>96</v>
      </c>
      <c r="T5" s="6">
        <f t="shared" si="6"/>
        <v>186</v>
      </c>
      <c r="U5" s="6">
        <f t="shared" si="6"/>
        <v>24</v>
      </c>
      <c r="V5" s="6">
        <f t="shared" si="6"/>
        <v>36</v>
      </c>
      <c r="W5" s="6">
        <f t="shared" si="6"/>
        <v>6</v>
      </c>
      <c r="X5" s="7">
        <f t="shared" ref="X5:X15" si="14" xml:space="preserve"> N5+S5</f>
        <v>768</v>
      </c>
      <c r="Y5" s="7">
        <f t="shared" si="7"/>
        <v>1038</v>
      </c>
      <c r="Z5" s="7">
        <f t="shared" si="7"/>
        <v>552</v>
      </c>
      <c r="AA5" s="7">
        <f t="shared" si="7"/>
        <v>588</v>
      </c>
      <c r="AB5" s="7">
        <f t="shared" si="7"/>
        <v>498</v>
      </c>
      <c r="AC5" s="9">
        <f t="shared" ref="AC5:AC15" si="15" xml:space="preserve"> SUM(X5+Y5+Z5+AA5+AB5)</f>
        <v>3444</v>
      </c>
    </row>
    <row r="6" spans="1:29" x14ac:dyDescent="0.25">
      <c r="A6" s="11" t="s">
        <v>11</v>
      </c>
      <c r="B6" s="11" t="s">
        <v>12</v>
      </c>
      <c r="C6" s="8">
        <v>14</v>
      </c>
      <c r="D6" s="3">
        <v>68</v>
      </c>
      <c r="E6" s="3">
        <f t="shared" si="8"/>
        <v>83</v>
      </c>
      <c r="F6" s="3">
        <v>46</v>
      </c>
      <c r="G6" s="3">
        <f t="shared" si="9"/>
        <v>48</v>
      </c>
      <c r="H6" s="3">
        <f t="shared" si="10"/>
        <v>43</v>
      </c>
      <c r="I6" s="4">
        <f t="shared" si="11"/>
        <v>28</v>
      </c>
      <c r="J6" s="4">
        <f t="shared" si="11"/>
        <v>43</v>
      </c>
      <c r="K6" s="4">
        <f t="shared" si="11"/>
        <v>6</v>
      </c>
      <c r="L6" s="4">
        <f t="shared" si="11"/>
        <v>8</v>
      </c>
      <c r="M6" s="4">
        <f t="shared" si="11"/>
        <v>3</v>
      </c>
      <c r="N6" s="5">
        <f t="shared" si="12"/>
        <v>952</v>
      </c>
      <c r="O6" s="5">
        <f t="shared" si="12"/>
        <v>1162</v>
      </c>
      <c r="P6" s="5">
        <f t="shared" si="5"/>
        <v>644</v>
      </c>
      <c r="Q6" s="5">
        <f t="shared" si="5"/>
        <v>672</v>
      </c>
      <c r="R6" s="5">
        <f t="shared" si="5"/>
        <v>602</v>
      </c>
      <c r="S6" s="6">
        <f t="shared" si="13"/>
        <v>196</v>
      </c>
      <c r="T6" s="6">
        <f t="shared" si="6"/>
        <v>301</v>
      </c>
      <c r="U6" s="6">
        <f t="shared" si="6"/>
        <v>42</v>
      </c>
      <c r="V6" s="6">
        <f t="shared" si="6"/>
        <v>56</v>
      </c>
      <c r="W6" s="6">
        <f t="shared" si="6"/>
        <v>21</v>
      </c>
      <c r="X6" s="7">
        <f t="shared" si="14"/>
        <v>1148</v>
      </c>
      <c r="Y6" s="7">
        <f t="shared" si="7"/>
        <v>1463</v>
      </c>
      <c r="Z6" s="7">
        <f t="shared" si="7"/>
        <v>686</v>
      </c>
      <c r="AA6" s="7">
        <f t="shared" si="7"/>
        <v>728</v>
      </c>
      <c r="AB6" s="7">
        <f t="shared" si="7"/>
        <v>623</v>
      </c>
      <c r="AC6" s="9">
        <f t="shared" si="15"/>
        <v>4648</v>
      </c>
    </row>
    <row r="7" spans="1:29" x14ac:dyDescent="0.25">
      <c r="A7" s="11" t="s">
        <v>13</v>
      </c>
      <c r="B7" s="11" t="s">
        <v>14</v>
      </c>
      <c r="C7" s="8">
        <v>80</v>
      </c>
      <c r="D7" s="3">
        <v>45</v>
      </c>
      <c r="E7" s="3">
        <f t="shared" si="8"/>
        <v>60</v>
      </c>
      <c r="F7" s="3">
        <v>43</v>
      </c>
      <c r="G7" s="3">
        <f t="shared" si="9"/>
        <v>45</v>
      </c>
      <c r="H7" s="3">
        <f t="shared" si="10"/>
        <v>40</v>
      </c>
      <c r="I7" s="4">
        <f t="shared" si="11"/>
        <v>5</v>
      </c>
      <c r="J7" s="4">
        <f t="shared" si="11"/>
        <v>20</v>
      </c>
      <c r="K7" s="4">
        <f t="shared" si="11"/>
        <v>3</v>
      </c>
      <c r="L7" s="4">
        <f t="shared" si="11"/>
        <v>5</v>
      </c>
      <c r="M7" s="4">
        <f t="shared" si="11"/>
        <v>0</v>
      </c>
      <c r="N7" s="5">
        <f t="shared" si="12"/>
        <v>3600</v>
      </c>
      <c r="O7" s="5">
        <f t="shared" si="12"/>
        <v>4800</v>
      </c>
      <c r="P7" s="5">
        <f t="shared" si="5"/>
        <v>3440</v>
      </c>
      <c r="Q7" s="5">
        <f t="shared" si="5"/>
        <v>3600</v>
      </c>
      <c r="R7" s="5">
        <f t="shared" si="5"/>
        <v>3200</v>
      </c>
      <c r="S7" s="6">
        <f t="shared" si="13"/>
        <v>200</v>
      </c>
      <c r="T7" s="6">
        <f t="shared" si="6"/>
        <v>800</v>
      </c>
      <c r="U7" s="6">
        <f t="shared" si="6"/>
        <v>120</v>
      </c>
      <c r="V7" s="6">
        <f t="shared" si="6"/>
        <v>200</v>
      </c>
      <c r="W7" s="6">
        <f t="shared" si="6"/>
        <v>0</v>
      </c>
      <c r="X7" s="7">
        <f t="shared" si="14"/>
        <v>3800</v>
      </c>
      <c r="Y7" s="7">
        <f t="shared" si="7"/>
        <v>5600</v>
      </c>
      <c r="Z7" s="7">
        <f t="shared" si="7"/>
        <v>3560</v>
      </c>
      <c r="AA7" s="7">
        <f t="shared" si="7"/>
        <v>3800</v>
      </c>
      <c r="AB7" s="7">
        <f t="shared" si="7"/>
        <v>3200</v>
      </c>
      <c r="AC7" s="9">
        <f t="shared" si="15"/>
        <v>19960</v>
      </c>
    </row>
    <row r="8" spans="1:29" x14ac:dyDescent="0.25">
      <c r="A8" s="11" t="s">
        <v>14</v>
      </c>
      <c r="B8" s="11" t="s">
        <v>15</v>
      </c>
      <c r="C8" s="8">
        <v>45</v>
      </c>
      <c r="D8" s="3">
        <v>34</v>
      </c>
      <c r="E8" s="3">
        <f t="shared" si="8"/>
        <v>49</v>
      </c>
      <c r="F8" s="3">
        <v>44</v>
      </c>
      <c r="G8" s="3">
        <f t="shared" si="9"/>
        <v>46</v>
      </c>
      <c r="H8" s="3">
        <f t="shared" si="10"/>
        <v>41</v>
      </c>
      <c r="I8" s="4">
        <f t="shared" si="11"/>
        <v>0</v>
      </c>
      <c r="J8" s="4">
        <f t="shared" si="11"/>
        <v>9</v>
      </c>
      <c r="K8" s="4">
        <f t="shared" si="11"/>
        <v>4</v>
      </c>
      <c r="L8" s="4">
        <f t="shared" si="11"/>
        <v>6</v>
      </c>
      <c r="M8" s="4">
        <f t="shared" si="11"/>
        <v>1</v>
      </c>
      <c r="N8" s="5">
        <f t="shared" si="12"/>
        <v>1530</v>
      </c>
      <c r="O8" s="5">
        <f t="shared" si="12"/>
        <v>2205</v>
      </c>
      <c r="P8" s="5">
        <f t="shared" si="5"/>
        <v>1980</v>
      </c>
      <c r="Q8" s="5">
        <f t="shared" si="5"/>
        <v>2070</v>
      </c>
      <c r="R8" s="5">
        <f t="shared" si="5"/>
        <v>1845</v>
      </c>
      <c r="S8" s="6">
        <f t="shared" si="13"/>
        <v>0</v>
      </c>
      <c r="T8" s="6">
        <f t="shared" si="6"/>
        <v>202.5</v>
      </c>
      <c r="U8" s="6">
        <f t="shared" si="6"/>
        <v>90</v>
      </c>
      <c r="V8" s="6">
        <f t="shared" si="6"/>
        <v>135</v>
      </c>
      <c r="W8" s="6">
        <f t="shared" si="6"/>
        <v>22.5</v>
      </c>
      <c r="X8" s="7">
        <f t="shared" si="14"/>
        <v>1530</v>
      </c>
      <c r="Y8" s="7">
        <f t="shared" si="7"/>
        <v>2407.5</v>
      </c>
      <c r="Z8" s="7">
        <f t="shared" si="7"/>
        <v>2070</v>
      </c>
      <c r="AA8" s="7">
        <f t="shared" si="7"/>
        <v>2205</v>
      </c>
      <c r="AB8" s="7">
        <f t="shared" si="7"/>
        <v>1867.5</v>
      </c>
      <c r="AC8" s="9">
        <f t="shared" si="15"/>
        <v>10080</v>
      </c>
    </row>
    <row r="9" spans="1:29" x14ac:dyDescent="0.25">
      <c r="A9" s="11" t="s">
        <v>16</v>
      </c>
      <c r="B9" s="11" t="s">
        <v>17</v>
      </c>
      <c r="C9" s="8">
        <v>45</v>
      </c>
      <c r="D9" s="3">
        <v>7</v>
      </c>
      <c r="E9" s="3">
        <f t="shared" si="8"/>
        <v>22</v>
      </c>
      <c r="F9" s="3">
        <v>41</v>
      </c>
      <c r="G9" s="3">
        <f t="shared" si="9"/>
        <v>43</v>
      </c>
      <c r="H9" s="3">
        <f t="shared" si="10"/>
        <v>38</v>
      </c>
      <c r="I9" s="4">
        <f t="shared" si="11"/>
        <v>0</v>
      </c>
      <c r="J9" s="4">
        <f t="shared" si="11"/>
        <v>0</v>
      </c>
      <c r="K9" s="4">
        <f t="shared" si="11"/>
        <v>1</v>
      </c>
      <c r="L9" s="4">
        <f t="shared" si="11"/>
        <v>3</v>
      </c>
      <c r="M9" s="4">
        <f t="shared" si="11"/>
        <v>0</v>
      </c>
      <c r="N9" s="5">
        <f t="shared" si="12"/>
        <v>315</v>
      </c>
      <c r="O9" s="5">
        <f t="shared" si="12"/>
        <v>990</v>
      </c>
      <c r="P9" s="5">
        <f t="shared" si="5"/>
        <v>1845</v>
      </c>
      <c r="Q9" s="5">
        <f t="shared" si="5"/>
        <v>1935</v>
      </c>
      <c r="R9" s="5">
        <f t="shared" si="5"/>
        <v>1710</v>
      </c>
      <c r="S9" s="6">
        <f t="shared" si="13"/>
        <v>0</v>
      </c>
      <c r="T9" s="6">
        <f t="shared" si="6"/>
        <v>0</v>
      </c>
      <c r="U9" s="6">
        <f t="shared" si="6"/>
        <v>22.5</v>
      </c>
      <c r="V9" s="6">
        <f t="shared" si="6"/>
        <v>67.5</v>
      </c>
      <c r="W9" s="6">
        <f t="shared" si="6"/>
        <v>0</v>
      </c>
      <c r="X9" s="7">
        <f t="shared" si="14"/>
        <v>315</v>
      </c>
      <c r="Y9" s="7">
        <f t="shared" si="7"/>
        <v>990</v>
      </c>
      <c r="Z9" s="7">
        <f t="shared" si="7"/>
        <v>1867.5</v>
      </c>
      <c r="AA9" s="7">
        <f t="shared" si="7"/>
        <v>2002.5</v>
      </c>
      <c r="AB9" s="7">
        <f t="shared" si="7"/>
        <v>1710</v>
      </c>
      <c r="AC9" s="9">
        <f t="shared" si="15"/>
        <v>6885</v>
      </c>
    </row>
    <row r="10" spans="1:29" x14ac:dyDescent="0.25">
      <c r="A10" s="11" t="s">
        <v>18</v>
      </c>
      <c r="B10" s="11" t="s">
        <v>19</v>
      </c>
      <c r="C10" s="8">
        <v>3</v>
      </c>
      <c r="D10" s="3">
        <v>5</v>
      </c>
      <c r="E10" s="3">
        <f t="shared" si="8"/>
        <v>20</v>
      </c>
      <c r="F10" s="3">
        <v>43</v>
      </c>
      <c r="G10" s="3">
        <f t="shared" si="9"/>
        <v>45</v>
      </c>
      <c r="H10" s="3">
        <f t="shared" si="10"/>
        <v>40</v>
      </c>
      <c r="I10" s="4">
        <f t="shared" si="11"/>
        <v>0</v>
      </c>
      <c r="J10" s="4">
        <f t="shared" si="11"/>
        <v>0</v>
      </c>
      <c r="K10" s="4">
        <f t="shared" si="11"/>
        <v>3</v>
      </c>
      <c r="L10" s="4">
        <f t="shared" si="11"/>
        <v>5</v>
      </c>
      <c r="M10" s="4">
        <f t="shared" si="11"/>
        <v>0</v>
      </c>
      <c r="N10" s="5">
        <f t="shared" si="12"/>
        <v>15</v>
      </c>
      <c r="O10" s="5">
        <f t="shared" si="12"/>
        <v>60</v>
      </c>
      <c r="P10" s="5">
        <f t="shared" si="5"/>
        <v>129</v>
      </c>
      <c r="Q10" s="5">
        <f t="shared" si="5"/>
        <v>135</v>
      </c>
      <c r="R10" s="5">
        <f t="shared" si="5"/>
        <v>120</v>
      </c>
      <c r="S10" s="6">
        <f t="shared" si="13"/>
        <v>0</v>
      </c>
      <c r="T10" s="6">
        <f t="shared" si="6"/>
        <v>0</v>
      </c>
      <c r="U10" s="6">
        <f t="shared" si="6"/>
        <v>4.5</v>
      </c>
      <c r="V10" s="6">
        <f t="shared" si="6"/>
        <v>7.5</v>
      </c>
      <c r="W10" s="6">
        <f t="shared" si="6"/>
        <v>0</v>
      </c>
      <c r="X10" s="7">
        <f t="shared" si="14"/>
        <v>15</v>
      </c>
      <c r="Y10" s="7">
        <f t="shared" si="7"/>
        <v>60</v>
      </c>
      <c r="Z10" s="7">
        <f t="shared" si="7"/>
        <v>133.5</v>
      </c>
      <c r="AA10" s="7">
        <f t="shared" si="7"/>
        <v>142.5</v>
      </c>
      <c r="AB10" s="7">
        <f t="shared" si="7"/>
        <v>120</v>
      </c>
      <c r="AC10" s="9">
        <f t="shared" si="15"/>
        <v>471</v>
      </c>
    </row>
    <row r="11" spans="1:29" x14ac:dyDescent="0.25">
      <c r="A11" s="11" t="s">
        <v>18</v>
      </c>
      <c r="B11" s="11" t="s">
        <v>20</v>
      </c>
      <c r="C11" s="8">
        <v>34</v>
      </c>
      <c r="D11" s="3">
        <v>56</v>
      </c>
      <c r="E11" s="3">
        <f t="shared" si="8"/>
        <v>71</v>
      </c>
      <c r="F11" s="3">
        <v>47</v>
      </c>
      <c r="G11" s="3">
        <f t="shared" si="9"/>
        <v>49</v>
      </c>
      <c r="H11" s="3">
        <f t="shared" si="10"/>
        <v>44</v>
      </c>
      <c r="I11" s="4">
        <f t="shared" si="11"/>
        <v>16</v>
      </c>
      <c r="J11" s="4">
        <f t="shared" si="11"/>
        <v>31</v>
      </c>
      <c r="K11" s="4">
        <f t="shared" si="11"/>
        <v>7</v>
      </c>
      <c r="L11" s="4">
        <f t="shared" si="11"/>
        <v>9</v>
      </c>
      <c r="M11" s="4">
        <f t="shared" si="11"/>
        <v>4</v>
      </c>
      <c r="N11" s="5">
        <f t="shared" si="12"/>
        <v>1904</v>
      </c>
      <c r="O11" s="5">
        <f t="shared" si="12"/>
        <v>2414</v>
      </c>
      <c r="P11" s="5">
        <f t="shared" si="5"/>
        <v>1598</v>
      </c>
      <c r="Q11" s="5">
        <f t="shared" si="5"/>
        <v>1666</v>
      </c>
      <c r="R11" s="5">
        <f t="shared" si="5"/>
        <v>1496</v>
      </c>
      <c r="S11" s="6">
        <f t="shared" si="13"/>
        <v>272</v>
      </c>
      <c r="T11" s="6">
        <f t="shared" si="6"/>
        <v>527</v>
      </c>
      <c r="U11" s="6">
        <f t="shared" si="6"/>
        <v>119</v>
      </c>
      <c r="V11" s="6">
        <f t="shared" si="6"/>
        <v>153</v>
      </c>
      <c r="W11" s="6">
        <f t="shared" si="6"/>
        <v>68</v>
      </c>
      <c r="X11" s="7">
        <f t="shared" si="14"/>
        <v>2176</v>
      </c>
      <c r="Y11" s="7">
        <f t="shared" si="7"/>
        <v>2941</v>
      </c>
      <c r="Z11" s="7">
        <f t="shared" si="7"/>
        <v>1717</v>
      </c>
      <c r="AA11" s="7">
        <f t="shared" si="7"/>
        <v>1819</v>
      </c>
      <c r="AB11" s="7">
        <f t="shared" si="7"/>
        <v>1564</v>
      </c>
      <c r="AC11" s="9">
        <f t="shared" si="15"/>
        <v>10217</v>
      </c>
    </row>
    <row r="12" spans="1:29" x14ac:dyDescent="0.25">
      <c r="A12" s="11" t="s">
        <v>21</v>
      </c>
      <c r="B12" s="11" t="s">
        <v>11</v>
      </c>
      <c r="C12" s="8">
        <v>45</v>
      </c>
      <c r="D12" s="3">
        <v>78</v>
      </c>
      <c r="E12" s="3">
        <f t="shared" si="8"/>
        <v>93</v>
      </c>
      <c r="F12" s="3">
        <v>49</v>
      </c>
      <c r="G12" s="3">
        <f t="shared" si="9"/>
        <v>51</v>
      </c>
      <c r="H12" s="3">
        <f t="shared" si="10"/>
        <v>46</v>
      </c>
      <c r="I12" s="4">
        <f t="shared" si="11"/>
        <v>38</v>
      </c>
      <c r="J12" s="4">
        <f t="shared" si="11"/>
        <v>53</v>
      </c>
      <c r="K12" s="4">
        <f t="shared" si="11"/>
        <v>9</v>
      </c>
      <c r="L12" s="4">
        <f t="shared" si="11"/>
        <v>11</v>
      </c>
      <c r="M12" s="4">
        <f t="shared" si="11"/>
        <v>6</v>
      </c>
      <c r="N12" s="5">
        <f t="shared" si="12"/>
        <v>3510</v>
      </c>
      <c r="O12" s="5">
        <f t="shared" si="12"/>
        <v>4185</v>
      </c>
      <c r="P12" s="5">
        <f t="shared" si="5"/>
        <v>2205</v>
      </c>
      <c r="Q12" s="5">
        <f t="shared" si="5"/>
        <v>2295</v>
      </c>
      <c r="R12" s="5">
        <f t="shared" si="5"/>
        <v>2070</v>
      </c>
      <c r="S12" s="6">
        <f t="shared" si="13"/>
        <v>855</v>
      </c>
      <c r="T12" s="6">
        <f t="shared" si="6"/>
        <v>1192.5</v>
      </c>
      <c r="U12" s="6">
        <f t="shared" si="6"/>
        <v>202.5</v>
      </c>
      <c r="V12" s="6">
        <f t="shared" si="6"/>
        <v>247.5</v>
      </c>
      <c r="W12" s="6">
        <f t="shared" si="6"/>
        <v>135</v>
      </c>
      <c r="X12" s="7">
        <f t="shared" si="14"/>
        <v>4365</v>
      </c>
      <c r="Y12" s="7">
        <f t="shared" si="7"/>
        <v>5377.5</v>
      </c>
      <c r="Z12" s="7">
        <f t="shared" si="7"/>
        <v>2407.5</v>
      </c>
      <c r="AA12" s="7">
        <f t="shared" si="7"/>
        <v>2542.5</v>
      </c>
      <c r="AB12" s="7">
        <f t="shared" si="7"/>
        <v>2205</v>
      </c>
      <c r="AC12" s="9">
        <f t="shared" si="15"/>
        <v>16897.5</v>
      </c>
    </row>
    <row r="13" spans="1:29" x14ac:dyDescent="0.25">
      <c r="A13" s="11" t="s">
        <v>22</v>
      </c>
      <c r="B13" s="11" t="s">
        <v>23</v>
      </c>
      <c r="C13" s="8">
        <v>1</v>
      </c>
      <c r="D13" s="3">
        <v>98</v>
      </c>
      <c r="E13" s="3">
        <f t="shared" si="8"/>
        <v>113</v>
      </c>
      <c r="F13" s="3">
        <v>46</v>
      </c>
      <c r="G13" s="3">
        <f t="shared" si="9"/>
        <v>48</v>
      </c>
      <c r="H13" s="3">
        <f t="shared" si="10"/>
        <v>43</v>
      </c>
      <c r="I13" s="4">
        <f t="shared" si="11"/>
        <v>58</v>
      </c>
      <c r="J13" s="4">
        <f t="shared" si="11"/>
        <v>73</v>
      </c>
      <c r="K13" s="4">
        <f t="shared" si="11"/>
        <v>6</v>
      </c>
      <c r="L13" s="4">
        <f t="shared" si="11"/>
        <v>8</v>
      </c>
      <c r="M13" s="4">
        <f t="shared" si="11"/>
        <v>3</v>
      </c>
      <c r="N13" s="5">
        <f t="shared" si="12"/>
        <v>98</v>
      </c>
      <c r="O13" s="5">
        <f t="shared" si="12"/>
        <v>113</v>
      </c>
      <c r="P13" s="5">
        <f t="shared" si="5"/>
        <v>46</v>
      </c>
      <c r="Q13" s="5">
        <f t="shared" si="5"/>
        <v>48</v>
      </c>
      <c r="R13" s="5">
        <f t="shared" si="5"/>
        <v>43</v>
      </c>
      <c r="S13" s="6">
        <f t="shared" si="13"/>
        <v>29</v>
      </c>
      <c r="T13" s="6">
        <f t="shared" si="6"/>
        <v>36.5</v>
      </c>
      <c r="U13" s="6">
        <f t="shared" si="6"/>
        <v>3</v>
      </c>
      <c r="V13" s="6">
        <f t="shared" si="6"/>
        <v>4</v>
      </c>
      <c r="W13" s="6">
        <f t="shared" si="6"/>
        <v>1.5</v>
      </c>
      <c r="X13" s="7">
        <f t="shared" si="14"/>
        <v>127</v>
      </c>
      <c r="Y13" s="7">
        <f t="shared" si="7"/>
        <v>149.5</v>
      </c>
      <c r="Z13" s="7">
        <f t="shared" si="7"/>
        <v>49</v>
      </c>
      <c r="AA13" s="7">
        <f t="shared" si="7"/>
        <v>52</v>
      </c>
      <c r="AB13" s="7">
        <f t="shared" si="7"/>
        <v>44.5</v>
      </c>
      <c r="AC13" s="9">
        <f t="shared" si="15"/>
        <v>422</v>
      </c>
    </row>
    <row r="14" spans="1:29" x14ac:dyDescent="0.25">
      <c r="A14" s="11" t="s">
        <v>22</v>
      </c>
      <c r="B14" s="11" t="s">
        <v>24</v>
      </c>
      <c r="C14" s="8">
        <v>67</v>
      </c>
      <c r="D14" s="3">
        <v>67</v>
      </c>
      <c r="E14" s="3">
        <f t="shared" si="8"/>
        <v>82</v>
      </c>
      <c r="F14" s="3">
        <v>46</v>
      </c>
      <c r="G14" s="3">
        <f t="shared" si="9"/>
        <v>48</v>
      </c>
      <c r="H14" s="3">
        <f t="shared" si="10"/>
        <v>43</v>
      </c>
      <c r="I14" s="4">
        <f t="shared" si="11"/>
        <v>27</v>
      </c>
      <c r="J14" s="4">
        <f t="shared" si="11"/>
        <v>42</v>
      </c>
      <c r="K14" s="4">
        <f t="shared" si="11"/>
        <v>6</v>
      </c>
      <c r="L14" s="4">
        <f t="shared" si="11"/>
        <v>8</v>
      </c>
      <c r="M14" s="4">
        <f t="shared" si="11"/>
        <v>3</v>
      </c>
      <c r="N14" s="5">
        <f t="shared" si="12"/>
        <v>4489</v>
      </c>
      <c r="O14" s="5">
        <f t="shared" si="12"/>
        <v>5494</v>
      </c>
      <c r="P14" s="5">
        <f t="shared" si="5"/>
        <v>3082</v>
      </c>
      <c r="Q14" s="5">
        <f t="shared" si="5"/>
        <v>3216</v>
      </c>
      <c r="R14" s="5">
        <f t="shared" si="5"/>
        <v>2881</v>
      </c>
      <c r="S14" s="6">
        <f t="shared" si="13"/>
        <v>904.5</v>
      </c>
      <c r="T14" s="6">
        <f t="shared" si="6"/>
        <v>1407</v>
      </c>
      <c r="U14" s="6">
        <f t="shared" si="6"/>
        <v>201</v>
      </c>
      <c r="V14" s="6">
        <f t="shared" si="6"/>
        <v>268</v>
      </c>
      <c r="W14" s="6">
        <f t="shared" si="6"/>
        <v>100.5</v>
      </c>
      <c r="X14" s="7">
        <f t="shared" si="14"/>
        <v>5393.5</v>
      </c>
      <c r="Y14" s="7">
        <f t="shared" si="7"/>
        <v>6901</v>
      </c>
      <c r="Z14" s="7">
        <f t="shared" si="7"/>
        <v>3283</v>
      </c>
      <c r="AA14" s="7">
        <f t="shared" si="7"/>
        <v>3484</v>
      </c>
      <c r="AB14" s="7">
        <f t="shared" si="7"/>
        <v>2981.5</v>
      </c>
      <c r="AC14" s="9">
        <f t="shared" si="15"/>
        <v>22043</v>
      </c>
    </row>
    <row r="15" spans="1:29" x14ac:dyDescent="0.25">
      <c r="A15" s="11" t="s">
        <v>25</v>
      </c>
      <c r="B15" s="11" t="s">
        <v>26</v>
      </c>
      <c r="C15" s="8">
        <v>89</v>
      </c>
      <c r="D15" s="3">
        <v>56</v>
      </c>
      <c r="E15" s="3">
        <f t="shared" si="8"/>
        <v>71</v>
      </c>
      <c r="F15" s="3">
        <v>40</v>
      </c>
      <c r="G15" s="3">
        <f t="shared" si="9"/>
        <v>42</v>
      </c>
      <c r="H15" s="3">
        <f t="shared" si="10"/>
        <v>37</v>
      </c>
      <c r="I15" s="4">
        <f t="shared" si="11"/>
        <v>16</v>
      </c>
      <c r="J15" s="4">
        <f t="shared" si="11"/>
        <v>31</v>
      </c>
      <c r="K15" s="4">
        <f t="shared" si="11"/>
        <v>0</v>
      </c>
      <c r="L15" s="4">
        <f t="shared" si="11"/>
        <v>2</v>
      </c>
      <c r="M15" s="4">
        <f t="shared" si="11"/>
        <v>0</v>
      </c>
      <c r="N15" s="5">
        <f t="shared" si="12"/>
        <v>4984</v>
      </c>
      <c r="O15" s="5">
        <f t="shared" si="12"/>
        <v>6319</v>
      </c>
      <c r="P15" s="5">
        <f t="shared" si="5"/>
        <v>3560</v>
      </c>
      <c r="Q15" s="5">
        <f t="shared" si="5"/>
        <v>3738</v>
      </c>
      <c r="R15" s="5">
        <f t="shared" si="5"/>
        <v>3293</v>
      </c>
      <c r="S15" s="6">
        <f t="shared" si="13"/>
        <v>712</v>
      </c>
      <c r="T15" s="6">
        <f t="shared" si="6"/>
        <v>1379.5</v>
      </c>
      <c r="U15" s="6">
        <f t="shared" si="6"/>
        <v>0</v>
      </c>
      <c r="V15" s="6">
        <f t="shared" si="6"/>
        <v>89</v>
      </c>
      <c r="W15" s="6">
        <f t="shared" si="6"/>
        <v>0</v>
      </c>
      <c r="X15" s="7">
        <f t="shared" si="14"/>
        <v>5696</v>
      </c>
      <c r="Y15" s="7">
        <f t="shared" si="7"/>
        <v>7698.5</v>
      </c>
      <c r="Z15" s="7">
        <f t="shared" si="7"/>
        <v>3560</v>
      </c>
      <c r="AA15" s="7">
        <f t="shared" si="7"/>
        <v>3827</v>
      </c>
      <c r="AB15" s="7">
        <f t="shared" si="7"/>
        <v>3293</v>
      </c>
      <c r="AC15" s="9">
        <f t="shared" si="15"/>
        <v>24074.5</v>
      </c>
    </row>
    <row r="16" spans="1:29" x14ac:dyDescent="0.25">
      <c r="X16" t="s">
        <v>1</v>
      </c>
    </row>
    <row r="17" spans="1:29" x14ac:dyDescent="0.25">
      <c r="A17" s="12" t="s">
        <v>27</v>
      </c>
      <c r="C17" s="20">
        <f xml:space="preserve"> MAX(C4:C15)</f>
        <v>90</v>
      </c>
      <c r="D17" s="21">
        <f xml:space="preserve"> MAX(D4:D15)</f>
        <v>98</v>
      </c>
      <c r="E17" s="21">
        <f t="shared" ref="E17:H17" si="16" xml:space="preserve"> MAX(E4:E15)</f>
        <v>113</v>
      </c>
      <c r="F17" s="21">
        <f t="shared" si="16"/>
        <v>49</v>
      </c>
      <c r="G17" s="21">
        <f t="shared" si="16"/>
        <v>51</v>
      </c>
      <c r="H17" s="21">
        <f t="shared" si="16"/>
        <v>46</v>
      </c>
      <c r="I17" s="21">
        <f xml:space="preserve"> MAX(I4:I15)</f>
        <v>58</v>
      </c>
      <c r="J17" s="21">
        <f t="shared" ref="J17:M17" si="17" xml:space="preserve"> MAX(J4:J15)</f>
        <v>73</v>
      </c>
      <c r="K17" s="21">
        <f t="shared" si="17"/>
        <v>9</v>
      </c>
      <c r="L17" s="21">
        <f t="shared" si="17"/>
        <v>11</v>
      </c>
      <c r="M17" s="21">
        <f t="shared" si="17"/>
        <v>6</v>
      </c>
      <c r="N17" s="20">
        <f xml:space="preserve"> MAX(N4:N15)</f>
        <v>4984</v>
      </c>
      <c r="O17" s="20">
        <f t="shared" ref="O17:AB17" si="18" xml:space="preserve"> MAX(O4:O15)</f>
        <v>6319</v>
      </c>
      <c r="P17" s="20">
        <f t="shared" si="18"/>
        <v>3600</v>
      </c>
      <c r="Q17" s="20">
        <f t="shared" si="18"/>
        <v>3780</v>
      </c>
      <c r="R17" s="20">
        <f t="shared" si="18"/>
        <v>3330</v>
      </c>
      <c r="S17" s="20">
        <f t="shared" si="18"/>
        <v>904.5</v>
      </c>
      <c r="T17" s="20">
        <f t="shared" si="18"/>
        <v>1407</v>
      </c>
      <c r="U17" s="20">
        <f t="shared" si="18"/>
        <v>202.5</v>
      </c>
      <c r="V17" s="20">
        <f t="shared" si="18"/>
        <v>268</v>
      </c>
      <c r="W17" s="20">
        <f t="shared" si="18"/>
        <v>135</v>
      </c>
      <c r="X17" s="20">
        <f t="shared" si="18"/>
        <v>5696</v>
      </c>
      <c r="Y17" s="20">
        <f t="shared" si="18"/>
        <v>7698.5</v>
      </c>
      <c r="Z17" s="20">
        <f t="shared" si="18"/>
        <v>3600</v>
      </c>
      <c r="AA17" s="20">
        <f t="shared" si="18"/>
        <v>3870</v>
      </c>
      <c r="AB17" s="20">
        <f t="shared" si="18"/>
        <v>3330</v>
      </c>
      <c r="AC17" s="20">
        <f t="shared" ref="AC17" si="19" xml:space="preserve"> MAX(AC4:AC15)</f>
        <v>24074.5</v>
      </c>
    </row>
    <row r="18" spans="1:29" x14ac:dyDescent="0.25">
      <c r="A18" s="12" t="s">
        <v>28</v>
      </c>
      <c r="C18" s="20">
        <f>MIN(C4:C15)</f>
        <v>1</v>
      </c>
      <c r="D18" s="21">
        <f>MIN(D4:D15)</f>
        <v>5</v>
      </c>
      <c r="E18" s="21">
        <f t="shared" ref="E18:H18" si="20">MIN(E4:E15)</f>
        <v>20</v>
      </c>
      <c r="F18" s="21">
        <f t="shared" si="20"/>
        <v>40</v>
      </c>
      <c r="G18" s="21">
        <f t="shared" si="20"/>
        <v>42</v>
      </c>
      <c r="H18" s="21">
        <f t="shared" si="20"/>
        <v>37</v>
      </c>
      <c r="I18" s="21">
        <f>MIN(I4:I15)</f>
        <v>0</v>
      </c>
      <c r="J18" s="21">
        <f t="shared" ref="J18:M18" si="21">MIN(J4:J15)</f>
        <v>0</v>
      </c>
      <c r="K18" s="21">
        <f t="shared" si="21"/>
        <v>0</v>
      </c>
      <c r="L18" s="21">
        <f t="shared" si="21"/>
        <v>2</v>
      </c>
      <c r="M18" s="21">
        <f t="shared" si="21"/>
        <v>0</v>
      </c>
      <c r="N18" s="20">
        <f>MIN(N4:N15)</f>
        <v>15</v>
      </c>
      <c r="O18" s="20">
        <f t="shared" ref="O18:AB18" si="22">MIN(O4:O15)</f>
        <v>60</v>
      </c>
      <c r="P18" s="20">
        <f t="shared" si="22"/>
        <v>46</v>
      </c>
      <c r="Q18" s="20">
        <f t="shared" si="22"/>
        <v>48</v>
      </c>
      <c r="R18" s="20">
        <f t="shared" si="22"/>
        <v>43</v>
      </c>
      <c r="S18" s="20">
        <f t="shared" si="22"/>
        <v>0</v>
      </c>
      <c r="T18" s="20">
        <f t="shared" si="22"/>
        <v>0</v>
      </c>
      <c r="U18" s="20">
        <f t="shared" si="22"/>
        <v>0</v>
      </c>
      <c r="V18" s="20">
        <f t="shared" si="22"/>
        <v>4</v>
      </c>
      <c r="W18" s="20">
        <f t="shared" si="22"/>
        <v>0</v>
      </c>
      <c r="X18" s="20">
        <f t="shared" si="22"/>
        <v>15</v>
      </c>
      <c r="Y18" s="20">
        <f t="shared" si="22"/>
        <v>60</v>
      </c>
      <c r="Z18" s="20">
        <f t="shared" si="22"/>
        <v>49</v>
      </c>
      <c r="AA18" s="20">
        <f t="shared" si="22"/>
        <v>52</v>
      </c>
      <c r="AB18" s="20">
        <f t="shared" si="22"/>
        <v>44.5</v>
      </c>
      <c r="AC18" s="20">
        <f t="shared" ref="AC18" si="23">MIN(AC4:AC15)</f>
        <v>422</v>
      </c>
    </row>
    <row r="19" spans="1:29" x14ac:dyDescent="0.25">
      <c r="A19" s="12" t="s">
        <v>29</v>
      </c>
      <c r="C19" s="22">
        <f>AVERAGE(C4:C15)</f>
        <v>43.75</v>
      </c>
      <c r="D19" s="23">
        <f>AVERAGE(D4:D15)</f>
        <v>49.416666666666664</v>
      </c>
      <c r="E19" s="23">
        <f t="shared" ref="E19:H19" si="24">AVERAGE(E4:E15)</f>
        <v>64.416666666666671</v>
      </c>
      <c r="F19" s="23">
        <f t="shared" si="24"/>
        <v>44.083333333333336</v>
      </c>
      <c r="G19" s="23">
        <f t="shared" si="24"/>
        <v>46.083333333333336</v>
      </c>
      <c r="H19" s="23">
        <f t="shared" si="24"/>
        <v>41.083333333333336</v>
      </c>
      <c r="I19" s="21">
        <f>AVERAGE(I4:I15)</f>
        <v>17</v>
      </c>
      <c r="J19" s="23">
        <f t="shared" ref="J19:M19" si="25">AVERAGE(J4:J15)</f>
        <v>27.75</v>
      </c>
      <c r="K19" s="23">
        <f t="shared" si="25"/>
        <v>4.083333333333333</v>
      </c>
      <c r="L19" s="23">
        <f t="shared" si="25"/>
        <v>6.083333333333333</v>
      </c>
      <c r="M19" s="21">
        <f t="shared" si="25"/>
        <v>1.75</v>
      </c>
      <c r="N19" s="20">
        <f>AVERAGE(N4:N15)</f>
        <v>2011.5833333333333</v>
      </c>
      <c r="O19" s="20">
        <f t="shared" ref="O19:AB19" si="26">AVERAGE(O4:O15)</f>
        <v>2667.8333333333335</v>
      </c>
      <c r="P19" s="20">
        <f t="shared" si="26"/>
        <v>1888.0833333333333</v>
      </c>
      <c r="Q19" s="20">
        <f t="shared" si="26"/>
        <v>1975.5833333333333</v>
      </c>
      <c r="R19" s="20">
        <f t="shared" si="26"/>
        <v>1756.8333333333333</v>
      </c>
      <c r="S19" s="20">
        <f t="shared" si="26"/>
        <v>272.04166666666669</v>
      </c>
      <c r="T19" s="20">
        <f t="shared" si="26"/>
        <v>502.66666666666669</v>
      </c>
      <c r="U19" s="20">
        <f t="shared" si="26"/>
        <v>69.041666666666671</v>
      </c>
      <c r="V19" s="20">
        <f t="shared" si="26"/>
        <v>112.79166666666667</v>
      </c>
      <c r="W19" s="20">
        <f t="shared" si="26"/>
        <v>29.541666666666668</v>
      </c>
      <c r="X19" s="20">
        <f t="shared" si="26"/>
        <v>2283.625</v>
      </c>
      <c r="Y19" s="20">
        <f t="shared" si="26"/>
        <v>3170.5</v>
      </c>
      <c r="Z19" s="20">
        <f t="shared" si="26"/>
        <v>1957.125</v>
      </c>
      <c r="AA19" s="20">
        <f t="shared" si="26"/>
        <v>2088.375</v>
      </c>
      <c r="AB19" s="20">
        <f t="shared" si="26"/>
        <v>1786.375</v>
      </c>
      <c r="AC19" s="20">
        <f t="shared" ref="AC19" si="27">AVERAGE(AC4:AC15)</f>
        <v>11286</v>
      </c>
    </row>
    <row r="20" spans="1:29" x14ac:dyDescent="0.25">
      <c r="A20" s="12" t="s">
        <v>30</v>
      </c>
      <c r="C20" s="20">
        <f xml:space="preserve"> SUM(C4:C15)</f>
        <v>525</v>
      </c>
      <c r="D20" s="21">
        <f xml:space="preserve"> SUM(D4:D15)</f>
        <v>593</v>
      </c>
      <c r="E20" s="21">
        <f t="shared" ref="E20:H20" si="28" xml:space="preserve"> SUM(E4:E15)</f>
        <v>773</v>
      </c>
      <c r="F20" s="21">
        <f t="shared" si="28"/>
        <v>529</v>
      </c>
      <c r="G20" s="21">
        <f t="shared" si="28"/>
        <v>553</v>
      </c>
      <c r="H20" s="21">
        <f t="shared" si="28"/>
        <v>493</v>
      </c>
      <c r="I20" s="21">
        <f>SUM(I4:I15)</f>
        <v>204</v>
      </c>
      <c r="J20" s="21">
        <f t="shared" ref="J20:M20" si="29">SUM(J4:J15)</f>
        <v>333</v>
      </c>
      <c r="K20" s="21">
        <f t="shared" si="29"/>
        <v>49</v>
      </c>
      <c r="L20" s="21">
        <f t="shared" si="29"/>
        <v>73</v>
      </c>
      <c r="M20" s="21">
        <f t="shared" si="29"/>
        <v>21</v>
      </c>
      <c r="N20" s="20">
        <f xml:space="preserve"> SUM(N4:N15)</f>
        <v>24139</v>
      </c>
      <c r="O20" s="20">
        <f t="shared" ref="O20:AB20" si="30" xml:space="preserve"> SUM(O4:O15)</f>
        <v>32014</v>
      </c>
      <c r="P20" s="20">
        <f t="shared" si="30"/>
        <v>22657</v>
      </c>
      <c r="Q20" s="20">
        <f t="shared" si="30"/>
        <v>23707</v>
      </c>
      <c r="R20" s="20">
        <f t="shared" si="30"/>
        <v>21082</v>
      </c>
      <c r="S20" s="20">
        <f t="shared" si="30"/>
        <v>3264.5</v>
      </c>
      <c r="T20" s="20">
        <f t="shared" si="30"/>
        <v>6032</v>
      </c>
      <c r="U20" s="20">
        <f t="shared" si="30"/>
        <v>828.5</v>
      </c>
      <c r="V20" s="20">
        <f t="shared" si="30"/>
        <v>1353.5</v>
      </c>
      <c r="W20" s="20">
        <f t="shared" si="30"/>
        <v>354.5</v>
      </c>
      <c r="X20" s="20">
        <f t="shared" si="30"/>
        <v>27403.5</v>
      </c>
      <c r="Y20" s="20">
        <f t="shared" si="30"/>
        <v>38046</v>
      </c>
      <c r="Z20" s="20">
        <f t="shared" si="30"/>
        <v>23485.5</v>
      </c>
      <c r="AA20" s="20">
        <f t="shared" si="30"/>
        <v>25060.5</v>
      </c>
      <c r="AB20" s="20">
        <f t="shared" si="30"/>
        <v>21436.5</v>
      </c>
      <c r="AC20" s="20">
        <f t="shared" ref="AC20" si="31" xml:space="preserve"> SUM(AC4:AC15)</f>
        <v>135432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LIGHT</dc:creator>
  <cp:lastModifiedBy>LIGHT</cp:lastModifiedBy>
  <dcterms:created xsi:type="dcterms:W3CDTF">2022-10-17T08:53:55Z</dcterms:created>
  <dcterms:modified xsi:type="dcterms:W3CDTF">2022-10-22T22:41:41Z</dcterms:modified>
</cp:coreProperties>
</file>