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2" sheetId="1" state="visible" r:id="rId3"/>
    <sheet name="List3" sheetId="2" state="visible" r:id="rId4"/>
    <sheet name="List4" sheetId="3" state="visible" r:id="rId5"/>
    <sheet name="List5" sheetId="4" state="visible" r:id="rId6"/>
    <sheet name="Absolutni adresa" sheetId="5" state="visible" r:id="rId7"/>
    <sheet name="Sheet7" sheetId="6" state="visible" r:id="rId8"/>
    <sheet name="List5_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<sst xmlns="http://schemas.openxmlformats.org/spreadsheetml/2006/main" count="140" uniqueCount="100">
  <si>
    <t xml:space="preserve">Úkoly:</t>
  </si>
  <si>
    <t xml:space="preserve"> - přesuňte žlutou tabulku do levého horního rohu tohoto listu,</t>
  </si>
  <si>
    <t xml:space="preserve"> - odstraňte u tabulky nevhodné natočení textu u slov Jméno, Příjmení atd., </t>
  </si>
  <si>
    <t xml:space="preserve"> - u celé tabulky nastavte vnější ohraničení tlustou černou čarou,</t>
  </si>
  <si>
    <t xml:space="preserve"> - u celé tabulky nastavte vnitřní ohraničení tenkou čarou,</t>
  </si>
  <si>
    <t xml:space="preserve"> - rozšiřte sloupce A - D tak, aby se text v tabulce vešel do jednotlivých sloupců,</t>
  </si>
  <si>
    <t xml:space="preserve"> - odstraňte žlutou výplň tabulky a nastavte pozadí tabulky "bez výplně",</t>
  </si>
  <si>
    <t xml:space="preserve"> - ve sloupci Věk nastavte správný formát čísel,</t>
  </si>
  <si>
    <t xml:space="preserve"> - v celé tabulce zarovnejte obsah buněk na střed - vodorovně i svisle,</t>
  </si>
  <si>
    <t xml:space="preserve"> - slučte buňky prvního řádku tabulky do jedné,</t>
  </si>
  <si>
    <t xml:space="preserve"> - nastavte barvu textu v tabulce na černou,</t>
  </si>
  <si>
    <t xml:space="preserve"> - ohraničte modrou buňku K10 tlustou přerušovanou čarou,</t>
  </si>
  <si>
    <t xml:space="preserve"> - vložte kopii této tabulky do levého horního rohu Listu7 a pokračujte v práci na Listu3.</t>
  </si>
  <si>
    <t xml:space="preserve">Pokračujte na dalším listu.</t>
  </si>
  <si>
    <t xml:space="preserve">Vložte do žlutých buněk požadované vzorce.</t>
  </si>
  <si>
    <t xml:space="preserve">součet buněk A4 až A11</t>
  </si>
  <si>
    <t xml:space="preserve">součet buněk A4 až A10 + průměr z buněk A10 až A12</t>
  </si>
  <si>
    <t xml:space="preserve">50% z A6:</t>
  </si>
  <si>
    <t xml:space="preserve">A7 - 20% z A7</t>
  </si>
  <si>
    <t xml:space="preserve">A8 + 64% z A8</t>
  </si>
  <si>
    <t xml:space="preserve">A9 ve tvaru procent</t>
  </si>
  <si>
    <t xml:space="preserve">A10 ve formátu měna (Kč) s dvěma desetinnými místy</t>
  </si>
  <si>
    <t xml:space="preserve">A11 na druhou</t>
  </si>
  <si>
    <t xml:space="preserve">A12/(součet buněk A4 až A10)</t>
  </si>
  <si>
    <t xml:space="preserve"> - u všech žlutých buněk zobrazte předchůdce vzorců.</t>
  </si>
  <si>
    <t xml:space="preserve"> - u buněk se zeleným pozadím nastavte zalamování textu,</t>
  </si>
  <si>
    <t xml:space="preserve"> - spočtěte pomocí funkce požadované hodnoty do oranžové oblasti, vzorce nepočítejte pro každého zvlášť, ale rozkopírujte je!</t>
  </si>
  <si>
    <t xml:space="preserve"> - do modré oblasti vložte "chvalitebně", pokud je průměrná známka lepší než 2,5 nebo "dobře", pokud je průměrná známka horší než 2,5.</t>
  </si>
  <si>
    <t xml:space="preserve">Přehled klasifikace</t>
  </si>
  <si>
    <t xml:space="preserve">Jméno</t>
  </si>
  <si>
    <t xml:space="preserve">Známka</t>
  </si>
  <si>
    <t xml:space="preserve">Průměrná známka</t>
  </si>
  <si>
    <t xml:space="preserve">Nejlepší známka</t>
  </si>
  <si>
    <t xml:space="preserve">Nejhorší známka</t>
  </si>
  <si>
    <t xml:space="preserve">Celkové hodnocení</t>
  </si>
  <si>
    <t xml:space="preserve">Alena</t>
  </si>
  <si>
    <t xml:space="preserve">Mirek</t>
  </si>
  <si>
    <t xml:space="preserve">Dana</t>
  </si>
  <si>
    <t xml:space="preserve">Jana</t>
  </si>
  <si>
    <t xml:space="preserve">Ivan</t>
  </si>
  <si>
    <t xml:space="preserve">Marek</t>
  </si>
  <si>
    <t xml:space="preserve">Dušan</t>
  </si>
  <si>
    <t xml:space="preserve">Kamil</t>
  </si>
  <si>
    <t xml:space="preserve">Milena</t>
  </si>
  <si>
    <t xml:space="preserve">Michal</t>
  </si>
  <si>
    <t xml:space="preserve">Martin</t>
  </si>
  <si>
    <t xml:space="preserve">Petr</t>
  </si>
  <si>
    <t xml:space="preserve">Johana</t>
  </si>
  <si>
    <t xml:space="preserve">Irena</t>
  </si>
  <si>
    <t xml:space="preserve">Kamila</t>
  </si>
  <si>
    <t xml:space="preserve">Bořek</t>
  </si>
  <si>
    <t xml:space="preserve">Drobas</t>
  </si>
  <si>
    <t xml:space="preserve">nove vlozeny radek</t>
  </si>
  <si>
    <t xml:space="preserve"> - pomocí podmíněného formátování označte všechny skoky delší než 230 cm zeleně a všechny kratší než 220 cm červeně,</t>
  </si>
  <si>
    <t xml:space="preserve"> - odkryjte skryté sloupce E a F,</t>
  </si>
  <si>
    <t xml:space="preserve"> - vložte nový řádek před řádek 1 a napište do něj "nově vložený řádek",</t>
  </si>
  <si>
    <t xml:space="preserve"> - do modře orámovaného sloupce Pořadí zjistěte pomocí funkce RANK (a absolutního adresování) pořadí soutěžících,</t>
  </si>
  <si>
    <t xml:space="preserve"> - vytvořte kopii tohoto listu, pojmenujte ji "sedmé kolo - skoky" a přesuňte ji za List7.</t>
  </si>
  <si>
    <t xml:space="preserve">Skok do dálky</t>
  </si>
  <si>
    <t xml:space="preserve">Soutěžící</t>
  </si>
  <si>
    <t xml:space="preserve">Výkon (cm)</t>
  </si>
  <si>
    <t xml:space="preserve">Pořadí</t>
  </si>
  <si>
    <t xml:space="preserve">Milan</t>
  </si>
  <si>
    <t xml:space="preserve">Helena</t>
  </si>
  <si>
    <t xml:space="preserve">Adam</t>
  </si>
  <si>
    <t xml:space="preserve">Patrik</t>
  </si>
  <si>
    <t xml:space="preserve">Eva</t>
  </si>
  <si>
    <t xml:space="preserve">Karel</t>
  </si>
  <si>
    <t xml:space="preserve">Dominika</t>
  </si>
  <si>
    <t xml:space="preserve">Ondra</t>
  </si>
  <si>
    <t xml:space="preserve">Matouš</t>
  </si>
  <si>
    <t xml:space="preserve">Sleva:</t>
  </si>
  <si>
    <t xml:space="preserve">Zboží</t>
  </si>
  <si>
    <t xml:space="preserve">Cena (Kč)</t>
  </si>
  <si>
    <t xml:space="preserve">Cena po slevě (Kč)</t>
  </si>
  <si>
    <t xml:space="preserve">Bunda</t>
  </si>
  <si>
    <t xml:space="preserve">Svetr</t>
  </si>
  <si>
    <t xml:space="preserve">Kalhoty</t>
  </si>
  <si>
    <t xml:space="preserve">Košile</t>
  </si>
  <si>
    <t xml:space="preserve"> - v modré tabulce dopočtěte ceny po slevě, ve vzorci použijter absolutní adresu pro buňku C2,</t>
  </si>
  <si>
    <t xml:space="preserve"> - u modře podbarvených buněk nastavte formát čísel "účetnický",</t>
  </si>
  <si>
    <t xml:space="preserve"> - pojmenujte tento list "Absolutní adresa" a nastavte barvu jeho záložky na zelenou,</t>
  </si>
  <si>
    <t xml:space="preserve"> - do sloupce A vložte řadu 1, 2, 3, 4, 5, … až 200,</t>
  </si>
  <si>
    <t xml:space="preserve">Věra</t>
  </si>
  <si>
    <t xml:space="preserve">Konec testu.</t>
  </si>
  <si>
    <t xml:space="preserve">Zaměstnanci</t>
  </si>
  <si>
    <t xml:space="preserve">Příjmení</t>
  </si>
  <si>
    <t xml:space="preserve">Věk</t>
  </si>
  <si>
    <t xml:space="preserve">Pracovní pozice</t>
  </si>
  <si>
    <t xml:space="preserve">Aleš</t>
  </si>
  <si>
    <t xml:space="preserve">Linhart</t>
  </si>
  <si>
    <t xml:space="preserve">asistent</t>
  </si>
  <si>
    <t xml:space="preserve">Rostislav</t>
  </si>
  <si>
    <t xml:space="preserve">Pánek</t>
  </si>
  <si>
    <t xml:space="preserve">ředitel</t>
  </si>
  <si>
    <t xml:space="preserve">Ondřej</t>
  </si>
  <si>
    <t xml:space="preserve">Drobný</t>
  </si>
  <si>
    <t xml:space="preserve">nákupčí</t>
  </si>
  <si>
    <t xml:space="preserve">Krátká</t>
  </si>
  <si>
    <t xml:space="preserve">cenař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</si>
</sst>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%"/>
    <numFmt numFmtId="167" formatCode="#,##0.00\ [$Kč-405];[RED]\-#,##0.00\ [$Kč-405]"/>
    <numFmt numFmtId="168" formatCode="0.00"/>
    <numFmt numFmtId="169" formatCode="0%"/>
    <numFmt numFmtId="170" formatCode="[$-409]#,##0.00\ [$CZK];[RED]\-#,##0.00\ [$CZK]"/>
  </numFmts>
  <fonts count="12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</font>
    <font>
      <b val="true"/>
      <sz val="11"/>
      <color theme="1"/>
      <name val="Arial"/>
      <family val="2"/>
    </font>
    <font>
      <b val="true"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 val="true"/>
      <sz val="11"/>
      <color theme="1"/>
      <name val="Calibri"/>
      <family val="2"/>
    </font>
    <font>
      <b val="true"/>
      <sz val="12"/>
      <color theme="1"/>
      <name val="Arial"/>
      <family val="2"/>
    </font>
    <font>
      <sz val="11"/>
      <color theme="1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theme="8" tint="0.3999"/>
        <bgColor rgb="FF8EB4E3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theme="6" tint="-0.25"/>
        <bgColor rgb="FF808080"/>
      </patternFill>
    </fill>
    <fill>
      <patternFill patternType="solid">
        <fgColor theme="9" tint="-0.25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theme="3" tint="0.5999"/>
        <bgColor rgb="FF93CDDD"/>
      </patternFill>
    </fill>
    <fill>
      <patternFill patternType="solid">
        <fgColor rgb="FF92D050"/>
        <bgColor rgb="FF81D41A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Dashed"/>
      <right style="mediumDashed"/>
      <top style="mediumDashed"/>
      <bottom style="medium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ck">
        <color theme="3" tint="0.3999"/>
      </left>
      <right style="thick">
        <color theme="3" tint="0.3999"/>
      </right>
      <top style="thick">
        <color theme="3" tint="0.3999"/>
      </top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>
        <color theme="3" tint="0.3999"/>
      </left>
      <right style="thick">
        <color theme="3" tint="0.3999"/>
      </right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4" fillId="9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0" fontId="4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  <dxf>
      <font>
        <name val="Calibri"/>
        <family val="2"/>
        <color rgb="FFCC0000"/>
        <sz val="11"/>
      </font>
      <fill>
        <patternFill>
          <bgColor rgb="FFFFCC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77933C"/>
      <rgbColor rgb="FF800080"/>
      <rgbColor rgb="FF008080"/>
      <rgbColor rgb="FF92D05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CC99FF"/>
      <rgbColor rgb="FFFFCCCC"/>
      <rgbColor rgb="FF3366FF"/>
      <rgbColor rgb="FF33CCCC"/>
      <rgbColor rgb="FF81D41A"/>
      <rgbColor rgb="FFFFC0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114480</xdr:colOff>
      <xdr:row>17</xdr:row>
      <xdr:rowOff>152280</xdr:rowOff>
    </xdr:from>
    <xdr:to>
      <xdr:col>10</xdr:col>
      <xdr:colOff>495000</xdr:colOff>
      <xdr:row>21</xdr:row>
      <xdr:rowOff>160920</xdr:rowOff>
    </xdr:to>
    <xdr:sp>
      <xdr:nvSpPr>
        <xdr:cNvPr id="0" name="TextovéPole 1"/>
        <xdr:cNvSpPr/>
      </xdr:nvSpPr>
      <xdr:spPr>
        <a:xfrm>
          <a:off x="4781880" y="3541320"/>
          <a:ext cx="4426560" cy="770760"/>
        </a:xfrm>
        <a:prstGeom prst="rect">
          <a:avLst/>
        </a:prstGeom>
        <a:solidFill>
          <a:schemeClr val="lt1"/>
        </a:solidFill>
        <a:ln w="9360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cs-CZ" sz="1100" spc="-1" strike="noStrike">
              <a:solidFill>
                <a:schemeClr val="dk1"/>
              </a:solidFill>
              <a:latin typeface="Calibri"/>
            </a:rPr>
            <a:t> </a:t>
          </a:r>
          <a:r>
            <a:rPr b="0" lang="cs-CZ" sz="1100" spc="-1" strike="noStrike">
              <a:solidFill>
                <a:schemeClr val="dk1"/>
              </a:solidFill>
              <a:latin typeface="Calibri"/>
            </a:rPr>
            <a:t>Pomocí nástroje "Ověření dat"  (záložka DATA) zajistěte, aby do zeleně zvýrazněných buněk bylo možné vkládat pouze čísla 1, 2, 3, 4, 5.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9360</xdr:colOff>
      <xdr:row>19</xdr:row>
      <xdr:rowOff>87480</xdr:rowOff>
    </xdr:from>
    <xdr:to>
      <xdr:col>5</xdr:col>
      <xdr:colOff>114120</xdr:colOff>
      <xdr:row>20</xdr:row>
      <xdr:rowOff>30240</xdr:rowOff>
    </xdr:to>
    <xdr:cxnSp>
      <xdr:nvCxnSpPr>
        <xdr:cNvPr id="1" name="Přímá spojovací šipka 2"/>
        <xdr:cNvCxnSpPr/>
      </xdr:nvCxnSpPr>
      <xdr:spPr>
        <a:xfrm flipH="1">
          <a:off x="2708640" y="3857400"/>
          <a:ext cx="2073240" cy="133560"/>
        </a:xfrm>
        <a:prstGeom prst="straightConnector1">
          <a:avLst/>
        </a:prstGeom>
        <a:ln w="25560">
          <a:solidFill>
            <a:srgbClr val="000000"/>
          </a:solidFill>
          <a:round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D6" activeCellId="0" sqref="D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49"/>
    <col collapsed="false" customWidth="true" hidden="false" outlineLevel="0" max="2" min="2" style="1" width="8.61"/>
    <col collapsed="false" customWidth="true" hidden="false" outlineLevel="0" max="3" min="3" style="1" width="8"/>
    <col collapsed="false" customWidth="true" hidden="false" outlineLevel="0" max="4" min="4" style="1" width="14.37"/>
    <col collapsed="false" customWidth="false" hidden="false" outlineLevel="0" max="16384" min="5" style="1" width="9.14"/>
  </cols>
  <sheetData>
    <row r="1" customFormat="false" ht="27.75" hidden="false" customHeight="true" outlineLevel="0" collapsed="false">
      <c r="A1" s="0"/>
      <c r="B1" s="0"/>
      <c r="C1" s="0"/>
      <c r="D1" s="0"/>
      <c r="F1" s="0"/>
      <c r="G1" s="0"/>
      <c r="H1" s="0"/>
      <c r="I1" s="0"/>
    </row>
    <row r="2" s="3" customFormat="true" ht="27.75" hidden="false" customHeight="true" outlineLevel="0" collapsed="false">
      <c r="A2" s="0"/>
      <c r="B2" s="0"/>
      <c r="C2" s="0"/>
      <c r="D2" s="0"/>
      <c r="E2" s="2"/>
      <c r="F2" s="0"/>
      <c r="G2" s="0"/>
      <c r="H2" s="0"/>
      <c r="I2" s="0"/>
    </row>
    <row r="3" customFormat="false" ht="27.75" hidden="false" customHeight="true" outlineLevel="0" collapsed="false">
      <c r="A3" s="0"/>
      <c r="B3" s="0"/>
      <c r="C3" s="0"/>
      <c r="D3" s="0"/>
      <c r="E3" s="4"/>
      <c r="F3" s="0"/>
      <c r="G3" s="0"/>
      <c r="H3" s="0"/>
      <c r="I3" s="0"/>
    </row>
    <row r="4" customFormat="false" ht="27.75" hidden="false" customHeight="true" outlineLevel="0" collapsed="false">
      <c r="A4" s="0"/>
      <c r="B4" s="0"/>
      <c r="C4" s="0"/>
      <c r="D4" s="0"/>
      <c r="E4" s="4"/>
      <c r="F4" s="0"/>
      <c r="G4" s="0"/>
      <c r="H4" s="0"/>
      <c r="I4" s="0"/>
    </row>
    <row r="5" customFormat="false" ht="27.75" hidden="false" customHeight="true" outlineLevel="0" collapsed="false">
      <c r="A5" s="0"/>
      <c r="B5" s="0"/>
      <c r="C5" s="0"/>
      <c r="D5" s="0"/>
      <c r="E5" s="4"/>
      <c r="F5" s="0"/>
      <c r="G5" s="0"/>
      <c r="H5" s="0"/>
      <c r="I5" s="0"/>
    </row>
    <row r="6" customFormat="false" ht="27.75" hidden="false" customHeight="true" outlineLevel="0" collapsed="false">
      <c r="A6" s="0"/>
      <c r="B6" s="0"/>
      <c r="C6" s="0"/>
      <c r="D6" s="0"/>
      <c r="E6" s="4"/>
      <c r="F6" s="0"/>
      <c r="G6" s="0"/>
      <c r="H6" s="0"/>
      <c r="I6" s="0"/>
    </row>
    <row r="7" customFormat="false" ht="15" hidden="false" customHeight="false" outlineLevel="0" collapsed="false">
      <c r="A7" s="4"/>
      <c r="B7" s="4"/>
      <c r="C7" s="4"/>
      <c r="D7" s="4"/>
      <c r="E7" s="4"/>
    </row>
    <row r="8" customFormat="false" ht="15" hidden="false" customHeight="false" outlineLevel="0" collapsed="false">
      <c r="A8" s="2" t="s">
        <v>0</v>
      </c>
      <c r="B8" s="4"/>
      <c r="C8" s="4"/>
      <c r="D8" s="4"/>
      <c r="E8" s="4"/>
    </row>
    <row r="9" customFormat="false" ht="15" hidden="false" customHeight="false" outlineLevel="0" collapsed="false">
      <c r="A9" s="4" t="s">
        <v>1</v>
      </c>
      <c r="B9" s="4"/>
      <c r="C9" s="4"/>
      <c r="D9" s="4"/>
      <c r="E9" s="4"/>
    </row>
    <row r="10" customFormat="false" ht="15" hidden="false" customHeight="false" outlineLevel="0" collapsed="false">
      <c r="A10" s="1" t="s">
        <v>2</v>
      </c>
      <c r="B10" s="4"/>
      <c r="C10" s="4"/>
      <c r="D10" s="4"/>
      <c r="E10" s="4"/>
      <c r="G10" s="4"/>
      <c r="H10" s="4"/>
      <c r="K10" s="5"/>
    </row>
    <row r="11" customFormat="false" ht="15" hidden="false" customHeight="false" outlineLevel="0" collapsed="false">
      <c r="A11" s="4" t="s">
        <v>3</v>
      </c>
      <c r="B11" s="4"/>
      <c r="C11" s="4"/>
      <c r="D11" s="4"/>
      <c r="E11" s="4"/>
      <c r="G11" s="4"/>
      <c r="H11" s="4"/>
    </row>
    <row r="12" customFormat="false" ht="15" hidden="false" customHeight="false" outlineLevel="0" collapsed="false">
      <c r="A12" s="4" t="s">
        <v>4</v>
      </c>
      <c r="B12" s="4"/>
      <c r="C12" s="4"/>
      <c r="D12" s="4"/>
      <c r="E12" s="4"/>
      <c r="G12" s="4"/>
      <c r="H12" s="4"/>
    </row>
    <row r="13" customFormat="false" ht="15" hidden="false" customHeight="false" outlineLevel="0" collapsed="false">
      <c r="A13" s="1" t="s">
        <v>5</v>
      </c>
      <c r="B13" s="4"/>
      <c r="C13" s="4"/>
      <c r="D13" s="4"/>
      <c r="E13" s="4"/>
      <c r="G13" s="4"/>
      <c r="H13" s="4"/>
    </row>
    <row r="14" customFormat="false" ht="15" hidden="false" customHeight="false" outlineLevel="0" collapsed="false">
      <c r="A14" s="4" t="s">
        <v>6</v>
      </c>
      <c r="B14" s="4"/>
      <c r="C14" s="4"/>
      <c r="D14" s="4"/>
      <c r="E14" s="4"/>
    </row>
    <row r="15" customFormat="false" ht="15" hidden="false" customHeight="false" outlineLevel="0" collapsed="false">
      <c r="A15" s="4" t="s">
        <v>7</v>
      </c>
      <c r="B15" s="4"/>
      <c r="C15" s="4"/>
      <c r="D15" s="4"/>
      <c r="E15" s="4"/>
    </row>
    <row r="16" customFormat="false" ht="15" hidden="false" customHeight="false" outlineLevel="0" collapsed="false">
      <c r="A16" s="4" t="s">
        <v>8</v>
      </c>
      <c r="B16" s="4"/>
      <c r="C16" s="4"/>
      <c r="D16" s="4"/>
      <c r="E16" s="4"/>
      <c r="G16" s="4"/>
      <c r="H16" s="4"/>
    </row>
    <row r="17" customFormat="false" ht="15" hidden="false" customHeight="false" outlineLevel="0" collapsed="false">
      <c r="A17" s="4" t="s">
        <v>9</v>
      </c>
      <c r="B17" s="4"/>
      <c r="C17" s="4"/>
      <c r="D17" s="4"/>
      <c r="E17" s="4"/>
      <c r="G17" s="4"/>
      <c r="H17" s="4"/>
    </row>
    <row r="18" customFormat="false" ht="15" hidden="false" customHeight="false" outlineLevel="0" collapsed="false">
      <c r="A18" s="4" t="s">
        <v>10</v>
      </c>
      <c r="B18" s="4"/>
      <c r="C18" s="4"/>
      <c r="D18" s="4"/>
      <c r="E18" s="4"/>
      <c r="G18" s="4"/>
      <c r="H18" s="4"/>
    </row>
    <row r="19" customFormat="false" ht="15" hidden="false" customHeight="false" outlineLevel="0" collapsed="false">
      <c r="A19" s="4" t="s">
        <v>11</v>
      </c>
      <c r="B19" s="4"/>
      <c r="C19" s="4"/>
      <c r="D19" s="4"/>
      <c r="E19" s="4"/>
      <c r="G19" s="4"/>
      <c r="H19" s="4"/>
    </row>
    <row r="20" customFormat="false" ht="15" hidden="false" customHeight="false" outlineLevel="0" collapsed="false">
      <c r="A20" s="4" t="s">
        <v>12</v>
      </c>
      <c r="B20" s="4"/>
      <c r="C20" s="4"/>
      <c r="D20" s="4"/>
      <c r="E20" s="4"/>
      <c r="G20" s="4"/>
      <c r="H20" s="4"/>
    </row>
    <row r="21" customFormat="false" ht="15" hidden="false" customHeight="false" outlineLevel="0" collapsed="false">
      <c r="B21" s="4"/>
      <c r="C21" s="4"/>
      <c r="D21" s="4"/>
      <c r="E21" s="4"/>
      <c r="G21" s="4"/>
      <c r="H21" s="4"/>
    </row>
    <row r="22" customFormat="false" ht="15" hidden="false" customHeight="false" outlineLevel="0" collapsed="false">
      <c r="A22" s="2" t="s">
        <v>13</v>
      </c>
      <c r="B22" s="4"/>
      <c r="C22" s="4"/>
      <c r="D22" s="4"/>
      <c r="E22" s="4"/>
      <c r="G22" s="4"/>
      <c r="H22" s="4"/>
    </row>
    <row r="23" customFormat="false" ht="15" hidden="false" customHeight="false" outlineLevel="0" collapsed="false">
      <c r="A23" s="4"/>
      <c r="B23" s="4"/>
      <c r="C23" s="4"/>
      <c r="D23" s="4"/>
      <c r="E23" s="4"/>
      <c r="G23" s="4"/>
      <c r="H23" s="4"/>
    </row>
    <row r="24" customFormat="false" ht="15" hidden="false" customHeight="false" outlineLevel="0" collapsed="false">
      <c r="A24" s="4"/>
      <c r="B24" s="4"/>
      <c r="C24" s="4"/>
      <c r="D24" s="4"/>
      <c r="E24" s="4"/>
      <c r="G24" s="4"/>
      <c r="H24" s="4"/>
    </row>
    <row r="25" customFormat="false" ht="15" hidden="false" customHeight="false" outlineLevel="0" collapsed="false">
      <c r="A25" s="4"/>
      <c r="B25" s="4"/>
      <c r="C25" s="4"/>
      <c r="D25" s="4"/>
      <c r="E25" s="4"/>
      <c r="G25" s="4"/>
      <c r="H25" s="4"/>
    </row>
    <row r="26" customFormat="false" ht="15" hidden="false" customHeight="false" outlineLevel="0" collapsed="false">
      <c r="A26" s="4"/>
      <c r="B26" s="4"/>
      <c r="C26" s="4"/>
      <c r="D26" s="4"/>
      <c r="E26" s="4"/>
      <c r="G26" s="4"/>
      <c r="H26" s="4"/>
    </row>
    <row r="27" customFormat="false" ht="15" hidden="false" customHeight="false" outlineLevel="0" collapsed="false">
      <c r="A27" s="4"/>
      <c r="B27" s="4"/>
      <c r="C27" s="4"/>
      <c r="D27" s="4"/>
      <c r="E27" s="4"/>
      <c r="G27" s="4"/>
      <c r="H27" s="4"/>
    </row>
    <row r="28" customFormat="false" ht="15" hidden="false" customHeight="false" outlineLevel="0" collapsed="false">
      <c r="A28" s="4"/>
      <c r="B28" s="4"/>
      <c r="C28" s="4"/>
      <c r="D28" s="4"/>
      <c r="E28" s="4"/>
      <c r="G28" s="4"/>
      <c r="H28" s="4"/>
    </row>
    <row r="29" customFormat="false" ht="15" hidden="false" customHeight="false" outlineLevel="0" collapsed="false">
      <c r="A29" s="4"/>
      <c r="B29" s="4"/>
      <c r="C29" s="4"/>
      <c r="D29" s="4"/>
      <c r="E29" s="4"/>
      <c r="G29" s="4"/>
      <c r="H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</row>
    <row r="33" customFormat="false" ht="15" hidden="false" customHeight="false" outlineLevel="0" collapsed="false">
      <c r="A33" s="2"/>
      <c r="B33" s="4"/>
      <c r="C33" s="4"/>
      <c r="D33" s="4"/>
      <c r="E33" s="4"/>
      <c r="F33" s="4"/>
      <c r="G33" s="4"/>
      <c r="H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G20" activeCellId="0" sqref="G20"/>
    </sheetView>
  </sheetViews>
  <sheetFormatPr defaultColWidth="9.14453125" defaultRowHeight="15" zeroHeight="false" outlineLevelRow="0" outlineLevelCol="0"/>
  <cols>
    <col collapsed="false" customWidth="false" hidden="false" outlineLevel="0" max="5" min="1" style="6" width="9.14"/>
    <col collapsed="false" customWidth="true" hidden="false" outlineLevel="0" max="6" min="6" style="6" width="22.43"/>
    <col collapsed="false" customWidth="true" hidden="false" outlineLevel="0" max="7" min="7" style="6" width="18.96"/>
    <col collapsed="false" customWidth="false" hidden="false" outlineLevel="0" max="16384" min="8" style="6" width="9.14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A2" s="6" t="s">
        <v>14</v>
      </c>
    </row>
    <row r="4" customFormat="false" ht="15" hidden="false" customHeight="false" outlineLevel="0" collapsed="false">
      <c r="A4" s="7" t="n">
        <v>954</v>
      </c>
      <c r="C4" s="6" t="s">
        <v>15</v>
      </c>
      <c r="G4" s="8" t="n">
        <f aca="false">SUM(A4:A12)</f>
        <v>4826.823</v>
      </c>
      <c r="H4" s="1"/>
      <c r="I4" s="1"/>
      <c r="J4" s="1"/>
      <c r="K4" s="1"/>
      <c r="L4" s="1"/>
      <c r="M4" s="1"/>
      <c r="N4" s="1"/>
    </row>
    <row r="5" customFormat="false" ht="15" hidden="false" customHeight="false" outlineLevel="0" collapsed="false">
      <c r="A5" s="7" t="n">
        <v>995</v>
      </c>
      <c r="B5" s="9"/>
      <c r="C5" s="9" t="s">
        <v>16</v>
      </c>
      <c r="D5" s="9"/>
      <c r="E5" s="9"/>
      <c r="G5" s="8" t="n">
        <f aca="false">SUM(A4:A10)+AVERAGE(A10:A12)</f>
        <v>4290.48966666667</v>
      </c>
      <c r="H5" s="1"/>
      <c r="I5" s="10"/>
      <c r="J5" s="10"/>
      <c r="K5" s="1"/>
      <c r="L5" s="10"/>
      <c r="M5" s="10"/>
      <c r="N5" s="1"/>
    </row>
    <row r="6" customFormat="false" ht="15" hidden="false" customHeight="false" outlineLevel="0" collapsed="false">
      <c r="A6" s="7" t="n">
        <v>923</v>
      </c>
      <c r="C6" s="6" t="s">
        <v>17</v>
      </c>
      <c r="G6" s="8" t="n">
        <f aca="false">(A6/2)</f>
        <v>461.5</v>
      </c>
      <c r="H6" s="1"/>
      <c r="I6" s="10"/>
      <c r="J6" s="10"/>
      <c r="K6" s="1"/>
      <c r="L6" s="10"/>
      <c r="M6" s="10"/>
      <c r="N6" s="1"/>
    </row>
    <row r="7" customFormat="false" ht="15" hidden="false" customHeight="false" outlineLevel="0" collapsed="false">
      <c r="A7" s="7" t="n">
        <v>498</v>
      </c>
      <c r="C7" s="6" t="s">
        <v>18</v>
      </c>
      <c r="G7" s="8" t="n">
        <f aca="false">(A7-(A7/5))</f>
        <v>398.4</v>
      </c>
      <c r="H7" s="1"/>
      <c r="I7" s="10"/>
      <c r="J7" s="10"/>
      <c r="K7" s="1"/>
      <c r="L7" s="10"/>
      <c r="M7" s="10"/>
      <c r="N7" s="1"/>
    </row>
    <row r="8" customFormat="false" ht="15" hidden="false" customHeight="false" outlineLevel="0" collapsed="false">
      <c r="A8" s="7" t="n">
        <v>437</v>
      </c>
      <c r="C8" s="6" t="s">
        <v>19</v>
      </c>
      <c r="G8" s="8" t="n">
        <f aca="false">(A8+(A8/100)*64)</f>
        <v>716.68</v>
      </c>
      <c r="H8" s="1"/>
      <c r="I8" s="10"/>
      <c r="J8" s="10"/>
      <c r="K8" s="1"/>
      <c r="L8" s="10"/>
      <c r="M8" s="10"/>
      <c r="N8" s="1"/>
    </row>
    <row r="9" customFormat="false" ht="15" hidden="false" customHeight="false" outlineLevel="0" collapsed="false">
      <c r="A9" s="7" t="n">
        <v>0.823</v>
      </c>
      <c r="B9" s="9"/>
      <c r="C9" s="9" t="s">
        <v>20</v>
      </c>
      <c r="D9" s="9"/>
      <c r="E9" s="9"/>
      <c r="G9" s="11" t="n">
        <f aca="false">A9</f>
        <v>0.823</v>
      </c>
      <c r="H9" s="1"/>
      <c r="I9" s="10"/>
      <c r="J9" s="10"/>
      <c r="K9" s="1"/>
      <c r="L9" s="10"/>
      <c r="M9" s="10"/>
      <c r="N9" s="1"/>
    </row>
    <row r="10" customFormat="false" ht="15" hidden="false" customHeight="false" outlineLevel="0" collapsed="false">
      <c r="A10" s="7" t="n">
        <v>143</v>
      </c>
      <c r="C10" s="6" t="s">
        <v>21</v>
      </c>
      <c r="G10" s="12" t="n">
        <f aca="false">A10</f>
        <v>143</v>
      </c>
      <c r="H10" s="1"/>
      <c r="I10" s="10"/>
      <c r="J10" s="10"/>
      <c r="K10" s="1"/>
      <c r="L10" s="10"/>
      <c r="M10" s="10"/>
      <c r="N10" s="1"/>
    </row>
    <row r="11" customFormat="false" ht="15" hidden="false" customHeight="false" outlineLevel="0" collapsed="false">
      <c r="A11" s="7" t="n">
        <v>333</v>
      </c>
      <c r="C11" s="6" t="s">
        <v>22</v>
      </c>
      <c r="G11" s="8" t="n">
        <f aca="false">(A11^2)</f>
        <v>110889</v>
      </c>
      <c r="H11" s="1"/>
      <c r="I11" s="10"/>
      <c r="J11" s="10"/>
      <c r="K11" s="1"/>
      <c r="L11" s="10"/>
      <c r="M11" s="10"/>
      <c r="N11" s="1"/>
    </row>
    <row r="12" customFormat="false" ht="15" hidden="false" customHeight="false" outlineLevel="0" collapsed="false">
      <c r="A12" s="7" t="n">
        <v>543</v>
      </c>
      <c r="C12" s="6" t="s">
        <v>23</v>
      </c>
      <c r="G12" s="8" t="n">
        <f aca="false">(A12)/SUM(A4:A10)</f>
        <v>0.137439718256171</v>
      </c>
      <c r="H12" s="1"/>
      <c r="I12" s="10"/>
      <c r="J12" s="10"/>
      <c r="K12" s="1"/>
      <c r="L12" s="10"/>
      <c r="M12" s="10"/>
      <c r="N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0"/>
      <c r="J13" s="10"/>
      <c r="K13" s="1"/>
      <c r="L13" s="10"/>
      <c r="M13" s="10"/>
      <c r="N13" s="1"/>
    </row>
    <row r="14" customFormat="false" ht="15" hidden="false" customHeight="false" outlineLevel="0" collapsed="false">
      <c r="A14" s="1" t="s">
        <v>24</v>
      </c>
      <c r="B14" s="1"/>
      <c r="C14" s="1"/>
      <c r="D14" s="1"/>
      <c r="E14" s="1"/>
      <c r="F14" s="1"/>
      <c r="G14" s="1"/>
      <c r="H14" s="1"/>
      <c r="I14" s="10"/>
      <c r="J14" s="10"/>
      <c r="K14" s="1"/>
      <c r="L14" s="10"/>
      <c r="M14" s="10"/>
      <c r="N14" s="1"/>
    </row>
    <row r="15" customFormat="false" ht="15" hidden="false" customHeight="false" outlineLevel="0" collapsed="false">
      <c r="B15" s="1"/>
      <c r="C15" s="1"/>
      <c r="D15" s="1"/>
      <c r="E15" s="1"/>
      <c r="F15" s="1"/>
      <c r="G15" s="1"/>
      <c r="H15" s="1"/>
      <c r="I15" s="10"/>
      <c r="J15" s="1"/>
      <c r="K15" s="1"/>
      <c r="L15" s="10"/>
      <c r="M15" s="1"/>
      <c r="N15" s="1"/>
    </row>
    <row r="16" customFormat="fals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0"/>
      <c r="J16" s="1"/>
      <c r="K16" s="1"/>
      <c r="L16" s="10"/>
      <c r="M16" s="1"/>
      <c r="N16" s="1"/>
    </row>
    <row r="17" customFormat="false" ht="15" hidden="false" customHeight="false" outlineLevel="0" collapsed="false">
      <c r="A17" s="3" t="s">
        <v>13</v>
      </c>
      <c r="B17" s="1"/>
      <c r="C17" s="1"/>
      <c r="D17" s="1"/>
      <c r="E17" s="1"/>
      <c r="F17" s="1"/>
      <c r="G17" s="1"/>
      <c r="H17" s="1"/>
      <c r="I17" s="10"/>
      <c r="J17" s="1"/>
      <c r="K17" s="1"/>
      <c r="L17" s="10"/>
      <c r="M17" s="1"/>
      <c r="N17" s="1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0"/>
      <c r="J18" s="1"/>
      <c r="K18" s="1"/>
      <c r="L18" s="10"/>
      <c r="M18" s="1"/>
      <c r="N18" s="1"/>
    </row>
    <row r="19" customFormat="false" ht="1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0"/>
      <c r="J19" s="1"/>
      <c r="K19" s="1"/>
      <c r="L19" s="10"/>
      <c r="M19" s="1"/>
      <c r="N19" s="1"/>
    </row>
    <row r="20" customFormat="false" ht="1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3"/>
      <c r="M20" s="1"/>
      <c r="N20" s="1"/>
    </row>
    <row r="30" customFormat="false" ht="15" hidden="false" customHeight="false" outlineLevel="0" collapsed="false">
      <c r="A30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K13" activeCellId="0" sqref="K13"/>
    </sheetView>
  </sheetViews>
  <sheetFormatPr defaultColWidth="9.14453125" defaultRowHeight="15" zeroHeight="false" outlineLevelRow="0" outlineLevelCol="0"/>
  <cols>
    <col collapsed="false" customWidth="true" hidden="false" outlineLevel="0" max="1" min="1" style="9" width="10.29"/>
    <col collapsed="false" customWidth="false" hidden="false" outlineLevel="0" max="6" min="2" style="9" width="9.14"/>
    <col collapsed="false" customWidth="true" hidden="false" outlineLevel="0" max="7" min="7" style="9" width="11.43"/>
    <col collapsed="false" customWidth="true" hidden="false" outlineLevel="0" max="11" min="8" style="9" width="12.86"/>
    <col collapsed="false" customWidth="false" hidden="false" outlineLevel="0" max="16384" min="12" style="9" width="9.14"/>
  </cols>
  <sheetData>
    <row r="1" customFormat="false" ht="15" hidden="false" customHeight="false" outlineLevel="0" collapsed="false">
      <c r="A1" s="14" t="s">
        <v>0</v>
      </c>
      <c r="D1" s="15"/>
    </row>
    <row r="2" customFormat="false" ht="15" hidden="false" customHeight="false" outlineLevel="0" collapsed="false">
      <c r="A2" s="9" t="s">
        <v>25</v>
      </c>
      <c r="D2" s="15"/>
    </row>
    <row r="3" customFormat="false" ht="15" hidden="false" customHeight="false" outlineLevel="0" collapsed="false">
      <c r="A3" s="9" t="s">
        <v>26</v>
      </c>
      <c r="C3" s="15"/>
      <c r="D3" s="15"/>
      <c r="H3" s="16"/>
      <c r="I3" s="16"/>
      <c r="J3" s="16"/>
      <c r="K3" s="16"/>
    </row>
    <row r="4" customFormat="false" ht="15" hidden="false" customHeight="false" outlineLevel="0" collapsed="false">
      <c r="A4" s="9" t="s">
        <v>27</v>
      </c>
      <c r="C4" s="15"/>
      <c r="D4" s="15"/>
      <c r="H4" s="16"/>
      <c r="I4" s="16"/>
      <c r="J4" s="16"/>
      <c r="K4" s="16"/>
    </row>
    <row r="5" customFormat="false" ht="15" hidden="false" customHeight="false" outlineLevel="0" collapsed="false">
      <c r="C5" s="15"/>
      <c r="D5" s="15"/>
      <c r="H5" s="16"/>
      <c r="I5" s="16"/>
      <c r="J5" s="16"/>
      <c r="K5" s="16"/>
    </row>
    <row r="6" customFormat="false" ht="15" hidden="false" customHeight="false" outlineLevel="0" collapsed="false">
      <c r="A6" s="17" t="s">
        <v>28</v>
      </c>
      <c r="B6" s="17"/>
      <c r="C6" s="17"/>
      <c r="D6" s="17"/>
      <c r="E6" s="17"/>
      <c r="F6" s="17"/>
      <c r="G6" s="17"/>
      <c r="H6" s="17"/>
      <c r="I6" s="17"/>
      <c r="J6" s="17"/>
      <c r="K6" s="17"/>
    </row>
    <row r="7" customFormat="false" ht="26.85" hidden="false" customHeight="false" outlineLevel="0" collapsed="false">
      <c r="A7" s="18" t="s">
        <v>29</v>
      </c>
      <c r="B7" s="19" t="s">
        <v>30</v>
      </c>
      <c r="C7" s="19"/>
      <c r="D7" s="19"/>
      <c r="E7" s="19"/>
      <c r="F7" s="19"/>
      <c r="G7" s="19"/>
      <c r="H7" s="20" t="s">
        <v>31</v>
      </c>
      <c r="I7" s="20" t="s">
        <v>32</v>
      </c>
      <c r="J7" s="21" t="s">
        <v>33</v>
      </c>
      <c r="K7" s="21" t="s">
        <v>34</v>
      </c>
    </row>
    <row r="8" customFormat="false" ht="15" hidden="false" customHeight="false" outlineLevel="0" collapsed="false">
      <c r="A8" s="22" t="s">
        <v>35</v>
      </c>
      <c r="B8" s="19" t="n">
        <v>2</v>
      </c>
      <c r="C8" s="19" t="n">
        <v>2</v>
      </c>
      <c r="D8" s="19" t="n">
        <v>3</v>
      </c>
      <c r="E8" s="19" t="n">
        <v>4</v>
      </c>
      <c r="F8" s="19" t="n">
        <v>3</v>
      </c>
      <c r="G8" s="19" t="n">
        <v>2</v>
      </c>
      <c r="H8" s="23" t="n">
        <f aca="false">AVERAGE(B8:G8)</f>
        <v>2.66666666666667</v>
      </c>
      <c r="I8" s="24" t="n">
        <f aca="false">MIN(B8:G8)</f>
        <v>2</v>
      </c>
      <c r="J8" s="25" t="n">
        <f aca="false">MAX(B8:G8)</f>
        <v>4</v>
      </c>
      <c r="K8" s="26" t="str">
        <f aca="false">IF(AVERAGE(B8:G8) &gt; 2.5, "chvalitebne", "dobre")</f>
        <v>chvalitebne</v>
      </c>
      <c r="L8" s="1"/>
    </row>
    <row r="9" customFormat="false" ht="15" hidden="false" customHeight="false" outlineLevel="0" collapsed="false">
      <c r="A9" s="22" t="s">
        <v>36</v>
      </c>
      <c r="B9" s="19" t="n">
        <v>4</v>
      </c>
      <c r="C9" s="19" t="n">
        <v>3</v>
      </c>
      <c r="D9" s="19" t="n">
        <v>4</v>
      </c>
      <c r="E9" s="19" t="n">
        <v>2</v>
      </c>
      <c r="F9" s="19" t="n">
        <v>4</v>
      </c>
      <c r="G9" s="19" t="n">
        <v>3</v>
      </c>
      <c r="H9" s="23" t="n">
        <f aca="false">AVERAGE(B9:G9)</f>
        <v>3.33333333333333</v>
      </c>
      <c r="I9" s="24" t="n">
        <f aca="false">MIN(B9:G9)</f>
        <v>2</v>
      </c>
      <c r="J9" s="25" t="n">
        <f aca="false">MAX(B9:G9)</f>
        <v>4</v>
      </c>
      <c r="K9" s="26" t="str">
        <f aca="false">IF(AVERAGE(B9:G9) &gt; 2.5, "chvalitebne", "dobre")</f>
        <v>chvalitebne</v>
      </c>
      <c r="L9" s="1"/>
    </row>
    <row r="10" customFormat="false" ht="15" hidden="false" customHeight="false" outlineLevel="0" collapsed="false">
      <c r="A10" s="22" t="s">
        <v>37</v>
      </c>
      <c r="B10" s="19" t="n">
        <v>2</v>
      </c>
      <c r="C10" s="19" t="n">
        <v>4</v>
      </c>
      <c r="D10" s="19" t="n">
        <v>2</v>
      </c>
      <c r="E10" s="19" t="n">
        <v>2</v>
      </c>
      <c r="F10" s="19" t="n">
        <v>2</v>
      </c>
      <c r="G10" s="19" t="n">
        <v>4</v>
      </c>
      <c r="H10" s="23" t="n">
        <f aca="false">AVERAGE(B10:G10)</f>
        <v>2.66666666666667</v>
      </c>
      <c r="I10" s="24" t="n">
        <f aca="false">MIN(B10:G10)</f>
        <v>2</v>
      </c>
      <c r="J10" s="25" t="n">
        <f aca="false">MAX(B10:G10)</f>
        <v>4</v>
      </c>
      <c r="K10" s="26" t="str">
        <f aca="false">IF(AVERAGE(B10:G10) &gt; 2.5, "chvalitebne", "dobre")</f>
        <v>chvalitebne</v>
      </c>
      <c r="L10" s="1"/>
    </row>
    <row r="11" customFormat="false" ht="15" hidden="false" customHeight="false" outlineLevel="0" collapsed="false">
      <c r="A11" s="22" t="s">
        <v>38</v>
      </c>
      <c r="B11" s="19" t="n">
        <v>3</v>
      </c>
      <c r="C11" s="19" t="n">
        <v>2</v>
      </c>
      <c r="D11" s="19" t="n">
        <v>1</v>
      </c>
      <c r="E11" s="19" t="n">
        <v>4</v>
      </c>
      <c r="F11" s="19" t="n">
        <v>2</v>
      </c>
      <c r="G11" s="19" t="n">
        <v>2</v>
      </c>
      <c r="H11" s="23" t="n">
        <f aca="false">AVERAGE(B11:G11)</f>
        <v>2.33333333333333</v>
      </c>
      <c r="I11" s="24" t="n">
        <f aca="false">MIN(B11:G11)</f>
        <v>1</v>
      </c>
      <c r="J11" s="25" t="n">
        <f aca="false">MAX(B11:G11)</f>
        <v>4</v>
      </c>
      <c r="K11" s="26" t="str">
        <f aca="false">IF(AVERAGE(B11:G11) &gt; 2.5, "chvalitebne", "dobre")</f>
        <v>dobre</v>
      </c>
      <c r="L11" s="1"/>
    </row>
    <row r="12" customFormat="false" ht="15" hidden="false" customHeight="false" outlineLevel="0" collapsed="false">
      <c r="A12" s="22" t="s">
        <v>39</v>
      </c>
      <c r="B12" s="19" t="n">
        <v>4</v>
      </c>
      <c r="C12" s="19" t="n">
        <v>1</v>
      </c>
      <c r="D12" s="19" t="n">
        <v>1</v>
      </c>
      <c r="E12" s="19" t="n">
        <v>2</v>
      </c>
      <c r="F12" s="19" t="n">
        <v>4</v>
      </c>
      <c r="G12" s="19" t="n">
        <v>4</v>
      </c>
      <c r="H12" s="23" t="n">
        <f aca="false">AVERAGE(B12:G12)</f>
        <v>2.66666666666667</v>
      </c>
      <c r="I12" s="24" t="n">
        <f aca="false">MIN(B12:G12)</f>
        <v>1</v>
      </c>
      <c r="J12" s="25" t="n">
        <f aca="false">MAX(B12:G12)</f>
        <v>4</v>
      </c>
      <c r="K12" s="26" t="str">
        <f aca="false">IF(AVERAGE(B12:G12) &gt; 2.5, "chvalitebne", "dobre")</f>
        <v>chvalitebne</v>
      </c>
      <c r="L12" s="1"/>
    </row>
    <row r="13" customFormat="false" ht="15" hidden="false" customHeight="false" outlineLevel="0" collapsed="false">
      <c r="A13" s="22" t="s">
        <v>40</v>
      </c>
      <c r="B13" s="19" t="n">
        <v>2</v>
      </c>
      <c r="C13" s="19" t="n">
        <v>1</v>
      </c>
      <c r="D13" s="19" t="n">
        <v>2</v>
      </c>
      <c r="E13" s="19" t="n">
        <v>4</v>
      </c>
      <c r="F13" s="19" t="n">
        <v>3</v>
      </c>
      <c r="G13" s="19" t="n">
        <v>2</v>
      </c>
      <c r="H13" s="23" t="n">
        <f aca="false">AVERAGE(B13:G13)</f>
        <v>2.33333333333333</v>
      </c>
      <c r="I13" s="24" t="n">
        <f aca="false">MIN(B13:G13)</f>
        <v>1</v>
      </c>
      <c r="J13" s="25" t="n">
        <f aca="false">MAX(B13:G13)</f>
        <v>4</v>
      </c>
      <c r="K13" s="26" t="str">
        <f aca="false">IF(AVERAGE(B13:G13) &gt; 2.5, "chvalitebne", "dobre")</f>
        <v>dobre</v>
      </c>
      <c r="L13" s="1"/>
    </row>
    <row r="14" customFormat="false" ht="15" hidden="false" customHeight="false" outlineLevel="0" collapsed="false">
      <c r="A14" s="22" t="s">
        <v>41</v>
      </c>
      <c r="B14" s="19" t="n">
        <v>4</v>
      </c>
      <c r="C14" s="19" t="n">
        <v>2</v>
      </c>
      <c r="D14" s="19" t="n">
        <v>4</v>
      </c>
      <c r="E14" s="19" t="n">
        <v>2</v>
      </c>
      <c r="F14" s="19" t="n">
        <v>4</v>
      </c>
      <c r="G14" s="19" t="n">
        <v>3</v>
      </c>
      <c r="H14" s="23" t="n">
        <f aca="false">AVERAGE(B14:G14)</f>
        <v>3.16666666666667</v>
      </c>
      <c r="I14" s="24" t="n">
        <f aca="false">MIN(B14:G14)</f>
        <v>2</v>
      </c>
      <c r="J14" s="25" t="n">
        <f aca="false">MAX(B14:G14)</f>
        <v>4</v>
      </c>
      <c r="K14" s="26" t="str">
        <f aca="false">IF(AVERAGE(B14:G14) &gt; 2.5, "chvalitebne", "dobre")</f>
        <v>chvalitebne</v>
      </c>
      <c r="L14" s="1"/>
    </row>
    <row r="15" customFormat="false" ht="15" hidden="false" customHeight="false" outlineLevel="0" collapsed="false">
      <c r="A15" s="22" t="s">
        <v>42</v>
      </c>
      <c r="B15" s="19" t="n">
        <v>2</v>
      </c>
      <c r="C15" s="19" t="n">
        <v>4</v>
      </c>
      <c r="D15" s="19" t="n">
        <v>2</v>
      </c>
      <c r="E15" s="19" t="n">
        <v>2</v>
      </c>
      <c r="F15" s="19" t="n">
        <v>2</v>
      </c>
      <c r="G15" s="19" t="n">
        <v>4</v>
      </c>
      <c r="H15" s="23" t="n">
        <f aca="false">AVERAGE(B15:G15)</f>
        <v>2.66666666666667</v>
      </c>
      <c r="I15" s="24" t="n">
        <f aca="false">MIN(B15:G15)</f>
        <v>2</v>
      </c>
      <c r="J15" s="25" t="n">
        <f aca="false">MAX(B15:G15)</f>
        <v>4</v>
      </c>
      <c r="K15" s="26" t="str">
        <f aca="false">IF(AVERAGE(B15:G15) &gt; 2.5, "chvalitebne", "dobre")</f>
        <v>chvalitebne</v>
      </c>
      <c r="L15" s="1"/>
    </row>
    <row r="16" customFormat="false" ht="15" hidden="false" customHeight="false" outlineLevel="0" collapsed="false">
      <c r="A16" s="22" t="s">
        <v>43</v>
      </c>
      <c r="B16" s="19" t="n">
        <v>3</v>
      </c>
      <c r="C16" s="19" t="n">
        <v>2</v>
      </c>
      <c r="D16" s="19" t="n">
        <v>4</v>
      </c>
      <c r="E16" s="19" t="n">
        <v>4</v>
      </c>
      <c r="F16" s="19" t="n">
        <v>2</v>
      </c>
      <c r="G16" s="19" t="n">
        <v>2</v>
      </c>
      <c r="H16" s="23" t="n">
        <f aca="false">AVERAGE(B16:G16)</f>
        <v>2.83333333333333</v>
      </c>
      <c r="I16" s="24" t="n">
        <f aca="false">MIN(B16:G16)</f>
        <v>2</v>
      </c>
      <c r="J16" s="25" t="n">
        <f aca="false">MAX(B16:G16)</f>
        <v>4</v>
      </c>
      <c r="K16" s="26" t="str">
        <f aca="false">IF(AVERAGE(B16:G16) &gt; 2.5, "chvalitebne", "dobre")</f>
        <v>chvalitebne</v>
      </c>
      <c r="L16" s="1"/>
    </row>
    <row r="17" customFormat="false" ht="15" hidden="false" customHeight="false" outlineLevel="0" collapsed="false">
      <c r="A17" s="22" t="s">
        <v>44</v>
      </c>
      <c r="B17" s="19" t="n">
        <v>4</v>
      </c>
      <c r="C17" s="19" t="n">
        <v>3</v>
      </c>
      <c r="D17" s="19" t="n">
        <v>2</v>
      </c>
      <c r="E17" s="19" t="n">
        <v>2</v>
      </c>
      <c r="F17" s="19" t="n">
        <v>4</v>
      </c>
      <c r="G17" s="19" t="n">
        <v>4</v>
      </c>
      <c r="H17" s="23" t="n">
        <f aca="false">AVERAGE(B17:G17)</f>
        <v>3.16666666666667</v>
      </c>
      <c r="I17" s="24" t="n">
        <f aca="false">MIN(B17:G17)</f>
        <v>2</v>
      </c>
      <c r="J17" s="25" t="n">
        <f aca="false">MAX(B17:G17)</f>
        <v>4</v>
      </c>
      <c r="K17" s="26" t="str">
        <f aca="false">IF(AVERAGE(B17:G17) &gt; 2.5, "chvalitebne", "dobre")</f>
        <v>chvalitebne</v>
      </c>
      <c r="L17" s="1"/>
    </row>
    <row r="18" customFormat="false" ht="15" hidden="false" customHeight="false" outlineLevel="0" collapsed="false">
      <c r="A18" s="22" t="s">
        <v>45</v>
      </c>
      <c r="B18" s="19" t="n">
        <v>2</v>
      </c>
      <c r="C18" s="19" t="n">
        <v>4</v>
      </c>
      <c r="D18" s="19" t="n">
        <v>3</v>
      </c>
      <c r="E18" s="19" t="n">
        <v>3</v>
      </c>
      <c r="F18" s="19" t="n">
        <v>2</v>
      </c>
      <c r="G18" s="19" t="n">
        <v>2</v>
      </c>
      <c r="H18" s="23" t="n">
        <f aca="false">AVERAGE(B18:G18)</f>
        <v>2.66666666666667</v>
      </c>
      <c r="I18" s="24" t="n">
        <f aca="false">MIN(B18:G18)</f>
        <v>2</v>
      </c>
      <c r="J18" s="25" t="n">
        <f aca="false">MAX(B18:G18)</f>
        <v>4</v>
      </c>
      <c r="K18" s="26" t="str">
        <f aca="false">IF(AVERAGE(B18:G18) &gt; 2.5, "chvalitebne", "dobre")</f>
        <v>chvalitebne</v>
      </c>
      <c r="L18" s="1"/>
    </row>
    <row r="19" customFormat="false" ht="15" hidden="false" customHeight="false" outlineLevel="0" collapsed="false">
      <c r="A19" s="22" t="s">
        <v>46</v>
      </c>
      <c r="B19" s="19" t="n">
        <v>2</v>
      </c>
      <c r="C19" s="19" t="n">
        <v>2</v>
      </c>
      <c r="D19" s="19" t="n">
        <v>4</v>
      </c>
      <c r="E19" s="19" t="n">
        <v>4</v>
      </c>
      <c r="F19" s="19" t="n">
        <v>3</v>
      </c>
      <c r="G19" s="19" t="n">
        <v>3</v>
      </c>
      <c r="H19" s="23" t="n">
        <f aca="false">AVERAGE(B19:G19)</f>
        <v>3</v>
      </c>
      <c r="I19" s="24" t="n">
        <f aca="false">MIN(B19:G19)</f>
        <v>2</v>
      </c>
      <c r="J19" s="25" t="n">
        <f aca="false">MAX(B19:G19)</f>
        <v>4</v>
      </c>
      <c r="K19" s="26" t="str">
        <f aca="false">IF(AVERAGE(B19:G19) &gt; 2.5, "chvalitebne", "dobre")</f>
        <v>chvalitebne</v>
      </c>
      <c r="L19" s="1"/>
    </row>
    <row r="20" customFormat="false" ht="15" hidden="false" customHeight="false" outlineLevel="0" collapsed="false">
      <c r="A20" s="22" t="s">
        <v>47</v>
      </c>
      <c r="B20" s="19" t="n">
        <v>4</v>
      </c>
      <c r="C20" s="19" t="n">
        <v>2</v>
      </c>
      <c r="D20" s="19" t="n">
        <v>2</v>
      </c>
      <c r="E20" s="19" t="n">
        <v>2</v>
      </c>
      <c r="F20" s="19" t="n">
        <v>4</v>
      </c>
      <c r="G20" s="19" t="n">
        <v>4</v>
      </c>
      <c r="H20" s="23" t="n">
        <f aca="false">AVERAGE(B20:G20)</f>
        <v>3</v>
      </c>
      <c r="I20" s="24" t="n">
        <f aca="false">MIN(B20:G20)</f>
        <v>2</v>
      </c>
      <c r="J20" s="25" t="n">
        <f aca="false">MAX(B20:G20)</f>
        <v>4</v>
      </c>
      <c r="K20" s="26" t="str">
        <f aca="false">IF(AVERAGE(B20:G20) &gt; 2.5, "chvalitebne", "dobre")</f>
        <v>chvalitebne</v>
      </c>
      <c r="L20" s="1"/>
    </row>
    <row r="21" customFormat="false" ht="15" hidden="false" customHeight="false" outlineLevel="0" collapsed="false">
      <c r="A21" s="22" t="s">
        <v>48</v>
      </c>
      <c r="B21" s="19" t="n">
        <v>2</v>
      </c>
      <c r="C21" s="19" t="n">
        <v>1</v>
      </c>
      <c r="D21" s="19" t="n">
        <v>9</v>
      </c>
      <c r="E21" s="19" t="n">
        <v>9</v>
      </c>
      <c r="F21" s="19" t="n">
        <v>1</v>
      </c>
      <c r="G21" s="19" t="n">
        <v>1</v>
      </c>
      <c r="H21" s="23" t="n">
        <f aca="false">AVERAGE(B21:G21)</f>
        <v>3.83333333333333</v>
      </c>
      <c r="I21" s="24" t="n">
        <f aca="false">MIN(B21:G21)</f>
        <v>1</v>
      </c>
      <c r="J21" s="25" t="n">
        <f aca="false">MAX(B21:G21)</f>
        <v>9</v>
      </c>
      <c r="K21" s="26" t="str">
        <f aca="false">IF(AVERAGE(B21:G21) &gt; 2.5, "chvalitebne", "dobre")</f>
        <v>chvalitebne</v>
      </c>
      <c r="L21" s="1"/>
    </row>
    <row r="22" customFormat="false" ht="15" hidden="false" customHeight="false" outlineLevel="0" collapsed="false">
      <c r="A22" s="22" t="s">
        <v>49</v>
      </c>
      <c r="B22" s="19" t="n">
        <v>3</v>
      </c>
      <c r="C22" s="19" t="n">
        <v>2</v>
      </c>
      <c r="D22" s="19" t="n">
        <v>2</v>
      </c>
      <c r="E22" s="19" t="n">
        <v>2</v>
      </c>
      <c r="F22" s="19" t="n">
        <v>1</v>
      </c>
      <c r="G22" s="19" t="n">
        <v>2</v>
      </c>
      <c r="H22" s="23" t="n">
        <f aca="false">AVERAGE(B22:G22)</f>
        <v>2</v>
      </c>
      <c r="I22" s="24" t="n">
        <f aca="false">MIN(B22:G22)</f>
        <v>1</v>
      </c>
      <c r="J22" s="25" t="n">
        <f aca="false">MAX(B22:G22)</f>
        <v>3</v>
      </c>
      <c r="K22" s="26" t="str">
        <f aca="false">IF(AVERAGE(B22:G22) &gt; 2.5, "chvalitebne", "dobre")</f>
        <v>dobre</v>
      </c>
      <c r="L22" s="1"/>
    </row>
    <row r="23" customFormat="false" ht="15" hidden="false" customHeight="false" outlineLevel="0" collapsed="false">
      <c r="A23" s="22" t="s">
        <v>50</v>
      </c>
      <c r="B23" s="19" t="n">
        <v>4</v>
      </c>
      <c r="C23" s="19" t="n">
        <v>3</v>
      </c>
      <c r="D23" s="19" t="n">
        <v>3</v>
      </c>
      <c r="E23" s="19" t="n">
        <v>4</v>
      </c>
      <c r="F23" s="19" t="n">
        <v>2</v>
      </c>
      <c r="G23" s="19" t="n">
        <v>4</v>
      </c>
      <c r="H23" s="23" t="n">
        <f aca="false">AVERAGE(B23:G23)</f>
        <v>3.33333333333333</v>
      </c>
      <c r="I23" s="24" t="n">
        <f aca="false">MIN(B23:G23)</f>
        <v>2</v>
      </c>
      <c r="J23" s="25" t="n">
        <f aca="false">MAX(B23:G23)</f>
        <v>4</v>
      </c>
      <c r="K23" s="26" t="str">
        <f aca="false">IF(AVERAGE(B23:G23) &gt; 2.5, "chvalitebne", "dobre")</f>
        <v>chvalitebne</v>
      </c>
      <c r="L23" s="1"/>
    </row>
    <row r="24" customFormat="false" ht="15" hidden="false" customHeight="false" outlineLevel="0" collapsed="false">
      <c r="A24" s="27" t="s">
        <v>51</v>
      </c>
      <c r="B24" s="28" t="n">
        <v>5</v>
      </c>
      <c r="C24" s="28" t="n">
        <v>5</v>
      </c>
      <c r="D24" s="28" t="n">
        <v>5</v>
      </c>
      <c r="E24" s="28" t="n">
        <v>5</v>
      </c>
      <c r="F24" s="28" t="n">
        <v>5</v>
      </c>
      <c r="G24" s="28" t="n">
        <v>5</v>
      </c>
      <c r="H24" s="23" t="n">
        <f aca="false">AVERAGE(B24:G24)</f>
        <v>5</v>
      </c>
      <c r="I24" s="24" t="n">
        <f aca="false">MIN(B24:G24)</f>
        <v>5</v>
      </c>
      <c r="J24" s="25" t="n">
        <f aca="false">MAX(B24:G24)</f>
        <v>5</v>
      </c>
      <c r="K24" s="26" t="str">
        <f aca="false">IF(AVERAGE(B24:G24) &gt; 2.5, "chvalitebne", "dobre")</f>
        <v>chvalitebne</v>
      </c>
      <c r="L24" s="1"/>
    </row>
    <row r="25" customFormat="false" ht="15" hidden="false" customHeight="false" outlineLevel="0" collapsed="false">
      <c r="B25" s="15"/>
      <c r="C25" s="15"/>
      <c r="D25" s="15"/>
      <c r="E25" s="15"/>
      <c r="F25" s="15"/>
      <c r="G25" s="15"/>
      <c r="H25" s="1"/>
      <c r="I25" s="1"/>
      <c r="J25" s="1"/>
      <c r="K25" s="1"/>
      <c r="L25" s="1"/>
    </row>
    <row r="26" customFormat="false" ht="15" hidden="false" customHeight="false" outlineLevel="0" collapsed="false">
      <c r="A26" s="2" t="s">
        <v>13</v>
      </c>
      <c r="B26" s="15"/>
      <c r="C26" s="15"/>
      <c r="D26" s="15"/>
      <c r="G26" s="1"/>
      <c r="H26" s="1"/>
      <c r="I26" s="1"/>
      <c r="J26" s="1"/>
      <c r="K26" s="1"/>
      <c r="L26" s="1"/>
    </row>
    <row r="27" customFormat="false" ht="15" hidden="false" customHeight="false" outlineLevel="0" collapsed="false">
      <c r="B27" s="15"/>
      <c r="C27" s="15"/>
      <c r="D27" s="15"/>
    </row>
    <row r="28" customFormat="false" ht="15" hidden="false" customHeight="false" outlineLevel="0" collapsed="false">
      <c r="C28" s="15"/>
      <c r="D28" s="15"/>
    </row>
    <row r="29" customFormat="false" ht="15" hidden="false" customHeight="false" outlineLevel="0" collapsed="false">
      <c r="A29" s="29"/>
    </row>
    <row r="33" customFormat="false" ht="15" hidden="false" customHeight="false" outlineLevel="0" collapsed="false">
      <c r="A33" s="30"/>
    </row>
  </sheetData>
  <mergeCells count="2">
    <mergeCell ref="A6:K6"/>
    <mergeCell ref="B7:G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6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F25" activeCellId="0" sqref="F25"/>
    </sheetView>
  </sheetViews>
  <sheetFormatPr defaultColWidth="9.14453125" defaultRowHeight="15" zeroHeight="false" outlineLevelRow="0" outlineLevelCol="0"/>
  <cols>
    <col collapsed="false" customWidth="true" hidden="false" outlineLevel="0" max="3" min="1" style="6" width="15.57"/>
    <col collapsed="false" customWidth="true" hidden="false" outlineLevel="0" max="6" min="4" style="6" width="10.16"/>
    <col collapsed="false" customWidth="false" hidden="false" outlineLevel="0" max="16384" min="7" style="6" width="9.14"/>
  </cols>
  <sheetData>
    <row r="1" customFormat="false" ht="15" hidden="false" customHeight="false" outlineLevel="0" collapsed="false">
      <c r="A1" s="31" t="s">
        <v>52</v>
      </c>
    </row>
    <row r="2" customFormat="false" ht="15" hidden="false" customHeight="false" outlineLevel="0" collapsed="false">
      <c r="A2" s="31" t="s">
        <v>0</v>
      </c>
    </row>
    <row r="3" customFormat="false" ht="15" hidden="false" customHeight="false" outlineLevel="0" collapsed="false">
      <c r="A3" s="6" t="s">
        <v>53</v>
      </c>
    </row>
    <row r="4" customFormat="false" ht="15" hidden="false" customHeight="false" outlineLevel="0" collapsed="false">
      <c r="A4" s="6" t="s">
        <v>54</v>
      </c>
    </row>
    <row r="5" customFormat="false" ht="15" hidden="false" customHeight="false" outlineLevel="0" collapsed="false">
      <c r="A5" s="6" t="s">
        <v>55</v>
      </c>
    </row>
    <row r="6" customFormat="false" ht="15" hidden="false" customHeight="false" outlineLevel="0" collapsed="false">
      <c r="A6" s="6" t="s">
        <v>56</v>
      </c>
    </row>
    <row r="7" customFormat="false" ht="15" hidden="false" customHeight="false" outlineLevel="0" collapsed="false">
      <c r="A7" s="6" t="s">
        <v>57</v>
      </c>
    </row>
    <row r="8" customFormat="false" ht="15" hidden="false" customHeight="false" outlineLevel="0" collapsed="false">
      <c r="G8" s="32"/>
    </row>
    <row r="9" customFormat="false" ht="15" hidden="false" customHeight="false" outlineLevel="0" collapsed="false">
      <c r="B9" s="32"/>
      <c r="G9" s="32"/>
    </row>
    <row r="11" customFormat="false" ht="15" hidden="false" customHeight="false" outlineLevel="0" collapsed="false">
      <c r="C11" s="32"/>
    </row>
    <row r="12" customFormat="false" ht="15" hidden="false" customHeight="false" outlineLevel="0" collapsed="false">
      <c r="A12" s="33" t="s">
        <v>58</v>
      </c>
      <c r="B12" s="33"/>
      <c r="C12" s="33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4" customFormat="false" ht="15" hidden="false" customHeight="false" outlineLevel="0" collapsed="false">
      <c r="G14" s="32"/>
    </row>
    <row r="15" customFormat="false" ht="15" hidden="false" customHeight="false" outlineLevel="0" collapsed="false">
      <c r="A15" s="34" t="s">
        <v>59</v>
      </c>
      <c r="B15" s="35" t="s">
        <v>60</v>
      </c>
      <c r="C15" s="36" t="s">
        <v>61</v>
      </c>
      <c r="K15" s="0"/>
    </row>
    <row r="16" customFormat="false" ht="15.8" hidden="false" customHeight="false" outlineLevel="0" collapsed="false">
      <c r="A16" s="37" t="s">
        <v>62</v>
      </c>
      <c r="B16" s="38" t="n">
        <v>239</v>
      </c>
      <c r="C16" s="39" t="n">
        <f aca="false">RANK(B16,B$16:B$26)</f>
        <v>7</v>
      </c>
      <c r="M16" s="32"/>
    </row>
    <row r="17" customFormat="false" ht="15.8" hidden="false" customHeight="false" outlineLevel="0" collapsed="false">
      <c r="A17" s="40" t="s">
        <v>46</v>
      </c>
      <c r="B17" s="41" t="n">
        <v>259</v>
      </c>
      <c r="C17" s="39" t="n">
        <f aca="false">RANK(B17,B$16:B$26)</f>
        <v>4</v>
      </c>
    </row>
    <row r="18" customFormat="false" ht="15.8" hidden="false" customHeight="false" outlineLevel="0" collapsed="false">
      <c r="A18" s="40" t="s">
        <v>63</v>
      </c>
      <c r="B18" s="42" t="n">
        <v>269</v>
      </c>
      <c r="C18" s="39" t="n">
        <f aca="false">RANK(B18,B$16:B$26)</f>
        <v>3</v>
      </c>
      <c r="M18" s="32"/>
    </row>
    <row r="19" customFormat="false" ht="15" hidden="false" customHeight="false" outlineLevel="0" collapsed="false">
      <c r="A19" s="40" t="s">
        <v>64</v>
      </c>
      <c r="B19" s="42" t="n">
        <v>223</v>
      </c>
      <c r="C19" s="39" t="n">
        <f aca="false">RANK(B19,B$16:B$26)</f>
        <v>8</v>
      </c>
    </row>
    <row r="20" customFormat="false" ht="15.8" hidden="false" customHeight="false" outlineLevel="0" collapsed="false">
      <c r="A20" s="40" t="s">
        <v>65</v>
      </c>
      <c r="B20" s="42" t="n">
        <v>216</v>
      </c>
      <c r="C20" s="39" t="n">
        <f aca="false">RANK(B20,B$16:B$26)</f>
        <v>10</v>
      </c>
    </row>
    <row r="21" customFormat="false" ht="15.8" hidden="false" customHeight="false" outlineLevel="0" collapsed="false">
      <c r="A21" s="40" t="s">
        <v>66</v>
      </c>
      <c r="B21" s="42" t="n">
        <v>248</v>
      </c>
      <c r="C21" s="39" t="n">
        <f aca="false">RANK(B21,B$16:B$26)</f>
        <v>6</v>
      </c>
    </row>
    <row r="22" customFormat="false" ht="15.8" hidden="false" customHeight="false" outlineLevel="0" collapsed="false">
      <c r="A22" s="40" t="s">
        <v>43</v>
      </c>
      <c r="B22" s="42" t="n">
        <v>274</v>
      </c>
      <c r="C22" s="39" t="n">
        <f aca="false">RANK(B22,B$16:B$26)</f>
        <v>2</v>
      </c>
    </row>
    <row r="23" customFormat="false" ht="15.8" hidden="false" customHeight="false" outlineLevel="0" collapsed="false">
      <c r="A23" s="40" t="s">
        <v>67</v>
      </c>
      <c r="B23" s="42" t="n">
        <v>215</v>
      </c>
      <c r="C23" s="39" t="n">
        <f aca="false">RANK(B23,B$16:B$26)</f>
        <v>11</v>
      </c>
    </row>
    <row r="24" customFormat="false" ht="15" hidden="false" customHeight="false" outlineLevel="0" collapsed="false">
      <c r="A24" s="40" t="s">
        <v>68</v>
      </c>
      <c r="B24" s="42" t="n">
        <v>223</v>
      </c>
      <c r="C24" s="39" t="n">
        <f aca="false">RANK(B24,B$16:B$26)</f>
        <v>8</v>
      </c>
    </row>
    <row r="25" customFormat="false" ht="15.8" hidden="false" customHeight="false" outlineLevel="0" collapsed="false">
      <c r="A25" s="40" t="s">
        <v>69</v>
      </c>
      <c r="B25" s="42" t="n">
        <v>406</v>
      </c>
      <c r="C25" s="39" t="n">
        <f aca="false">RANK(B25,B$16:B$26)</f>
        <v>1</v>
      </c>
    </row>
    <row r="26" customFormat="false" ht="15.8" hidden="false" customHeight="false" outlineLevel="0" collapsed="false">
      <c r="A26" s="43" t="s">
        <v>70</v>
      </c>
      <c r="B26" s="44" t="n">
        <v>251</v>
      </c>
      <c r="C26" s="39" t="n">
        <f aca="false">RANK(B26,B$16:B$26)</f>
        <v>5</v>
      </c>
    </row>
  </sheetData>
  <mergeCells count="1">
    <mergeCell ref="A12:C12"/>
  </mergeCells>
  <conditionalFormatting sqref="B16:B26">
    <cfRule type="cellIs" priority="2" operator="greaterThan" aboveAverage="0" equalAverage="0" bottom="0" percent="0" rank="0" text="" dxfId="2">
      <formula>230</formula>
    </cfRule>
    <cfRule type="cellIs" priority="3" operator="lessThan" aboveAverage="0" equalAverage="0" bottom="0" percent="0" rank="0" text="" dxfId="3">
      <formula>220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B2:D29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D27" activeCellId="0" sqref="D27"/>
    </sheetView>
  </sheetViews>
  <sheetFormatPr defaultColWidth="9.14453125" defaultRowHeight="15" zeroHeight="false" outlineLevelRow="0" outlineLevelCol="0"/>
  <cols>
    <col collapsed="false" customWidth="false" hidden="false" outlineLevel="0" max="1" min="1" style="6" width="9.14"/>
    <col collapsed="false" customWidth="true" hidden="false" outlineLevel="0" max="2" min="2" style="6" width="11.57"/>
    <col collapsed="false" customWidth="true" hidden="false" outlineLevel="0" max="4" min="3" style="6" width="13.03"/>
    <col collapsed="false" customWidth="true" hidden="false" outlineLevel="0" max="7" min="5" style="6" width="11.57"/>
    <col collapsed="false" customWidth="false" hidden="false" outlineLevel="0" max="16384" min="8" style="6" width="9.14"/>
  </cols>
  <sheetData>
    <row r="2" customFormat="false" ht="15" hidden="false" customHeight="false" outlineLevel="0" collapsed="false">
      <c r="B2" s="6" t="s">
        <v>71</v>
      </c>
      <c r="C2" s="45" t="n">
        <v>0.19</v>
      </c>
    </row>
    <row r="4" customFormat="false" ht="26.85" hidden="false" customHeight="false" outlineLevel="0" collapsed="false">
      <c r="B4" s="46" t="s">
        <v>72</v>
      </c>
      <c r="C4" s="47" t="s">
        <v>73</v>
      </c>
      <c r="D4" s="48" t="s">
        <v>74</v>
      </c>
    </row>
    <row r="5" customFormat="false" ht="15" hidden="false" customHeight="false" outlineLevel="0" collapsed="false">
      <c r="B5" s="49" t="s">
        <v>75</v>
      </c>
      <c r="C5" s="50" t="n">
        <v>1754</v>
      </c>
      <c r="D5" s="51" t="n">
        <f aca="false">C5 * (1 - 0.19)</f>
        <v>1420.74</v>
      </c>
    </row>
    <row r="6" customFormat="false" ht="15" hidden="false" customHeight="false" outlineLevel="0" collapsed="false">
      <c r="B6" s="52" t="s">
        <v>76</v>
      </c>
      <c r="C6" s="53" t="n">
        <v>1780</v>
      </c>
      <c r="D6" s="51" t="n">
        <f aca="false">C6 * (1 - 0.19)</f>
        <v>1441.8</v>
      </c>
    </row>
    <row r="7" customFormat="false" ht="15" hidden="false" customHeight="false" outlineLevel="0" collapsed="false">
      <c r="B7" s="52" t="s">
        <v>77</v>
      </c>
      <c r="C7" s="53" t="n">
        <v>1750</v>
      </c>
      <c r="D7" s="51" t="n">
        <f aca="false">C7 * (1 - 0.19)</f>
        <v>1417.5</v>
      </c>
    </row>
    <row r="8" customFormat="false" ht="15" hidden="false" customHeight="false" outlineLevel="0" collapsed="false">
      <c r="B8" s="54" t="s">
        <v>78</v>
      </c>
      <c r="C8" s="55" t="n">
        <v>1740</v>
      </c>
      <c r="D8" s="51" t="n">
        <f aca="false">C8 * (1 - 0.19)</f>
        <v>1409.4</v>
      </c>
    </row>
    <row r="10" customFormat="false" ht="15" hidden="false" customHeight="false" outlineLevel="0" collapsed="false">
      <c r="B10" s="31" t="s">
        <v>0</v>
      </c>
    </row>
    <row r="11" customFormat="false" ht="15" hidden="false" customHeight="false" outlineLevel="0" collapsed="false">
      <c r="B11" s="6" t="s">
        <v>79</v>
      </c>
    </row>
    <row r="12" customFormat="false" ht="15" hidden="false" customHeight="false" outlineLevel="0" collapsed="false">
      <c r="B12" s="6" t="s">
        <v>80</v>
      </c>
    </row>
    <row r="13" customFormat="false" ht="15" hidden="false" customHeight="false" outlineLevel="0" collapsed="false">
      <c r="B13" s="6" t="s">
        <v>81</v>
      </c>
    </row>
    <row r="14" customFormat="false" ht="15" hidden="false" customHeight="false" outlineLevel="0" collapsed="false">
      <c r="B14" s="6" t="s">
        <v>82</v>
      </c>
    </row>
    <row r="17" customFormat="false" ht="15" hidden="false" customHeight="false" outlineLevel="0" collapsed="false">
      <c r="B17" s="34" t="s">
        <v>59</v>
      </c>
      <c r="C17" s="56" t="s">
        <v>30</v>
      </c>
    </row>
    <row r="18" customFormat="false" ht="15" hidden="false" customHeight="false" outlineLevel="0" collapsed="false">
      <c r="B18" s="37" t="s">
        <v>62</v>
      </c>
      <c r="C18" s="57"/>
    </row>
    <row r="19" customFormat="false" ht="15" hidden="false" customHeight="false" outlineLevel="0" collapsed="false">
      <c r="B19" s="40" t="s">
        <v>46</v>
      </c>
      <c r="C19" s="58"/>
    </row>
    <row r="20" customFormat="false" ht="15" hidden="false" customHeight="false" outlineLevel="0" collapsed="false">
      <c r="B20" s="40" t="s">
        <v>63</v>
      </c>
      <c r="C20" s="58"/>
    </row>
    <row r="21" customFormat="false" ht="15" hidden="false" customHeight="false" outlineLevel="0" collapsed="false">
      <c r="B21" s="40" t="s">
        <v>64</v>
      </c>
      <c r="C21" s="58"/>
    </row>
    <row r="22" customFormat="false" ht="15" hidden="false" customHeight="false" outlineLevel="0" collapsed="false">
      <c r="B22" s="40" t="s">
        <v>65</v>
      </c>
      <c r="C22" s="58"/>
    </row>
    <row r="23" customFormat="false" ht="15" hidden="false" customHeight="false" outlineLevel="0" collapsed="false">
      <c r="B23" s="40" t="s">
        <v>83</v>
      </c>
      <c r="C23" s="58"/>
    </row>
    <row r="24" customFormat="false" ht="15" hidden="false" customHeight="false" outlineLevel="0" collapsed="false">
      <c r="B24" s="43" t="s">
        <v>70</v>
      </c>
      <c r="C24" s="59"/>
    </row>
    <row r="27" customFormat="false" ht="15" hidden="false" customHeight="false" outlineLevel="0" collapsed="false">
      <c r="B27" s="60" t="s">
        <v>84</v>
      </c>
    </row>
    <row r="29" customFormat="false" ht="15" hidden="false" customHeight="false" outlineLevel="0" collapsed="false">
      <c r="B29" s="31"/>
    </row>
  </sheetData>
  <dataValidations count="1">
    <dataValidation allowBlank="true" errorStyle="stop" operator="between" showDropDown="false" showErrorMessage="true" showInputMessage="false" sqref="C18:C24" type="whole">
      <formula1>1</formula1>
      <formula2>5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G11" activeCellId="0" sqref="G1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8.49"/>
    <col collapsed="false" customWidth="true" hidden="false" outlineLevel="0" max="3" min="3" style="0" width="4.45"/>
    <col collapsed="false" customWidth="true" hidden="false" outlineLevel="0" max="4" min="4" style="0" width="14.62"/>
  </cols>
  <sheetData>
    <row r="1" customFormat="false" ht="21.6" hidden="false" customHeight="true" outlineLevel="0" collapsed="false">
      <c r="A1" s="61" t="s">
        <v>85</v>
      </c>
      <c r="B1" s="61"/>
      <c r="C1" s="61"/>
      <c r="D1" s="61"/>
    </row>
    <row r="2" customFormat="false" ht="21.6" hidden="false" customHeight="true" outlineLevel="0" collapsed="false">
      <c r="A2" s="62" t="s">
        <v>29</v>
      </c>
      <c r="B2" s="63" t="s">
        <v>86</v>
      </c>
      <c r="C2" s="63" t="s">
        <v>87</v>
      </c>
      <c r="D2" s="64" t="s">
        <v>88</v>
      </c>
    </row>
    <row r="3" customFormat="false" ht="21.6" hidden="false" customHeight="true" outlineLevel="0" collapsed="false">
      <c r="A3" s="62" t="s">
        <v>89</v>
      </c>
      <c r="B3" s="63" t="s">
        <v>90</v>
      </c>
      <c r="C3" s="63" t="n">
        <v>71</v>
      </c>
      <c r="D3" s="64" t="s">
        <v>91</v>
      </c>
    </row>
    <row r="4" customFormat="false" ht="21.6" hidden="false" customHeight="true" outlineLevel="0" collapsed="false">
      <c r="A4" s="62" t="s">
        <v>92</v>
      </c>
      <c r="B4" s="63" t="s">
        <v>93</v>
      </c>
      <c r="C4" s="63" t="n">
        <v>75</v>
      </c>
      <c r="D4" s="64" t="s">
        <v>94</v>
      </c>
    </row>
    <row r="5" customFormat="false" ht="21.6" hidden="false" customHeight="true" outlineLevel="0" collapsed="false">
      <c r="A5" s="62" t="s">
        <v>95</v>
      </c>
      <c r="B5" s="63" t="s">
        <v>96</v>
      </c>
      <c r="C5" s="63" t="n">
        <v>74</v>
      </c>
      <c r="D5" s="64" t="s">
        <v>97</v>
      </c>
    </row>
    <row r="6" customFormat="false" ht="21.6" hidden="false" customHeight="true" outlineLevel="0" collapsed="false">
      <c r="A6" s="65" t="s">
        <v>35</v>
      </c>
      <c r="B6" s="66" t="s">
        <v>98</v>
      </c>
      <c r="C6" s="66" t="n">
        <v>71</v>
      </c>
      <c r="D6" s="67" t="s">
        <v>99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18" zoomScaleNormal="118" zoomScalePageLayoutView="100" workbookViewId="0">
      <selection pane="topLeft" activeCell="F25" activeCellId="0" sqref="F25"/>
    </sheetView>
  </sheetViews>
  <sheetFormatPr defaultColWidth="9.14453125" defaultRowHeight="15" zeroHeight="false" outlineLevelRow="0" outlineLevelCol="0"/>
  <cols>
    <col collapsed="false" customWidth="true" hidden="false" outlineLevel="0" max="3" min="1" style="6" width="15.57"/>
    <col collapsed="false" customWidth="true" hidden="false" outlineLevel="0" max="6" min="4" style="6" width="10.16"/>
    <col collapsed="false" customWidth="false" hidden="false" outlineLevel="0" max="13" min="7" style="6" width="9.14"/>
  </cols>
  <sheetData>
    <row r="1" customFormat="false" ht="15" hidden="false" customHeight="false" outlineLevel="0" collapsed="false">
      <c r="A1" s="31" t="s">
        <v>52</v>
      </c>
    </row>
    <row r="2" customFormat="false" ht="15" hidden="false" customHeight="false" outlineLevel="0" collapsed="false">
      <c r="A2" s="31" t="s">
        <v>0</v>
      </c>
    </row>
    <row r="3" customFormat="false" ht="15" hidden="false" customHeight="false" outlineLevel="0" collapsed="false">
      <c r="A3" s="6" t="s">
        <v>53</v>
      </c>
    </row>
    <row r="4" customFormat="false" ht="15" hidden="false" customHeight="false" outlineLevel="0" collapsed="false">
      <c r="A4" s="6" t="s">
        <v>54</v>
      </c>
    </row>
    <row r="5" customFormat="false" ht="15" hidden="false" customHeight="false" outlineLevel="0" collapsed="false">
      <c r="A5" s="6" t="s">
        <v>55</v>
      </c>
    </row>
    <row r="6" customFormat="false" ht="15" hidden="false" customHeight="false" outlineLevel="0" collapsed="false">
      <c r="A6" s="6" t="s">
        <v>56</v>
      </c>
    </row>
    <row r="7" customFormat="false" ht="15" hidden="false" customHeight="false" outlineLevel="0" collapsed="false">
      <c r="A7" s="6" t="s">
        <v>57</v>
      </c>
    </row>
    <row r="8" customFormat="false" ht="15" hidden="false" customHeight="false" outlineLevel="0" collapsed="false">
      <c r="G8" s="32"/>
    </row>
    <row r="9" customFormat="false" ht="15" hidden="false" customHeight="false" outlineLevel="0" collapsed="false">
      <c r="B9" s="32"/>
      <c r="G9" s="32"/>
    </row>
    <row r="11" customFormat="false" ht="15" hidden="false" customHeight="false" outlineLevel="0" collapsed="false">
      <c r="C11" s="32"/>
    </row>
    <row r="12" customFormat="false" ht="15" hidden="false" customHeight="false" outlineLevel="0" collapsed="false">
      <c r="A12" s="33" t="s">
        <v>58</v>
      </c>
      <c r="B12" s="33"/>
      <c r="C12" s="33"/>
    </row>
    <row r="14" customFormat="false" ht="15" hidden="false" customHeight="false" outlineLevel="0" collapsed="false">
      <c r="G14" s="32"/>
    </row>
    <row r="15" customFormat="false" ht="15" hidden="false" customHeight="false" outlineLevel="0" collapsed="false">
      <c r="A15" s="34" t="s">
        <v>59</v>
      </c>
      <c r="B15" s="35" t="s">
        <v>60</v>
      </c>
      <c r="C15" s="36" t="s">
        <v>61</v>
      </c>
      <c r="K15" s="0"/>
    </row>
    <row r="16" customFormat="false" ht="15.8" hidden="false" customHeight="false" outlineLevel="0" collapsed="false">
      <c r="A16" s="37" t="s">
        <v>62</v>
      </c>
      <c r="B16" s="38" t="n">
        <v>239</v>
      </c>
      <c r="C16" s="39" t="n">
        <f aca="false">RANK(B16,B$16:B$26)</f>
        <v>7</v>
      </c>
      <c r="M16" s="32"/>
    </row>
    <row r="17" customFormat="false" ht="15.8" hidden="false" customHeight="false" outlineLevel="0" collapsed="false">
      <c r="A17" s="40" t="s">
        <v>46</v>
      </c>
      <c r="B17" s="41" t="n">
        <v>259</v>
      </c>
      <c r="C17" s="39" t="n">
        <f aca="false">RANK(B17,B$16:B$26)</f>
        <v>4</v>
      </c>
    </row>
    <row r="18" customFormat="false" ht="15.8" hidden="false" customHeight="false" outlineLevel="0" collapsed="false">
      <c r="A18" s="40" t="s">
        <v>63</v>
      </c>
      <c r="B18" s="42" t="n">
        <v>269</v>
      </c>
      <c r="C18" s="39" t="n">
        <f aca="false">RANK(B18,B$16:B$26)</f>
        <v>3</v>
      </c>
      <c r="M18" s="32"/>
    </row>
    <row r="19" customFormat="false" ht="15" hidden="false" customHeight="false" outlineLevel="0" collapsed="false">
      <c r="A19" s="40" t="s">
        <v>64</v>
      </c>
      <c r="B19" s="42" t="n">
        <v>223</v>
      </c>
      <c r="C19" s="39" t="n">
        <f aca="false">RANK(B19,B$16:B$26)</f>
        <v>8</v>
      </c>
    </row>
    <row r="20" customFormat="false" ht="15.8" hidden="false" customHeight="false" outlineLevel="0" collapsed="false">
      <c r="A20" s="40" t="s">
        <v>65</v>
      </c>
      <c r="B20" s="42" t="n">
        <v>216</v>
      </c>
      <c r="C20" s="39" t="n">
        <f aca="false">RANK(B20,B$16:B$26)</f>
        <v>10</v>
      </c>
    </row>
    <row r="21" customFormat="false" ht="15.8" hidden="false" customHeight="false" outlineLevel="0" collapsed="false">
      <c r="A21" s="40" t="s">
        <v>66</v>
      </c>
      <c r="B21" s="42" t="n">
        <v>248</v>
      </c>
      <c r="C21" s="39" t="n">
        <f aca="false">RANK(B21,B$16:B$26)</f>
        <v>6</v>
      </c>
    </row>
    <row r="22" customFormat="false" ht="15.8" hidden="false" customHeight="false" outlineLevel="0" collapsed="false">
      <c r="A22" s="40" t="s">
        <v>43</v>
      </c>
      <c r="B22" s="42" t="n">
        <v>274</v>
      </c>
      <c r="C22" s="39" t="n">
        <f aca="false">RANK(B22,B$16:B$26)</f>
        <v>2</v>
      </c>
    </row>
    <row r="23" customFormat="false" ht="15.8" hidden="false" customHeight="false" outlineLevel="0" collapsed="false">
      <c r="A23" s="40" t="s">
        <v>67</v>
      </c>
      <c r="B23" s="42" t="n">
        <v>215</v>
      </c>
      <c r="C23" s="39" t="n">
        <f aca="false">RANK(B23,B$16:B$26)</f>
        <v>11</v>
      </c>
    </row>
    <row r="24" customFormat="false" ht="15" hidden="false" customHeight="false" outlineLevel="0" collapsed="false">
      <c r="A24" s="40" t="s">
        <v>68</v>
      </c>
      <c r="B24" s="42" t="n">
        <v>223</v>
      </c>
      <c r="C24" s="39" t="n">
        <f aca="false">RANK(B24,B$16:B$26)</f>
        <v>8</v>
      </c>
    </row>
    <row r="25" customFormat="false" ht="15.8" hidden="false" customHeight="false" outlineLevel="0" collapsed="false">
      <c r="A25" s="40" t="s">
        <v>69</v>
      </c>
      <c r="B25" s="42" t="n">
        <v>406</v>
      </c>
      <c r="C25" s="39" t="n">
        <f aca="false">RANK(B25,B$16:B$26)</f>
        <v>1</v>
      </c>
    </row>
    <row r="26" customFormat="false" ht="15.8" hidden="false" customHeight="false" outlineLevel="0" collapsed="false">
      <c r="A26" s="43" t="s">
        <v>70</v>
      </c>
      <c r="B26" s="44" t="n">
        <v>251</v>
      </c>
      <c r="C26" s="39" t="n">
        <f aca="false">RANK(B26,B$16:B$26)</f>
        <v>5</v>
      </c>
    </row>
  </sheetData>
  <mergeCells count="1">
    <mergeCell ref="A12:C12"/>
  </mergeCells>
  <conditionalFormatting sqref="B16:B26">
    <cfRule type="cellIs" priority="2" operator="greaterThan" aboveAverage="0" equalAverage="0" bottom="0" percent="0" rank="0" text="" dxfId="2">
      <formula>230</formula>
    </cfRule>
    <cfRule type="cellIs" priority="3" operator="lessThan" aboveAverage="0" equalAverage="0" bottom="0" percent="0" rank="0" text="" dxfId="3">
      <formula>220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2012-10-15T16:36:54Z</dcterms:created>
  <dc:creator>int</dc:creator>
  <dc:description/>
  <dc:language>en-US</dc:language>
  <cp:lastModifiedBy/>
  <cp:lastPrinted>2012-11-11T15:15:30Z</cp:lastPrinted>
  <dcterms:modified xsi:type="dcterms:W3CDTF">2024-05-02T13:00:05Z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