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23" i="1"/>
  <c r="B22"/>
  <c r="B24"/>
  <c r="B23"/>
  <c r="C22"/>
  <c r="C18"/>
  <c r="C17"/>
  <c r="C16"/>
  <c r="D15"/>
  <c r="B15"/>
  <c r="C14"/>
  <c r="B14"/>
  <c r="C12"/>
  <c r="B12"/>
  <c r="E7"/>
  <c r="E6"/>
  <c r="D6"/>
</calcChain>
</file>

<file path=xl/sharedStrings.xml><?xml version="1.0" encoding="utf-8"?>
<sst xmlns="http://schemas.openxmlformats.org/spreadsheetml/2006/main" count="18" uniqueCount="18">
  <si>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</si>
  <si>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</si>
  <si>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</si>
  <si>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</si>
  <si>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</si>
  <si>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</si>
  <si>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SE/sqrt(40000)</t>
  </si>
  <si>
    <t>Probability of payment, given click</t>
  </si>
  <si>
    <t>Probability of Enrolling , given click</t>
  </si>
  <si>
    <t>Prob. of enrolling / prob of clicking</t>
  </si>
  <si>
    <t>Probability of payment given enroll</t>
  </si>
  <si>
    <t>Prob of payment per day/prob of enroll per day</t>
  </si>
  <si>
    <t>Prob of payment per day - 40000 page views</t>
  </si>
  <si>
    <t>Prob of payment per 5000 page views</t>
  </si>
  <si>
    <t>stdev of Gross Conversion</t>
  </si>
  <si>
    <t>stdev of Retention</t>
  </si>
  <si>
    <t xml:space="preserve">stdev of </t>
  </si>
  <si>
    <t>Gross conversion: That is, number of user-ids to complete checkout and enroll in the free trial divided by number of unique cookies to click the "Start free trial" button. (dmin= 0.01)
● Retention: That is, number of user-ids to remain enrolled past the 14-day boundary (and thus make at least one payment) divided by number of user-ids to complete checkout. (dmin=0.01)
● Net conversion: That is, number of user-ids to remain enrolled past the 14-day boundary (and thus make at least one payment) divided by the number of unique cookies to click the "Start free trial" button. (dmin= 0.0075)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</si>
</sst>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24"/>
  <sheetViews>
    <sheetView tabSelected="1" workbookViewId="0">
      <selection activeCell="C24" sqref="C24"/>
    </sheetView>
  </sheetViews>
  <sheetFormatPr defaultColWidth="14.42578125" defaultRowHeight="15.75" customHeight="1"/>
  <cols>
    <col min="1" max="1" width="40.140625" customWidth="1"/>
    <col min="2" max="2" width="53.28515625" customWidth="1"/>
  </cols>
  <sheetData>
    <row r="2" spans="1:8" ht="15.75" customHeight="1">
      <c r="A2" s="1" t="s">
        <v>0</v>
      </c>
      <c r="B2" s="1">
        <v>40000</v>
      </c>
      <c r="C2" s="1">
        <v>5000</v>
      </c>
    </row>
    <row r="3" spans="1:8" ht="15.75" customHeight="1">
      <c r="A3" s="1" t="s">
        <v>1</v>
      </c>
      <c r="B3" s="1">
        <v>3200</v>
      </c>
      <c r="C3" s="1">
        <v>400</v>
      </c>
    </row>
    <row r="4" spans="1:8" ht="15.75" customHeight="1">
      <c r="A4" s="1" t="s">
        <v>2</v>
      </c>
      <c r="B4" s="1">
        <v>660</v>
      </c>
      <c r="C4" s="1">
        <v>82.5</v>
      </c>
    </row>
    <row r="5" spans="1:8" ht="15.75" customHeight="1">
      <c r="A5" s="1" t="s">
        <v>3</v>
      </c>
      <c r="B5" s="1">
        <v>0.08</v>
      </c>
    </row>
    <row r="6" spans="1:8" ht="15.75" customHeight="1">
      <c r="A6" s="1" t="s">
        <v>4</v>
      </c>
      <c r="B6" s="1">
        <v>0.20624999999999999</v>
      </c>
      <c r="D6">
        <f>SQRT(B6*(1-B6)/B3)</f>
        <v>7.1525986864041241E-3</v>
      </c>
      <c r="E6" s="1">
        <f>3200/40000</f>
        <v>0.08</v>
      </c>
    </row>
    <row r="7" spans="1:8" ht="15.75" customHeight="1">
      <c r="A7" s="1" t="s">
        <v>5</v>
      </c>
      <c r="B7" s="1">
        <v>0.53</v>
      </c>
      <c r="E7">
        <f>660/3200</f>
        <v>0.20624999999999999</v>
      </c>
      <c r="H7" s="1" t="s">
        <v>6</v>
      </c>
    </row>
    <row r="8" spans="1:8" ht="15.75" customHeight="1">
      <c r="A8" s="1" t="s">
        <v>7</v>
      </c>
      <c r="B8" s="1">
        <v>0.10931250000000001</v>
      </c>
    </row>
    <row r="11" spans="1:8" ht="15.75" customHeight="1">
      <c r="A11" s="1" t="s">
        <v>8</v>
      </c>
      <c r="B11" s="1" t="s">
        <v>9</v>
      </c>
    </row>
    <row r="12" spans="1:8" ht="15.75" customHeight="1">
      <c r="B12">
        <f t="shared" ref="B12:C12" si="0">(B4/B2)/(B3/B2)</f>
        <v>0.20625000000000002</v>
      </c>
      <c r="C12">
        <f t="shared" si="0"/>
        <v>0.20625000000000002</v>
      </c>
    </row>
    <row r="13" spans="1:8" ht="15.75" customHeight="1">
      <c r="A13" s="1" t="s">
        <v>10</v>
      </c>
      <c r="B13" s="1" t="s">
        <v>11</v>
      </c>
    </row>
    <row r="14" spans="1:8" ht="15.75" customHeight="1">
      <c r="A14" s="1" t="s">
        <v>12</v>
      </c>
      <c r="B14">
        <f>(660/40000)*0.53</f>
        <v>8.745000000000001E-3</v>
      </c>
      <c r="C14">
        <f>660/40000</f>
        <v>1.6500000000000001E-2</v>
      </c>
    </row>
    <row r="15" spans="1:8" ht="15.75" customHeight="1">
      <c r="A15" s="1" t="s">
        <v>13</v>
      </c>
      <c r="B15">
        <f>(82.5/5000)*0.53</f>
        <v>8.745000000000001E-3</v>
      </c>
      <c r="D15" s="1">
        <f>0.008745/0.0165</f>
        <v>0.52999999999999992</v>
      </c>
    </row>
    <row r="16" spans="1:8" ht="15.75" customHeight="1">
      <c r="A16" s="1" t="s">
        <v>14</v>
      </c>
      <c r="C16">
        <f>SQRT((1-0.20625)*0.20625/400)</f>
        <v>2.0230604137049392E-2</v>
      </c>
    </row>
    <row r="17" spans="1:3" ht="15.75" customHeight="1">
      <c r="A17" s="1" t="s">
        <v>15</v>
      </c>
      <c r="C17">
        <f>SQRT(0.53*(1-0.53)/82.5)</f>
        <v>5.4949012178509081E-2</v>
      </c>
    </row>
    <row r="18" spans="1:3" ht="15.75" customHeight="1">
      <c r="A18" s="1" t="s">
        <v>16</v>
      </c>
      <c r="C18">
        <f>SQRT(0.1093*(1-0.1093)/400)</f>
        <v>1.5600762000620355E-2</v>
      </c>
    </row>
    <row r="21" spans="1:3" ht="15.75" customHeight="1">
      <c r="A21" s="1" t="s">
        <v>17</v>
      </c>
    </row>
    <row r="22" spans="1:3" ht="15.75" customHeight="1">
      <c r="B22">
        <f>2*39115/0.0165</f>
        <v>4741212.1212121211</v>
      </c>
      <c r="C22">
        <f>0.0165/0.08</f>
        <v>0.20625000000000002</v>
      </c>
    </row>
    <row r="23" spans="1:3" ht="15.75" customHeight="1">
      <c r="B23" s="2">
        <f>0.08*0.20625</f>
        <v>1.6500000000000001E-2</v>
      </c>
      <c r="C23">
        <f>B22/40000</f>
        <v>118.53030303030303</v>
      </c>
    </row>
    <row r="24" spans="1:3" ht="15.75" customHeight="1">
      <c r="B24">
        <f>B22/40000</f>
        <v>118.53030303030303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>
        <v>4741212.1212121202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Aswani</cp:lastModifiedBy>
  <dcterms:modified xsi:type="dcterms:W3CDTF">2016-07-28T16:18:33Z</dcterms:modified>
</cp:coreProperties>
</file>