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<sst xmlns="http://schemas.openxmlformats.org/spreadsheetml/2006/main" count="32" uniqueCount="27">
  <si>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>CORELATION</t>
  </si>
  <si>
    <t>1)</t>
  </si>
  <si>
    <t>PRICE(X)</t>
  </si>
  <si>
    <t>DEMAND(Y)</t>
  </si>
  <si>
    <t>XY</t>
  </si>
  <si>
    <t>X^2</t>
  </si>
  <si>
    <t>Y^2</t>
  </si>
  <si>
    <t>N=</t>
  </si>
  <si>
    <t>TOTAL</t>
  </si>
  <si>
    <t>R=</t>
  </si>
  <si>
    <t>2)</t>
  </si>
  <si>
    <t>X</t>
  </si>
  <si>
    <t>Y</t>
  </si>
  <si>
    <t>Rx</t>
  </si>
  <si>
    <t>Ry</t>
  </si>
  <si>
    <t>d</t>
  </si>
  <si>
    <t>d^2</t>
  </si>
  <si>
    <t>n=</t>
  </si>
  <si>
    <t>n^2</t>
  </si>
  <si>
    <t>r=</t>
  </si>
  <si>
    <t>3)</t>
  </si>
  <si>
    <t>x</t>
  </si>
  <si>
    <t>y</t>
  </si>
  <si>
    <t>n</t>
  </si>
  <si>
    <t>total</t>
  </si>
  <si>
    <t>m1</t>
  </si>
  <si>
    <t>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</si>
</sst>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>
      <c r="B5" s="1">
        <v>11.0</v>
      </c>
      <c r="C5" s="1">
        <v>30.0</v>
      </c>
      <c r="D5" s="2">
        <f t="shared" ref="D5:D14" si="2">MULTIPLY(B5,C5)</f>
        <v>330</v>
      </c>
      <c r="E5" s="2">
        <f t="shared" ref="E5:F5" si="1">POWER(B5,2)</f>
        <v>121</v>
      </c>
      <c r="F5" s="2">
        <f t="shared" si="1"/>
        <v>900</v>
      </c>
    </row>
    <row r="6">
      <c r="B6" s="1">
        <v>12.0</v>
      </c>
      <c r="C6" s="1">
        <v>29.0</v>
      </c>
      <c r="D6" s="2">
        <f t="shared" si="2"/>
        <v>348</v>
      </c>
      <c r="E6" s="2">
        <f t="shared" ref="E6:F6" si="3">POWER(B6,2)</f>
        <v>144</v>
      </c>
      <c r="F6" s="2">
        <f t="shared" si="3"/>
        <v>841</v>
      </c>
    </row>
    <row r="7">
      <c r="B7" s="1">
        <v>13.0</v>
      </c>
      <c r="C7" s="1">
        <v>29.0</v>
      </c>
      <c r="D7" s="2">
        <f t="shared" si="2"/>
        <v>377</v>
      </c>
      <c r="E7" s="2">
        <f t="shared" ref="E7:F7" si="4">POWER(B7,2)</f>
        <v>169</v>
      </c>
      <c r="F7" s="2">
        <f t="shared" si="4"/>
        <v>841</v>
      </c>
    </row>
    <row r="8">
      <c r="B8" s="1">
        <v>14.0</v>
      </c>
      <c r="C8" s="1">
        <v>25.0</v>
      </c>
      <c r="D8" s="2">
        <f t="shared" si="2"/>
        <v>350</v>
      </c>
      <c r="E8" s="2">
        <f t="shared" ref="E8:F8" si="5">POWER(B8,2)</f>
        <v>196</v>
      </c>
      <c r="F8" s="2">
        <f t="shared" si="5"/>
        <v>625</v>
      </c>
    </row>
    <row r="9">
      <c r="B9" s="1">
        <v>15.0</v>
      </c>
      <c r="C9" s="1">
        <v>24.0</v>
      </c>
      <c r="D9" s="2">
        <f t="shared" si="2"/>
        <v>360</v>
      </c>
      <c r="E9" s="2">
        <f t="shared" ref="E9:F9" si="6">POWER(B9,2)</f>
        <v>225</v>
      </c>
      <c r="F9" s="2">
        <f t="shared" si="6"/>
        <v>576</v>
      </c>
    </row>
    <row r="10">
      <c r="B10" s="1">
        <v>16.0</v>
      </c>
      <c r="C10" s="1">
        <v>24.0</v>
      </c>
      <c r="D10" s="2">
        <f t="shared" si="2"/>
        <v>384</v>
      </c>
      <c r="E10" s="2">
        <f t="shared" ref="E10:F10" si="7">POWER(B10,2)</f>
        <v>256</v>
      </c>
      <c r="F10" s="2">
        <f t="shared" si="7"/>
        <v>576</v>
      </c>
    </row>
    <row r="11">
      <c r="B11" s="1">
        <v>17.0</v>
      </c>
      <c r="C11" s="1">
        <v>24.0</v>
      </c>
      <c r="D11" s="2">
        <f t="shared" si="2"/>
        <v>408</v>
      </c>
      <c r="E11" s="2">
        <f t="shared" ref="E11:F11" si="8">POWER(B11,2)</f>
        <v>289</v>
      </c>
      <c r="F11" s="2">
        <f t="shared" si="8"/>
        <v>576</v>
      </c>
    </row>
    <row r="12">
      <c r="B12" s="1">
        <v>18.0</v>
      </c>
      <c r="C12" s="1">
        <v>21.0</v>
      </c>
      <c r="D12" s="2">
        <f t="shared" si="2"/>
        <v>378</v>
      </c>
      <c r="E12" s="2">
        <f t="shared" ref="E12:F12" si="9">POWER(B12,2)</f>
        <v>324</v>
      </c>
      <c r="F12" s="2">
        <f t="shared" si="9"/>
        <v>441</v>
      </c>
    </row>
    <row r="13">
      <c r="B13" s="1">
        <v>19.0</v>
      </c>
      <c r="C13" s="1">
        <v>18.0</v>
      </c>
      <c r="D13" s="2">
        <f t="shared" si="2"/>
        <v>342</v>
      </c>
      <c r="E13" s="2">
        <f t="shared" ref="E13:F13" si="10">POWER(B13,2)</f>
        <v>361</v>
      </c>
      <c r="F13" s="2">
        <f t="shared" si="10"/>
        <v>324</v>
      </c>
    </row>
    <row r="14">
      <c r="B14" s="1">
        <v>20.0</v>
      </c>
      <c r="C14" s="1">
        <v>15.0</v>
      </c>
      <c r="D14" s="2">
        <f t="shared" si="2"/>
        <v>300</v>
      </c>
      <c r="E14" s="2">
        <f t="shared" ref="E14:F14" si="11">POWER(B14,2)</f>
        <v>400</v>
      </c>
      <c r="F14" s="2">
        <f t="shared" si="11"/>
        <v>225</v>
      </c>
    </row>
    <row r="15">
      <c r="A15" s="1" t="s">
        <v>7</v>
      </c>
      <c r="B15" s="2">
        <f>COUNT(B5:B14)</f>
        <v>10</v>
      </c>
    </row>
    <row r="16">
      <c r="A16" s="1" t="s">
        <v>8</v>
      </c>
      <c r="B16" s="2">
        <f t="shared" ref="B16:F16" si="12">SUM(B5:B14)</f>
        <v>155</v>
      </c>
      <c r="C16" s="2">
        <f t="shared" si="12"/>
        <v>239</v>
      </c>
      <c r="D16" s="2">
        <f t="shared" si="12"/>
        <v>3577</v>
      </c>
      <c r="E16" s="2">
        <f t="shared" si="12"/>
        <v>2485</v>
      </c>
      <c r="F16" s="2">
        <f t="shared" si="12"/>
        <v>5925</v>
      </c>
    </row>
    <row r="17">
      <c r="B17" s="2">
        <f>MULTIPLY(B15,D16)</f>
        <v>35770</v>
      </c>
      <c r="C17" s="2">
        <f>MINUS(B17,B18)</f>
        <v>-1275</v>
      </c>
      <c r="E17" s="2">
        <f>MULTIPLY(B15,E16)</f>
        <v>24850</v>
      </c>
      <c r="F17" s="2">
        <f>MINUS(E17,E18)</f>
        <v>825</v>
      </c>
      <c r="G17" s="2">
        <f>MULTIPLY(B15,F16)</f>
        <v>59250</v>
      </c>
      <c r="H17" s="2">
        <f>MINUS(G17,G18)</f>
        <v>2129</v>
      </c>
    </row>
    <row r="18">
      <c r="B18" s="2">
        <f>MULTIPLY(B16,C16)</f>
        <v>37045</v>
      </c>
      <c r="E18" s="2">
        <f>POWER(B16,2)</f>
        <v>24025</v>
      </c>
      <c r="G18" s="2">
        <f>POWER(C16,2)</f>
        <v>57121</v>
      </c>
    </row>
    <row r="19">
      <c r="F19" s="2">
        <f>MULTIPLY(F17,H17)</f>
        <v>1756425</v>
      </c>
      <c r="G19" s="2">
        <f>SQRT(F19)</f>
        <v>1325.301852</v>
      </c>
    </row>
    <row r="20">
      <c r="C20" s="1" t="s">
        <v>9</v>
      </c>
      <c r="D20" s="2">
        <f>DIVIDE(C17,G19)</f>
        <v>-0.9620449845</v>
      </c>
    </row>
    <row r="23">
      <c r="A23" s="1" t="s">
        <v>10</v>
      </c>
    </row>
    <row r="25"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</row>
    <row r="26">
      <c r="B26" s="1">
        <v>8.0</v>
      </c>
      <c r="C26" s="1">
        <v>101.0</v>
      </c>
      <c r="D26" s="1">
        <v>6.0</v>
      </c>
      <c r="E26" s="1">
        <v>3.0</v>
      </c>
      <c r="F26" s="2">
        <f t="shared" ref="F26:F33" si="13">MINUS(D26,E26)</f>
        <v>3</v>
      </c>
      <c r="G26" s="2">
        <f t="shared" ref="G26:G28" si="14">POWER(F26,2)</f>
        <v>9</v>
      </c>
    </row>
    <row r="27">
      <c r="B27" s="1">
        <v>7.0</v>
      </c>
      <c r="C27" s="1">
        <v>98.0</v>
      </c>
      <c r="D27" s="1">
        <v>7.0</v>
      </c>
      <c r="E27" s="1">
        <v>4.0</v>
      </c>
      <c r="F27" s="2">
        <f t="shared" si="13"/>
        <v>3</v>
      </c>
      <c r="G27" s="2">
        <f t="shared" si="14"/>
        <v>9</v>
      </c>
    </row>
    <row r="28">
      <c r="B28" s="1">
        <v>11.0</v>
      </c>
      <c r="C28" s="1">
        <v>96.0</v>
      </c>
      <c r="D28" s="1">
        <v>4.0</v>
      </c>
      <c r="E28" s="1">
        <v>6.0</v>
      </c>
      <c r="F28" s="2">
        <f t="shared" si="13"/>
        <v>-2</v>
      </c>
      <c r="G28" s="2">
        <f t="shared" si="14"/>
        <v>4</v>
      </c>
    </row>
    <row r="29">
      <c r="B29" s="1">
        <v>10.0</v>
      </c>
      <c r="C29" s="1">
        <v>105.0</v>
      </c>
      <c r="D29" s="1">
        <v>5.0</v>
      </c>
      <c r="E29" s="1">
        <v>2.0</v>
      </c>
      <c r="F29" s="2">
        <f t="shared" si="13"/>
        <v>3</v>
      </c>
      <c r="G29" s="1">
        <v>9.0</v>
      </c>
    </row>
    <row r="30">
      <c r="B30" s="1">
        <v>19.0</v>
      </c>
      <c r="C30" s="1">
        <v>110.0</v>
      </c>
      <c r="D30" s="1">
        <v>1.0</v>
      </c>
      <c r="E30" s="1">
        <v>1.0</v>
      </c>
      <c r="F30" s="2">
        <f t="shared" si="13"/>
        <v>0</v>
      </c>
      <c r="G30" s="1">
        <v>0.0</v>
      </c>
    </row>
    <row r="31">
      <c r="B31" s="1">
        <v>14.0</v>
      </c>
      <c r="C31" s="1">
        <v>97.0</v>
      </c>
      <c r="D31" s="1">
        <v>2.0</v>
      </c>
      <c r="E31" s="1">
        <v>5.0</v>
      </c>
      <c r="F31" s="2">
        <f t="shared" si="13"/>
        <v>-3</v>
      </c>
      <c r="G31" s="1">
        <v>9.0</v>
      </c>
    </row>
    <row r="32">
      <c r="B32" s="1">
        <v>6.0</v>
      </c>
      <c r="C32" s="1">
        <v>11.0</v>
      </c>
      <c r="D32" s="1">
        <v>8.0</v>
      </c>
      <c r="E32" s="1">
        <v>8.0</v>
      </c>
      <c r="F32" s="2">
        <f t="shared" si="13"/>
        <v>0</v>
      </c>
      <c r="G32" s="1">
        <v>0.0</v>
      </c>
    </row>
    <row r="33">
      <c r="B33" s="1">
        <v>13.0</v>
      </c>
      <c r="C33" s="1">
        <v>50.0</v>
      </c>
      <c r="D33" s="1">
        <v>3.0</v>
      </c>
      <c r="E33" s="1">
        <v>7.0</v>
      </c>
      <c r="F33" s="2">
        <f t="shared" si="13"/>
        <v>-4</v>
      </c>
      <c r="G33" s="1">
        <v>16.0</v>
      </c>
    </row>
    <row r="34">
      <c r="A34" s="1" t="s">
        <v>17</v>
      </c>
      <c r="B34" s="2">
        <f>COUNT(B26:B33)</f>
        <v>8</v>
      </c>
      <c r="G34" s="2">
        <f>SUM(G26:G33)</f>
        <v>56</v>
      </c>
    </row>
    <row r="35">
      <c r="A35" s="1" t="s">
        <v>18</v>
      </c>
      <c r="B35" s="2">
        <f>POWER(B34,2)</f>
        <v>64</v>
      </c>
      <c r="C35" s="2">
        <f>MULTIPLY(6,G34)</f>
        <v>336</v>
      </c>
      <c r="D35" s="2">
        <f>DIVIDE(C35,C36)</f>
        <v>0.6666666667</v>
      </c>
    </row>
    <row r="36">
      <c r="B36" s="1">
        <v>63.0</v>
      </c>
      <c r="C36" s="1">
        <v>504.0</v>
      </c>
    </row>
    <row r="37">
      <c r="B37" s="1" t="s">
        <v>19</v>
      </c>
      <c r="C37" s="2">
        <f>MINUS(1,D35)</f>
        <v>0.3333333333</v>
      </c>
    </row>
    <row r="40">
      <c r="A40" s="1" t="s">
        <v>20</v>
      </c>
    </row>
    <row r="41">
      <c r="B41" s="1" t="s">
        <v>21</v>
      </c>
      <c r="C41" s="1" t="s">
        <v>22</v>
      </c>
      <c r="D41" s="1" t="s">
        <v>13</v>
      </c>
      <c r="E41" s="1" t="s">
        <v>14</v>
      </c>
      <c r="F41" s="1" t="s">
        <v>15</v>
      </c>
      <c r="G41" s="1" t="s">
        <v>16</v>
      </c>
    </row>
    <row r="42">
      <c r="B42" s="1">
        <v>10.0</v>
      </c>
      <c r="C42" s="1">
        <v>4.0</v>
      </c>
      <c r="D42" s="1">
        <v>4.5</v>
      </c>
      <c r="E42" s="1">
        <v>6.0</v>
      </c>
      <c r="F42" s="2">
        <f t="shared" ref="F42:F44" si="15">MINUS(D42,E42)</f>
        <v>-1.5</v>
      </c>
      <c r="G42" s="2">
        <f t="shared" ref="G42:G48" si="16">POWER(F42,2)</f>
        <v>2.25</v>
      </c>
    </row>
    <row r="43">
      <c r="B43" s="1">
        <v>11.0</v>
      </c>
      <c r="C43" s="1">
        <v>5.0</v>
      </c>
      <c r="D43" s="1">
        <v>3.0</v>
      </c>
      <c r="E43" s="1">
        <v>4.0</v>
      </c>
      <c r="F43" s="2">
        <f t="shared" si="15"/>
        <v>-1</v>
      </c>
      <c r="G43" s="2">
        <f t="shared" si="16"/>
        <v>1</v>
      </c>
    </row>
    <row r="44">
      <c r="B44" s="1">
        <v>12.0</v>
      </c>
      <c r="C44" s="1">
        <v>6.0</v>
      </c>
      <c r="D44" s="1">
        <v>2.0</v>
      </c>
      <c r="E44" s="1">
        <v>2.0</v>
      </c>
      <c r="F44" s="2">
        <f t="shared" si="15"/>
        <v>0</v>
      </c>
      <c r="G44" s="2">
        <f t="shared" si="16"/>
        <v>0</v>
      </c>
    </row>
    <row r="45">
      <c r="B45" s="1">
        <v>8.0</v>
      </c>
      <c r="C45" s="1">
        <v>5.0</v>
      </c>
      <c r="D45" s="1">
        <v>6.0</v>
      </c>
      <c r="E45" s="1">
        <v>4.0</v>
      </c>
      <c r="F45" s="1">
        <v>2.0</v>
      </c>
      <c r="G45" s="2">
        <f t="shared" si="16"/>
        <v>4</v>
      </c>
    </row>
    <row r="46">
      <c r="B46" s="1">
        <v>10.0</v>
      </c>
      <c r="C46" s="1">
        <v>5.0</v>
      </c>
      <c r="D46" s="1">
        <v>4.5</v>
      </c>
      <c r="E46" s="1">
        <v>4.0</v>
      </c>
      <c r="F46" s="1">
        <v>0.5</v>
      </c>
      <c r="G46" s="2">
        <f t="shared" si="16"/>
        <v>0.25</v>
      </c>
    </row>
    <row r="47">
      <c r="B47" s="1">
        <v>15.0</v>
      </c>
      <c r="C47" s="1">
        <v>3.0</v>
      </c>
      <c r="D47" s="1">
        <v>1.0</v>
      </c>
      <c r="E47" s="1">
        <v>7.0</v>
      </c>
      <c r="F47" s="2">
        <f>MINUS(D47,E47)</f>
        <v>-6</v>
      </c>
      <c r="G47" s="2">
        <f t="shared" si="16"/>
        <v>36</v>
      </c>
    </row>
    <row r="48">
      <c r="B48" s="1">
        <v>7.0</v>
      </c>
      <c r="C48" s="1">
        <v>7.0</v>
      </c>
      <c r="D48" s="1">
        <v>7.0</v>
      </c>
      <c r="E48" s="1">
        <v>1.0</v>
      </c>
      <c r="F48" s="1">
        <v>6.0</v>
      </c>
      <c r="G48" s="2">
        <f t="shared" si="16"/>
        <v>36</v>
      </c>
    </row>
    <row r="49">
      <c r="A49" s="1" t="s">
        <v>23</v>
      </c>
      <c r="B49" s="2">
        <f>COUNT(B42:B48)</f>
        <v>7</v>
      </c>
    </row>
    <row r="50">
      <c r="A50" s="1" t="s">
        <v>24</v>
      </c>
      <c r="G50" s="2">
        <f>SUM(G42:G48)</f>
        <v>79.5</v>
      </c>
    </row>
    <row r="51">
      <c r="A51" s="1" t="s">
        <v>25</v>
      </c>
      <c r="B51" s="1">
        <v>2.0</v>
      </c>
      <c r="C51" s="2">
        <f t="shared" ref="C51:C52" si="17">POWER(B51,3)</f>
        <v>8</v>
      </c>
      <c r="D51" s="2">
        <f t="shared" ref="D51:D52" si="18">MINUS(C51,B51)</f>
        <v>6</v>
      </c>
      <c r="E51" s="2">
        <f t="shared" ref="E51:E52" si="19">DIVIDE(D51,12)</f>
        <v>0.5</v>
      </c>
      <c r="F51" s="2">
        <f>SUM(G50,E51,E52)</f>
        <v>82</v>
      </c>
    </row>
    <row r="52">
      <c r="A52" s="1" t="s">
        <v>26</v>
      </c>
      <c r="B52" s="1">
        <v>3.0</v>
      </c>
      <c r="C52" s="2">
        <f t="shared" si="17"/>
        <v>27</v>
      </c>
      <c r="D52" s="2">
        <f t="shared" si="18"/>
        <v>24</v>
      </c>
      <c r="E52" s="2">
        <f t="shared" si="19"/>
        <v>2</v>
      </c>
    </row>
    <row r="54">
      <c r="C54" s="2">
        <f>MULTIPLY(6,F51)</f>
        <v>492</v>
      </c>
    </row>
    <row r="55">
      <c r="A55" s="1" t="s">
        <v>18</v>
      </c>
      <c r="B55" s="2">
        <f>POWER(B49,2)</f>
        <v>49</v>
      </c>
    </row>
    <row r="56">
      <c r="B56" s="1">
        <v>48.0</v>
      </c>
      <c r="D56" s="2">
        <f>DIVIDE(C54,B57)</f>
        <v>1.464285714</v>
      </c>
    </row>
    <row r="57">
      <c r="B57" s="2">
        <f>MULTIPLY(B48,B56)</f>
        <v>336</v>
      </c>
      <c r="D57" s="1">
        <v>1.0</v>
      </c>
    </row>
    <row r="58">
      <c r="D58" s="2">
        <f>MINUS(D57,D56)</f>
        <v>-0.4642857143</v>
      </c>
    </row>
  </sheetData>
  <drawing r:id="rId1"/>
</worksheet>
</file>