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<sst xmlns="http://schemas.openxmlformats.org/spreadsheetml/2006/main" count="226" uniqueCount="85">
  <si>
    <t>1)</t>
  </si>
  <si>
    <t>mean</t>
  </si>
  <si>
    <t>class interval(x)</t>
  </si>
  <si>
    <t>f</t>
  </si>
  <si>
    <t>xm</t>
  </si>
  <si>
    <t>f.xm</t>
  </si>
  <si>
    <t>70-72</t>
  </si>
  <si>
    <t>67-69</t>
  </si>
  <si>
    <t>64-66</t>
  </si>
  <si>
    <t>61-63</t>
  </si>
  <si>
    <t>58-60</t>
  </si>
  <si>
    <t>55-57</t>
  </si>
  <si>
    <t>52-54</t>
  </si>
  <si>
    <t>49-51</t>
  </si>
  <si>
    <t>46-48</t>
  </si>
  <si>
    <t>43-45</t>
  </si>
  <si>
    <t>total</t>
  </si>
  <si>
    <t>Median</t>
  </si>
  <si>
    <t>cf</t>
  </si>
  <si>
    <t>median class</t>
  </si>
  <si>
    <t>h=</t>
  </si>
  <si>
    <t>l=</t>
  </si>
  <si>
    <t>median=</t>
  </si>
  <si>
    <t>Mode</t>
  </si>
  <si>
    <t>f0</t>
  </si>
  <si>
    <t>f1</t>
  </si>
  <si>
    <t>f2</t>
  </si>
  <si>
    <t>l</t>
  </si>
  <si>
    <t>mode=</t>
  </si>
  <si>
    <t>Range ,Variance ,Standard Deviation</t>
  </si>
  <si>
    <t>x</t>
  </si>
  <si>
    <t>fx</t>
  </si>
  <si>
    <t>x^2</t>
  </si>
  <si>
    <t>f.x^2</t>
  </si>
  <si>
    <t>Xlargest</t>
  </si>
  <si>
    <t>Xsmallest</t>
  </si>
  <si>
    <t>Range</t>
  </si>
  <si>
    <t>mean(x)=</t>
  </si>
  <si>
    <t>variance=</t>
  </si>
  <si>
    <t>sd=</t>
  </si>
  <si>
    <t>2)</t>
  </si>
  <si>
    <t>Xm</t>
  </si>
  <si>
    <t>11-20</t>
  </si>
  <si>
    <t>21-30</t>
  </si>
  <si>
    <t>31-40</t>
  </si>
  <si>
    <t>41-50</t>
  </si>
  <si>
    <t>total=</t>
  </si>
  <si>
    <t>mean=</t>
  </si>
  <si>
    <t>median</t>
  </si>
  <si>
    <t>n</t>
  </si>
  <si>
    <t>MODE</t>
  </si>
  <si>
    <t>2f1=</t>
  </si>
  <si>
    <t>2f1-f0=</t>
  </si>
  <si>
    <t>f1-f0</t>
  </si>
  <si>
    <t>2f1-f0-f2=</t>
  </si>
  <si>
    <t>class limit</t>
  </si>
  <si>
    <t>f.x</t>
  </si>
  <si>
    <t>D</t>
  </si>
  <si>
    <t>D^2</t>
  </si>
  <si>
    <t>f.D^2</t>
  </si>
  <si>
    <t>f.d</t>
  </si>
  <si>
    <t>xlargest=</t>
  </si>
  <si>
    <t>Xsmallest=</t>
  </si>
  <si>
    <t>range=</t>
  </si>
  <si>
    <t>3)</t>
  </si>
  <si>
    <t>MEAN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</si>
  <si>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</si>
  <si>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</si>
  <si>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</si>
  <si>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</si>
  <si>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</si>
  <si>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</si>
  <si>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</si>
  <si>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</si>
  <si>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MEDIAN</t>
  </si>
  <si>
    <t>n=</t>
  </si>
  <si>
    <t>n/2=</t>
  </si>
  <si>
    <t>n/2-cf</t>
  </si>
  <si>
    <t>(n/2-cf)/f</t>
  </si>
  <si>
    <t>2f1-f0</t>
  </si>
  <si>
    <t>Range,variance and sd</t>
  </si>
  <si>
    <t>D(x-xm)</t>
  </si>
  <si>
    <t>f.D</t>
  </si>
  <si>
    <t>variance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</si>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</sst>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</row>
    <row r="4">
      <c r="B4" s="1" t="s">
        <v>6</v>
      </c>
      <c r="C4" s="1">
        <v>2.0</v>
      </c>
      <c r="D4" s="1">
        <v>71.0</v>
      </c>
      <c r="E4" s="2">
        <f t="shared" ref="E4:E13" si="1">MULTIPLY(C4,D4)</f>
        <v>142</v>
      </c>
    </row>
    <row r="5">
      <c r="B5" s="1" t="s">
        <v>7</v>
      </c>
      <c r="C5" s="1">
        <v>2.0</v>
      </c>
      <c r="D5" s="1">
        <v>68.0</v>
      </c>
      <c r="E5" s="2">
        <f t="shared" si="1"/>
        <v>136</v>
      </c>
    </row>
    <row r="6">
      <c r="B6" s="1" t="s">
        <v>8</v>
      </c>
      <c r="C6" s="1">
        <v>4.0</v>
      </c>
      <c r="D6" s="1">
        <v>65.0</v>
      </c>
      <c r="E6" s="2">
        <f t="shared" si="1"/>
        <v>260</v>
      </c>
    </row>
    <row r="7">
      <c r="B7" s="1" t="s">
        <v>9</v>
      </c>
      <c r="C7" s="1">
        <v>5.0</v>
      </c>
      <c r="D7" s="1">
        <v>62.0</v>
      </c>
      <c r="E7" s="2">
        <f t="shared" si="1"/>
        <v>310</v>
      </c>
    </row>
    <row r="8">
      <c r="B8" s="1" t="s">
        <v>10</v>
      </c>
      <c r="C8" s="1">
        <v>11.0</v>
      </c>
      <c r="D8" s="1">
        <v>59.0</v>
      </c>
      <c r="E8" s="2">
        <f t="shared" si="1"/>
        <v>649</v>
      </c>
    </row>
    <row r="9">
      <c r="B9" s="1" t="s">
        <v>11</v>
      </c>
      <c r="C9" s="1">
        <v>8.0</v>
      </c>
      <c r="D9" s="1">
        <v>56.0</v>
      </c>
      <c r="E9" s="2">
        <f t="shared" si="1"/>
        <v>448</v>
      </c>
    </row>
    <row r="10">
      <c r="B10" s="1" t="s">
        <v>12</v>
      </c>
      <c r="C10" s="1">
        <v>4.0</v>
      </c>
      <c r="D10" s="1">
        <v>53.0</v>
      </c>
      <c r="E10" s="2">
        <f t="shared" si="1"/>
        <v>212</v>
      </c>
    </row>
    <row r="11">
      <c r="B11" s="1" t="s">
        <v>13</v>
      </c>
      <c r="C11" s="1">
        <v>2.0</v>
      </c>
      <c r="D11" s="1">
        <v>50.0</v>
      </c>
      <c r="E11" s="2">
        <f t="shared" si="1"/>
        <v>100</v>
      </c>
    </row>
    <row r="12">
      <c r="B12" s="1" t="s">
        <v>14</v>
      </c>
      <c r="C12" s="1">
        <v>1.0</v>
      </c>
      <c r="D12" s="1">
        <v>47.0</v>
      </c>
      <c r="E12" s="2">
        <f t="shared" si="1"/>
        <v>47</v>
      </c>
    </row>
    <row r="13">
      <c r="B13" s="1" t="s">
        <v>15</v>
      </c>
      <c r="C13" s="1">
        <v>1.0</v>
      </c>
      <c r="D13" s="1">
        <v>44.0</v>
      </c>
      <c r="E13" s="2">
        <f t="shared" si="1"/>
        <v>44</v>
      </c>
    </row>
    <row r="15">
      <c r="B15" s="1" t="s">
        <v>16</v>
      </c>
      <c r="C15" s="2">
        <f>SUM(C4:C13)</f>
        <v>40</v>
      </c>
      <c r="E15" s="2">
        <f>SUM(E4:E13)</f>
        <v>2348</v>
      </c>
    </row>
    <row r="16">
      <c r="B16" s="1" t="s">
        <v>1</v>
      </c>
      <c r="C16" s="2">
        <f>DIVIDE(E15,C15)</f>
        <v>58.7</v>
      </c>
    </row>
    <row r="19">
      <c r="A19" s="1" t="s">
        <v>17</v>
      </c>
    </row>
    <row r="21">
      <c r="B21" s="1" t="s">
        <v>2</v>
      </c>
      <c r="C21" s="1" t="s">
        <v>3</v>
      </c>
      <c r="D21" s="1" t="s">
        <v>18</v>
      </c>
    </row>
    <row r="22">
      <c r="B22" s="1" t="s">
        <v>6</v>
      </c>
      <c r="C22" s="1">
        <v>2.0</v>
      </c>
      <c r="D22" s="1">
        <v>2.0</v>
      </c>
    </row>
    <row r="23">
      <c r="B23" s="1" t="s">
        <v>7</v>
      </c>
      <c r="C23" s="1">
        <v>2.0</v>
      </c>
      <c r="D23" s="1">
        <v>4.0</v>
      </c>
    </row>
    <row r="24">
      <c r="B24" s="1" t="s">
        <v>8</v>
      </c>
      <c r="C24" s="1">
        <v>4.0</v>
      </c>
      <c r="D24" s="1">
        <v>8.0</v>
      </c>
    </row>
    <row r="25">
      <c r="B25" s="1" t="s">
        <v>9</v>
      </c>
      <c r="C25" s="1">
        <v>5.0</v>
      </c>
      <c r="D25" s="2">
        <f t="shared" ref="D25:D31" si="2">SUM(D24,C25)</f>
        <v>13</v>
      </c>
    </row>
    <row r="26">
      <c r="A26" s="1" t="s">
        <v>19</v>
      </c>
      <c r="B26" s="1" t="s">
        <v>10</v>
      </c>
      <c r="C26" s="1">
        <v>11.0</v>
      </c>
      <c r="D26" s="2">
        <f t="shared" si="2"/>
        <v>24</v>
      </c>
    </row>
    <row r="27">
      <c r="B27" s="1" t="s">
        <v>11</v>
      </c>
      <c r="C27" s="1">
        <v>8.0</v>
      </c>
      <c r="D27" s="2">
        <f t="shared" si="2"/>
        <v>32</v>
      </c>
    </row>
    <row r="28">
      <c r="B28" s="1" t="s">
        <v>12</v>
      </c>
      <c r="C28" s="1">
        <v>4.0</v>
      </c>
      <c r="D28" s="2">
        <f t="shared" si="2"/>
        <v>36</v>
      </c>
    </row>
    <row r="29">
      <c r="B29" s="1" t="s">
        <v>13</v>
      </c>
      <c r="C29" s="1">
        <v>2.0</v>
      </c>
      <c r="D29" s="2">
        <f t="shared" si="2"/>
        <v>38</v>
      </c>
    </row>
    <row r="30">
      <c r="B30" s="1" t="s">
        <v>14</v>
      </c>
      <c r="C30" s="1">
        <v>1.0</v>
      </c>
      <c r="D30" s="2">
        <f t="shared" si="2"/>
        <v>39</v>
      </c>
    </row>
    <row r="31">
      <c r="B31" s="1" t="s">
        <v>15</v>
      </c>
      <c r="C31" s="1">
        <v>1.0</v>
      </c>
      <c r="D31" s="2">
        <f t="shared" si="2"/>
        <v>40</v>
      </c>
    </row>
    <row r="33">
      <c r="B33" s="1" t="s">
        <v>16</v>
      </c>
      <c r="C33" s="2">
        <f>SUM(C22:C31)</f>
        <v>40</v>
      </c>
      <c r="D33" s="2">
        <f>DIVIDE(C33,2)</f>
        <v>20</v>
      </c>
      <c r="E33" s="2">
        <f>MINUS(D33,D25)</f>
        <v>7</v>
      </c>
    </row>
    <row r="34">
      <c r="B34" s="1" t="s">
        <v>20</v>
      </c>
      <c r="C34" s="1">
        <v>3.0</v>
      </c>
      <c r="D34" s="2">
        <f>DIVIDE(E33,C26)</f>
        <v>0.6363636364</v>
      </c>
      <c r="E34" s="2">
        <f>MULTIPLY(D34,C34)</f>
        <v>1.909090909</v>
      </c>
    </row>
    <row r="35">
      <c r="B35" s="1" t="s">
        <v>21</v>
      </c>
      <c r="C35" s="1">
        <v>58.0</v>
      </c>
    </row>
    <row r="36">
      <c r="B36" s="1" t="s">
        <v>22</v>
      </c>
      <c r="C36" s="2">
        <f>SUM(C35,E34)</f>
        <v>59.90909091</v>
      </c>
    </row>
    <row r="39">
      <c r="A39" s="1" t="s">
        <v>23</v>
      </c>
    </row>
    <row r="41">
      <c r="B41" s="1" t="s">
        <v>2</v>
      </c>
      <c r="C41" s="1" t="s">
        <v>3</v>
      </c>
    </row>
    <row r="42">
      <c r="B42" s="1" t="s">
        <v>6</v>
      </c>
      <c r="C42" s="1">
        <v>2.0</v>
      </c>
    </row>
    <row r="43">
      <c r="B43" s="1" t="s">
        <v>7</v>
      </c>
      <c r="C43" s="1">
        <v>2.0</v>
      </c>
    </row>
    <row r="44">
      <c r="B44" s="1" t="s">
        <v>8</v>
      </c>
      <c r="C44" s="1">
        <v>4.0</v>
      </c>
    </row>
    <row r="45">
      <c r="B45" s="1" t="s">
        <v>9</v>
      </c>
      <c r="C45" s="1">
        <v>5.0</v>
      </c>
      <c r="D45" s="1" t="s">
        <v>24</v>
      </c>
    </row>
    <row r="46">
      <c r="A46" s="1" t="s">
        <v>19</v>
      </c>
      <c r="B46" s="1" t="s">
        <v>10</v>
      </c>
      <c r="C46" s="1">
        <v>11.0</v>
      </c>
      <c r="D46" s="1" t="s">
        <v>25</v>
      </c>
      <c r="E46" s="2">
        <f>MULTIPLY(C46,2)</f>
        <v>22</v>
      </c>
    </row>
    <row r="47">
      <c r="B47" s="1" t="s">
        <v>11</v>
      </c>
      <c r="C47" s="1">
        <v>8.0</v>
      </c>
      <c r="D47" s="1" t="s">
        <v>26</v>
      </c>
      <c r="E47" s="2">
        <f>MINUS(E46,C45)</f>
        <v>17</v>
      </c>
    </row>
    <row r="48">
      <c r="B48" s="1" t="s">
        <v>12</v>
      </c>
      <c r="C48" s="1">
        <v>4.0</v>
      </c>
    </row>
    <row r="49">
      <c r="B49" s="1" t="s">
        <v>13</v>
      </c>
      <c r="C49" s="1">
        <v>2.0</v>
      </c>
    </row>
    <row r="50">
      <c r="B50" s="1" t="s">
        <v>14</v>
      </c>
      <c r="C50" s="1">
        <v>1.0</v>
      </c>
    </row>
    <row r="51">
      <c r="B51" s="1" t="s">
        <v>15</v>
      </c>
      <c r="C51" s="1">
        <v>1.0</v>
      </c>
    </row>
    <row r="53">
      <c r="B53" s="1" t="s">
        <v>16</v>
      </c>
      <c r="C53" s="2">
        <f>SUM(C42:C51)</f>
        <v>40</v>
      </c>
      <c r="E53" s="2">
        <f>MINUS(C46,C45)</f>
        <v>6</v>
      </c>
    </row>
    <row r="54">
      <c r="B54" s="1" t="s">
        <v>27</v>
      </c>
      <c r="C54" s="1">
        <v>58.0</v>
      </c>
      <c r="E54" s="2">
        <f>MINUS(E47,C47)</f>
        <v>9</v>
      </c>
    </row>
    <row r="55">
      <c r="B55" s="1" t="s">
        <v>20</v>
      </c>
      <c r="C55" s="1">
        <v>3.0</v>
      </c>
      <c r="E55" s="2">
        <f>DIVIDE(E53,E54)</f>
        <v>0.6666666667</v>
      </c>
      <c r="F55" s="2">
        <f>MULTIPLY(E55,C55)</f>
        <v>2</v>
      </c>
    </row>
    <row r="56">
      <c r="B56" s="1" t="s">
        <v>28</v>
      </c>
      <c r="C56" s="2">
        <f>SUM(C54,F55)</f>
        <v>60</v>
      </c>
    </row>
    <row r="60">
      <c r="A60" s="1" t="s">
        <v>29</v>
      </c>
    </row>
    <row r="62">
      <c r="B62" s="1" t="s">
        <v>2</v>
      </c>
      <c r="C62" s="1" t="s">
        <v>3</v>
      </c>
      <c r="D62" s="1" t="s">
        <v>30</v>
      </c>
      <c r="E62" s="1" t="s">
        <v>31</v>
      </c>
      <c r="F62" s="1" t="s">
        <v>32</v>
      </c>
      <c r="G62" s="1" t="s">
        <v>33</v>
      </c>
    </row>
    <row r="63">
      <c r="B63" s="1" t="s">
        <v>6</v>
      </c>
      <c r="C63" s="1">
        <v>2.0</v>
      </c>
      <c r="D63" s="1">
        <v>71.0</v>
      </c>
      <c r="E63" s="2">
        <f t="shared" ref="E63:E70" si="3">MULTIPLY(C63,D63)</f>
        <v>142</v>
      </c>
      <c r="F63" s="2">
        <f t="shared" ref="F63:F72" si="4">POWER(D63,2)</f>
        <v>5041</v>
      </c>
      <c r="G63" s="2">
        <f t="shared" ref="G63:G72" si="5">MULTIPLY(C63,F63)</f>
        <v>10082</v>
      </c>
    </row>
    <row r="64">
      <c r="B64" s="1" t="s">
        <v>7</v>
      </c>
      <c r="C64" s="1">
        <v>2.0</v>
      </c>
      <c r="D64" s="1">
        <v>68.0</v>
      </c>
      <c r="E64" s="2">
        <f t="shared" si="3"/>
        <v>136</v>
      </c>
      <c r="F64" s="2">
        <f t="shared" si="4"/>
        <v>4624</v>
      </c>
      <c r="G64" s="2">
        <f t="shared" si="5"/>
        <v>9248</v>
      </c>
    </row>
    <row r="65">
      <c r="B65" s="1" t="s">
        <v>8</v>
      </c>
      <c r="C65" s="1">
        <v>4.0</v>
      </c>
      <c r="D65" s="1">
        <v>65.0</v>
      </c>
      <c r="E65" s="2">
        <f t="shared" si="3"/>
        <v>260</v>
      </c>
      <c r="F65" s="2">
        <f t="shared" si="4"/>
        <v>4225</v>
      </c>
      <c r="G65" s="2">
        <f t="shared" si="5"/>
        <v>16900</v>
      </c>
    </row>
    <row r="66">
      <c r="B66" s="1" t="s">
        <v>9</v>
      </c>
      <c r="C66" s="1">
        <v>5.0</v>
      </c>
      <c r="D66" s="1">
        <v>62.0</v>
      </c>
      <c r="E66" s="2">
        <f t="shared" si="3"/>
        <v>310</v>
      </c>
      <c r="F66" s="2">
        <f t="shared" si="4"/>
        <v>3844</v>
      </c>
      <c r="G66" s="2">
        <f t="shared" si="5"/>
        <v>19220</v>
      </c>
    </row>
    <row r="67">
      <c r="B67" s="1" t="s">
        <v>10</v>
      </c>
      <c r="C67" s="1">
        <v>11.0</v>
      </c>
      <c r="D67" s="1">
        <v>59.0</v>
      </c>
      <c r="E67" s="2">
        <f t="shared" si="3"/>
        <v>649</v>
      </c>
      <c r="F67" s="2">
        <f t="shared" si="4"/>
        <v>3481</v>
      </c>
      <c r="G67" s="2">
        <f t="shared" si="5"/>
        <v>38291</v>
      </c>
    </row>
    <row r="68">
      <c r="B68" s="1" t="s">
        <v>11</v>
      </c>
      <c r="C68" s="1">
        <v>8.0</v>
      </c>
      <c r="D68" s="1">
        <v>56.0</v>
      </c>
      <c r="E68" s="2">
        <f t="shared" si="3"/>
        <v>448</v>
      </c>
      <c r="F68" s="2">
        <f t="shared" si="4"/>
        <v>3136</v>
      </c>
      <c r="G68" s="2">
        <f t="shared" si="5"/>
        <v>25088</v>
      </c>
    </row>
    <row r="69">
      <c r="B69" s="1" t="s">
        <v>12</v>
      </c>
      <c r="C69" s="1">
        <v>4.0</v>
      </c>
      <c r="D69" s="1">
        <v>53.0</v>
      </c>
      <c r="E69" s="2">
        <f t="shared" si="3"/>
        <v>212</v>
      </c>
      <c r="F69" s="2">
        <f t="shared" si="4"/>
        <v>2809</v>
      </c>
      <c r="G69" s="2">
        <f t="shared" si="5"/>
        <v>11236</v>
      </c>
    </row>
    <row r="70">
      <c r="B70" s="1" t="s">
        <v>13</v>
      </c>
      <c r="C70" s="1">
        <v>2.0</v>
      </c>
      <c r="D70" s="1">
        <v>50.0</v>
      </c>
      <c r="E70" s="2">
        <f t="shared" si="3"/>
        <v>100</v>
      </c>
      <c r="F70" s="2">
        <f t="shared" si="4"/>
        <v>2500</v>
      </c>
      <c r="G70" s="2">
        <f t="shared" si="5"/>
        <v>5000</v>
      </c>
    </row>
    <row r="71">
      <c r="B71" s="1" t="s">
        <v>14</v>
      </c>
      <c r="C71" s="1">
        <v>1.0</v>
      </c>
      <c r="D71" s="1">
        <v>47.0</v>
      </c>
      <c r="E71" s="1">
        <v>47.0</v>
      </c>
      <c r="F71" s="2">
        <f t="shared" si="4"/>
        <v>2209</v>
      </c>
      <c r="G71" s="2">
        <f t="shared" si="5"/>
        <v>2209</v>
      </c>
    </row>
    <row r="72">
      <c r="B72" s="1" t="s">
        <v>15</v>
      </c>
      <c r="C72" s="1">
        <v>1.0</v>
      </c>
      <c r="D72" s="1">
        <v>44.0</v>
      </c>
      <c r="E72" s="1">
        <v>44.0</v>
      </c>
      <c r="F72" s="2">
        <f t="shared" si="4"/>
        <v>1936</v>
      </c>
      <c r="G72" s="2">
        <f t="shared" si="5"/>
        <v>1936</v>
      </c>
    </row>
    <row r="74">
      <c r="B74" s="1" t="s">
        <v>16</v>
      </c>
      <c r="C74" s="2">
        <f>SUM(C63:C72)</f>
        <v>40</v>
      </c>
      <c r="E74" s="2">
        <f>SUM(E63:E72)</f>
        <v>2348</v>
      </c>
      <c r="G74" s="2">
        <f>SUM(G63:G72)</f>
        <v>139210</v>
      </c>
      <c r="H74" s="2">
        <f>DIVIDE(E74,C74)</f>
        <v>58.7</v>
      </c>
    </row>
    <row r="75">
      <c r="B75" s="1" t="s">
        <v>34</v>
      </c>
      <c r="C75" s="1" t="s">
        <v>35</v>
      </c>
      <c r="E75" s="1" t="s">
        <v>36</v>
      </c>
      <c r="G75" s="2">
        <f>DIVIDE(G74,C74)</f>
        <v>3480.25</v>
      </c>
      <c r="H75" s="2">
        <f>POWER(H74,2)</f>
        <v>3445.69</v>
      </c>
    </row>
    <row r="76">
      <c r="B76" s="1">
        <v>72.0</v>
      </c>
      <c r="C76" s="1">
        <v>43.0</v>
      </c>
      <c r="D76" s="2">
        <f>MINUS(B76,C76)</f>
        <v>29</v>
      </c>
      <c r="E76" s="1">
        <v>30.0</v>
      </c>
    </row>
    <row r="77">
      <c r="B77" s="1" t="s">
        <v>37</v>
      </c>
      <c r="C77" s="2">
        <f>DIVIDE(E74,C74)</f>
        <v>58.7</v>
      </c>
    </row>
    <row r="78">
      <c r="B78" s="1" t="s">
        <v>38</v>
      </c>
      <c r="C78" s="2">
        <f>MINUS(G75,H75)</f>
        <v>34.56</v>
      </c>
    </row>
    <row r="79">
      <c r="B79" s="1" t="s">
        <v>39</v>
      </c>
      <c r="C79" s="2">
        <f>SQRT(C78)</f>
        <v>5.878775383</v>
      </c>
    </row>
    <row r="83">
      <c r="A83" s="1" t="s">
        <v>40</v>
      </c>
    </row>
    <row r="84">
      <c r="A84" s="1" t="s">
        <v>1</v>
      </c>
    </row>
    <row r="85">
      <c r="B85" s="1" t="s">
        <v>30</v>
      </c>
      <c r="C85" s="1" t="s">
        <v>3</v>
      </c>
      <c r="D85" s="1" t="s">
        <v>41</v>
      </c>
      <c r="E85" s="1" t="s">
        <v>5</v>
      </c>
    </row>
    <row r="86">
      <c r="B86" s="3">
        <v>44470.0</v>
      </c>
      <c r="C86" s="1">
        <v>2.0</v>
      </c>
      <c r="D86" s="1">
        <v>5.0</v>
      </c>
      <c r="E86" s="2">
        <f t="shared" ref="E86:E90" si="6">MULTIPLY(C86,D86)</f>
        <v>10</v>
      </c>
    </row>
    <row r="87">
      <c r="B87" s="1" t="s">
        <v>42</v>
      </c>
      <c r="C87" s="1">
        <v>7.0</v>
      </c>
      <c r="D87" s="1">
        <v>15.0</v>
      </c>
      <c r="E87" s="2">
        <f t="shared" si="6"/>
        <v>105</v>
      </c>
    </row>
    <row r="88">
      <c r="B88" s="1" t="s">
        <v>43</v>
      </c>
      <c r="C88" s="1">
        <v>10.0</v>
      </c>
      <c r="D88" s="1">
        <v>25.0</v>
      </c>
      <c r="E88" s="2">
        <f t="shared" si="6"/>
        <v>250</v>
      </c>
    </row>
    <row r="89">
      <c r="B89" s="1" t="s">
        <v>44</v>
      </c>
      <c r="C89" s="1">
        <v>3.0</v>
      </c>
      <c r="D89" s="1">
        <v>35.0</v>
      </c>
      <c r="E89" s="2">
        <f t="shared" si="6"/>
        <v>105</v>
      </c>
    </row>
    <row r="90">
      <c r="B90" s="1" t="s">
        <v>45</v>
      </c>
      <c r="C90" s="1">
        <v>1.0</v>
      </c>
      <c r="D90" s="1">
        <v>45.0</v>
      </c>
      <c r="E90" s="2">
        <f t="shared" si="6"/>
        <v>45</v>
      </c>
    </row>
    <row r="92">
      <c r="B92" s="1" t="s">
        <v>46</v>
      </c>
      <c r="C92" s="2">
        <f>SUM(C86:C90)</f>
        <v>23</v>
      </c>
      <c r="E92" s="2">
        <f>SUM(E86:E90)</f>
        <v>515</v>
      </c>
    </row>
    <row r="93">
      <c r="B93" s="1" t="s">
        <v>47</v>
      </c>
      <c r="C93" s="2">
        <f>DIVIDE(E92,C92)</f>
        <v>22.39130435</v>
      </c>
    </row>
    <row r="95">
      <c r="A95" s="1" t="s">
        <v>48</v>
      </c>
    </row>
    <row r="96">
      <c r="B96" s="1" t="s">
        <v>30</v>
      </c>
      <c r="C96" s="1" t="s">
        <v>3</v>
      </c>
      <c r="D96" s="1" t="s">
        <v>18</v>
      </c>
    </row>
    <row r="97">
      <c r="B97" s="3">
        <v>44470.0</v>
      </c>
      <c r="C97" s="1">
        <v>2.0</v>
      </c>
      <c r="D97" s="1">
        <v>2.0</v>
      </c>
    </row>
    <row r="98">
      <c r="B98" s="1" t="s">
        <v>42</v>
      </c>
      <c r="C98" s="1">
        <v>7.0</v>
      </c>
      <c r="D98" s="1">
        <v>9.0</v>
      </c>
      <c r="E98" s="1" t="s">
        <v>18</v>
      </c>
    </row>
    <row r="99">
      <c r="A99" s="1" t="s">
        <v>19</v>
      </c>
      <c r="B99" s="1" t="s">
        <v>43</v>
      </c>
      <c r="C99" s="1">
        <v>10.0</v>
      </c>
      <c r="D99" s="1">
        <v>19.0</v>
      </c>
    </row>
    <row r="100">
      <c r="B100" s="1" t="s">
        <v>44</v>
      </c>
      <c r="C100" s="1">
        <v>3.0</v>
      </c>
      <c r="D100" s="1">
        <v>22.0</v>
      </c>
    </row>
    <row r="101">
      <c r="B101" s="1" t="s">
        <v>45</v>
      </c>
      <c r="C101" s="1">
        <v>1.0</v>
      </c>
      <c r="D101" s="1">
        <v>23.0</v>
      </c>
    </row>
    <row r="102">
      <c r="A102" s="1" t="s">
        <v>20</v>
      </c>
      <c r="B102" s="1">
        <v>10.0</v>
      </c>
    </row>
    <row r="103">
      <c r="A103" s="1" t="s">
        <v>49</v>
      </c>
      <c r="C103" s="2">
        <f>SUM(C97:C101)</f>
        <v>23</v>
      </c>
      <c r="D103" s="2">
        <f>DIVIDE(C103,2)</f>
        <v>11.5</v>
      </c>
    </row>
    <row r="104">
      <c r="A104" s="1" t="s">
        <v>21</v>
      </c>
      <c r="B104" s="1">
        <v>21.0</v>
      </c>
    </row>
    <row r="105">
      <c r="B105" s="2">
        <f>MINUS(D103,D98)</f>
        <v>2.5</v>
      </c>
      <c r="C105" s="2">
        <f>DIVIDE(B105,C99)</f>
        <v>0.25</v>
      </c>
      <c r="D105" s="2">
        <f>MULTIPLY(C105,B102)</f>
        <v>2.5</v>
      </c>
    </row>
    <row r="106">
      <c r="A106" s="1" t="s">
        <v>22</v>
      </c>
      <c r="B106" s="2">
        <f>SUM(B104,D105)</f>
        <v>23.5</v>
      </c>
    </row>
    <row r="108">
      <c r="A108" s="1" t="s">
        <v>50</v>
      </c>
    </row>
    <row r="109">
      <c r="B109" s="1" t="s">
        <v>30</v>
      </c>
      <c r="C109" s="1" t="s">
        <v>3</v>
      </c>
    </row>
    <row r="110">
      <c r="B110" s="3">
        <v>44470.0</v>
      </c>
      <c r="C110" s="1">
        <v>2.0</v>
      </c>
    </row>
    <row r="111">
      <c r="B111" s="1" t="s">
        <v>42</v>
      </c>
      <c r="C111" s="1">
        <v>7.0</v>
      </c>
      <c r="D111" s="1" t="s">
        <v>24</v>
      </c>
    </row>
    <row r="112">
      <c r="B112" s="1" t="s">
        <v>43</v>
      </c>
      <c r="C112" s="1">
        <v>10.0</v>
      </c>
      <c r="D112" s="1" t="s">
        <v>25</v>
      </c>
    </row>
    <row r="113">
      <c r="B113" s="1" t="s">
        <v>44</v>
      </c>
      <c r="C113" s="1">
        <v>3.0</v>
      </c>
      <c r="D113" s="1" t="s">
        <v>26</v>
      </c>
    </row>
    <row r="114">
      <c r="B114" s="1" t="s">
        <v>45</v>
      </c>
      <c r="C114" s="1">
        <v>1.0</v>
      </c>
    </row>
    <row r="115">
      <c r="A115" s="1" t="s">
        <v>21</v>
      </c>
      <c r="B115" s="1">
        <v>21.0</v>
      </c>
      <c r="C115" s="1" t="s">
        <v>51</v>
      </c>
      <c r="D115" s="2">
        <f>MULTIPLY(2,C112)</f>
        <v>20</v>
      </c>
      <c r="E115" s="1" t="s">
        <v>52</v>
      </c>
      <c r="F115" s="2">
        <f>MINUS(D115,C111)</f>
        <v>13</v>
      </c>
    </row>
    <row r="116">
      <c r="A116" s="1" t="s">
        <v>20</v>
      </c>
      <c r="B116" s="1">
        <v>10.0</v>
      </c>
      <c r="C116" s="1" t="s">
        <v>53</v>
      </c>
      <c r="D116" s="2">
        <f>MINUS(C112,C111)</f>
        <v>3</v>
      </c>
      <c r="E116" s="4" t="s">
        <v>54</v>
      </c>
      <c r="F116" s="2">
        <f>MINUS(F115,C113)</f>
        <v>10</v>
      </c>
    </row>
    <row r="117">
      <c r="B117" s="2">
        <f>DIVIDE(D116,F116)</f>
        <v>0.3</v>
      </c>
      <c r="C117" s="2">
        <f>MULTIPLY(B117,B116)</f>
        <v>3</v>
      </c>
    </row>
    <row r="118">
      <c r="A118" s="1" t="s">
        <v>28</v>
      </c>
      <c r="B118" s="2">
        <f>SUM(B115,C117)</f>
        <v>24</v>
      </c>
    </row>
    <row r="121">
      <c r="A121" s="4" t="s">
        <v>29</v>
      </c>
    </row>
    <row r="123">
      <c r="B123" s="5" t="s">
        <v>55</v>
      </c>
      <c r="C123" s="1" t="s">
        <v>3</v>
      </c>
      <c r="D123" s="5" t="s">
        <v>30</v>
      </c>
      <c r="E123" s="1" t="s">
        <v>56</v>
      </c>
      <c r="F123" s="1" t="s">
        <v>57</v>
      </c>
      <c r="G123" s="1" t="s">
        <v>58</v>
      </c>
      <c r="H123" s="1" t="s">
        <v>59</v>
      </c>
      <c r="I123" s="1" t="s">
        <v>60</v>
      </c>
    </row>
    <row r="124">
      <c r="B124" s="3">
        <v>44470.0</v>
      </c>
      <c r="C124" s="1">
        <v>2.0</v>
      </c>
      <c r="D124" s="1">
        <v>5.0</v>
      </c>
      <c r="E124" s="2">
        <f t="shared" ref="E124:E128" si="7">MULTIPLY(C124,D124)</f>
        <v>10</v>
      </c>
      <c r="F124" s="2">
        <f>MINUS(D124,B133)</f>
        <v>-17.39130435</v>
      </c>
      <c r="G124" s="2">
        <f t="shared" ref="G124:G128" si="8">POWER(F124,2)</f>
        <v>302.4574669</v>
      </c>
      <c r="H124" s="2">
        <f t="shared" ref="H124:H128" si="9">MULTIPLY(C124,G124)</f>
        <v>604.9149338</v>
      </c>
      <c r="I124" s="2">
        <f t="shared" ref="I124:I128" si="10">MULTIPLY(C124,F124)</f>
        <v>-34.7826087</v>
      </c>
    </row>
    <row r="125">
      <c r="B125" s="1" t="s">
        <v>42</v>
      </c>
      <c r="C125" s="1">
        <v>7.0</v>
      </c>
      <c r="D125" s="1">
        <v>15.0</v>
      </c>
      <c r="E125" s="2">
        <f t="shared" si="7"/>
        <v>105</v>
      </c>
      <c r="F125" s="2">
        <f>MINUS(D125,B133)</f>
        <v>-7.391304348</v>
      </c>
      <c r="G125" s="2">
        <f t="shared" si="8"/>
        <v>54.63137996</v>
      </c>
      <c r="H125" s="2">
        <f t="shared" si="9"/>
        <v>382.4196597</v>
      </c>
      <c r="I125" s="2">
        <f t="shared" si="10"/>
        <v>-51.73913043</v>
      </c>
    </row>
    <row r="126">
      <c r="B126" s="1" t="s">
        <v>43</v>
      </c>
      <c r="C126" s="1">
        <v>10.0</v>
      </c>
      <c r="D126" s="1">
        <v>25.0</v>
      </c>
      <c r="E126" s="2">
        <f t="shared" si="7"/>
        <v>250</v>
      </c>
      <c r="F126" s="2">
        <f>MINUS(D126,B133)</f>
        <v>2.608695652</v>
      </c>
      <c r="G126" s="2">
        <f t="shared" si="8"/>
        <v>6.805293006</v>
      </c>
      <c r="H126" s="2">
        <f t="shared" si="9"/>
        <v>68.05293006</v>
      </c>
      <c r="I126" s="2">
        <f t="shared" si="10"/>
        <v>26.08695652</v>
      </c>
    </row>
    <row r="127">
      <c r="B127" s="1" t="s">
        <v>44</v>
      </c>
      <c r="C127" s="1">
        <v>3.0</v>
      </c>
      <c r="D127" s="1">
        <v>35.0</v>
      </c>
      <c r="E127" s="2">
        <f t="shared" si="7"/>
        <v>105</v>
      </c>
      <c r="F127" s="2">
        <f>MINUS(D127,B133)</f>
        <v>12.60869565</v>
      </c>
      <c r="G127" s="2">
        <f t="shared" si="8"/>
        <v>158.979206</v>
      </c>
      <c r="H127" s="2">
        <f t="shared" si="9"/>
        <v>476.9376181</v>
      </c>
      <c r="I127" s="2">
        <f t="shared" si="10"/>
        <v>37.82608696</v>
      </c>
    </row>
    <row r="128">
      <c r="B128" s="1" t="s">
        <v>45</v>
      </c>
      <c r="C128" s="1">
        <v>1.0</v>
      </c>
      <c r="D128" s="1">
        <v>45.0</v>
      </c>
      <c r="E128" s="2">
        <f t="shared" si="7"/>
        <v>45</v>
      </c>
      <c r="F128" s="2">
        <f>MINUS(D128,B133)</f>
        <v>22.60869565</v>
      </c>
      <c r="G128" s="2">
        <f t="shared" si="8"/>
        <v>511.1531191</v>
      </c>
      <c r="H128" s="2">
        <f t="shared" si="9"/>
        <v>511.1531191</v>
      </c>
      <c r="I128" s="2">
        <f t="shared" si="10"/>
        <v>22.60869565</v>
      </c>
    </row>
    <row r="130">
      <c r="A130" s="1" t="s">
        <v>16</v>
      </c>
      <c r="C130" s="2">
        <f>SUM(C124:C128)</f>
        <v>23</v>
      </c>
      <c r="E130" s="2">
        <f>SUM(E124:E128)</f>
        <v>515</v>
      </c>
      <c r="H130" s="2">
        <f t="shared" ref="H130:I130" si="11">SUM(H124:H128)</f>
        <v>2043.478261</v>
      </c>
      <c r="I130" s="2">
        <f t="shared" si="11"/>
        <v>0</v>
      </c>
    </row>
    <row r="131">
      <c r="A131" s="1" t="s">
        <v>61</v>
      </c>
      <c r="B131" s="1">
        <v>50.0</v>
      </c>
      <c r="C131" s="1" t="s">
        <v>62</v>
      </c>
      <c r="D131" s="1">
        <v>11.0</v>
      </c>
    </row>
    <row r="132">
      <c r="A132" s="1" t="s">
        <v>63</v>
      </c>
      <c r="B132" s="1">
        <v>40.0</v>
      </c>
      <c r="F132" s="2">
        <f>DIVIDE(H130,C130)</f>
        <v>88.84688091</v>
      </c>
    </row>
    <row r="133">
      <c r="A133" s="1" t="s">
        <v>47</v>
      </c>
      <c r="B133" s="2">
        <f>DIVIDE(E130,C130)</f>
        <v>22.39130435</v>
      </c>
    </row>
    <row r="134">
      <c r="A134" s="1" t="s">
        <v>38</v>
      </c>
      <c r="B134" s="2">
        <f>F132</f>
        <v>88.84688091</v>
      </c>
    </row>
    <row r="135">
      <c r="A135" s="1" t="s">
        <v>39</v>
      </c>
      <c r="B135" s="2">
        <f>SQRT(B134)</f>
        <v>9.425862343</v>
      </c>
    </row>
    <row r="138">
      <c r="A138" s="1" t="s">
        <v>64</v>
      </c>
    </row>
    <row r="139">
      <c r="A139" s="1" t="s">
        <v>65</v>
      </c>
      <c r="B139" s="1" t="s">
        <v>55</v>
      </c>
      <c r="C139" s="1" t="s">
        <v>3</v>
      </c>
      <c r="D139" s="1" t="s">
        <v>30</v>
      </c>
      <c r="E139" s="1" t="s">
        <v>31</v>
      </c>
    </row>
    <row r="140">
      <c r="B140" s="1" t="s">
        <v>66</v>
      </c>
      <c r="C140" s="1">
        <v>2.0</v>
      </c>
      <c r="D140" s="1">
        <v>16.0</v>
      </c>
      <c r="E140" s="2">
        <f t="shared" ref="E140:E147" si="12">MULTIPLY(C140,D140)</f>
        <v>32</v>
      </c>
    </row>
    <row r="141">
      <c r="B141" s="1" t="s">
        <v>67</v>
      </c>
      <c r="C141" s="1">
        <v>7.0</v>
      </c>
      <c r="D141" s="1">
        <v>23.0</v>
      </c>
      <c r="E141" s="2">
        <f t="shared" si="12"/>
        <v>161</v>
      </c>
    </row>
    <row r="142">
      <c r="B142" s="1" t="s">
        <v>68</v>
      </c>
      <c r="C142" s="1">
        <v>12.0</v>
      </c>
      <c r="D142" s="1">
        <v>30.0</v>
      </c>
      <c r="E142" s="2">
        <f t="shared" si="12"/>
        <v>360</v>
      </c>
    </row>
    <row r="143">
      <c r="B143" s="1" t="s">
        <v>69</v>
      </c>
      <c r="C143" s="1">
        <v>5.0</v>
      </c>
      <c r="D143" s="1">
        <v>37.0</v>
      </c>
      <c r="E143" s="2">
        <f t="shared" si="12"/>
        <v>185</v>
      </c>
    </row>
    <row r="144">
      <c r="B144" s="1" t="s">
        <v>70</v>
      </c>
      <c r="C144" s="1">
        <v>6.0</v>
      </c>
      <c r="D144" s="1">
        <v>44.0</v>
      </c>
      <c r="E144" s="2">
        <f t="shared" si="12"/>
        <v>264</v>
      </c>
    </row>
    <row r="145">
      <c r="B145" s="1" t="s">
        <v>71</v>
      </c>
      <c r="C145" s="1">
        <v>1.0</v>
      </c>
      <c r="D145" s="1">
        <v>51.0</v>
      </c>
      <c r="E145" s="2">
        <f t="shared" si="12"/>
        <v>51</v>
      </c>
    </row>
    <row r="146">
      <c r="B146" s="1" t="s">
        <v>72</v>
      </c>
      <c r="C146" s="1">
        <v>0.0</v>
      </c>
      <c r="D146" s="1">
        <v>58.0</v>
      </c>
      <c r="E146" s="2">
        <f t="shared" si="12"/>
        <v>0</v>
      </c>
    </row>
    <row r="147">
      <c r="B147" s="1" t="s">
        <v>73</v>
      </c>
      <c r="C147" s="1">
        <v>2.0</v>
      </c>
      <c r="D147" s="1">
        <v>65.0</v>
      </c>
      <c r="E147" s="2">
        <f t="shared" si="12"/>
        <v>130</v>
      </c>
    </row>
    <row r="149">
      <c r="A149" s="1" t="s">
        <v>16</v>
      </c>
      <c r="C149" s="2">
        <f>SUM(C140:C147)</f>
        <v>35</v>
      </c>
      <c r="E149" s="2">
        <f>SUM(E140:E147)</f>
        <v>1183</v>
      </c>
    </row>
    <row r="150">
      <c r="A150" s="1" t="s">
        <v>1</v>
      </c>
      <c r="B150" s="2">
        <f>DIVIDE(E149,C149)</f>
        <v>33.8</v>
      </c>
    </row>
    <row r="153">
      <c r="A153" s="1" t="s">
        <v>74</v>
      </c>
    </row>
    <row r="155">
      <c r="B155" s="1" t="s">
        <v>55</v>
      </c>
      <c r="C155" s="1" t="s">
        <v>3</v>
      </c>
      <c r="D155" s="1" t="s">
        <v>18</v>
      </c>
    </row>
    <row r="156">
      <c r="B156" s="1" t="s">
        <v>66</v>
      </c>
      <c r="C156" s="1">
        <v>2.0</v>
      </c>
      <c r="D156" s="1">
        <v>2.0</v>
      </c>
    </row>
    <row r="157">
      <c r="B157" s="1" t="s">
        <v>67</v>
      </c>
      <c r="C157" s="1">
        <v>7.0</v>
      </c>
      <c r="D157" s="1">
        <v>9.0</v>
      </c>
      <c r="E157" s="1" t="s">
        <v>18</v>
      </c>
    </row>
    <row r="158">
      <c r="A158" s="1" t="s">
        <v>19</v>
      </c>
      <c r="B158" s="1" t="s">
        <v>68</v>
      </c>
      <c r="C158" s="1">
        <v>12.0</v>
      </c>
      <c r="D158" s="1">
        <v>21.0</v>
      </c>
    </row>
    <row r="159">
      <c r="B159" s="1" t="s">
        <v>69</v>
      </c>
      <c r="C159" s="1">
        <v>5.0</v>
      </c>
      <c r="D159" s="1">
        <v>26.0</v>
      </c>
    </row>
    <row r="160">
      <c r="B160" s="1" t="s">
        <v>70</v>
      </c>
      <c r="C160" s="1">
        <v>6.0</v>
      </c>
      <c r="D160" s="1">
        <v>32.0</v>
      </c>
    </row>
    <row r="161">
      <c r="B161" s="1" t="s">
        <v>71</v>
      </c>
      <c r="C161" s="1">
        <v>1.0</v>
      </c>
      <c r="D161" s="1">
        <v>33.0</v>
      </c>
    </row>
    <row r="162">
      <c r="B162" s="1" t="s">
        <v>72</v>
      </c>
      <c r="C162" s="1">
        <v>0.0</v>
      </c>
      <c r="D162" s="1">
        <v>33.0</v>
      </c>
    </row>
    <row r="163">
      <c r="B163" s="1" t="s">
        <v>73</v>
      </c>
      <c r="C163" s="1">
        <v>2.0</v>
      </c>
      <c r="D163" s="1">
        <v>35.0</v>
      </c>
    </row>
    <row r="164">
      <c r="A164" s="1" t="s">
        <v>75</v>
      </c>
      <c r="C164" s="1">
        <v>35.0</v>
      </c>
      <c r="D164" s="1" t="s">
        <v>76</v>
      </c>
      <c r="E164" s="2">
        <f>DIVIDE(C164,2)</f>
        <v>17.5</v>
      </c>
    </row>
    <row r="165">
      <c r="A165" s="1" t="s">
        <v>20</v>
      </c>
      <c r="B165" s="1">
        <v>7.0</v>
      </c>
      <c r="C165" s="1" t="s">
        <v>77</v>
      </c>
      <c r="D165" s="2">
        <f>MINUS(E164,D157)</f>
        <v>8.5</v>
      </c>
    </row>
    <row r="166">
      <c r="A166" s="1" t="s">
        <v>21</v>
      </c>
      <c r="B166" s="1">
        <v>27.0</v>
      </c>
      <c r="C166" s="1" t="s">
        <v>78</v>
      </c>
      <c r="D166" s="2">
        <f>DIVIDE(D165,C158)</f>
        <v>0.7083333333</v>
      </c>
      <c r="E166" s="2">
        <f>MULTIPLY(D166,B165)</f>
        <v>4.958333333</v>
      </c>
    </row>
    <row r="167">
      <c r="A167" s="1" t="s">
        <v>22</v>
      </c>
      <c r="B167" s="2">
        <f>SUM(B166,E166)</f>
        <v>31.95833333</v>
      </c>
    </row>
    <row r="170">
      <c r="A170" s="1" t="s">
        <v>50</v>
      </c>
    </row>
    <row r="172">
      <c r="B172" s="1" t="s">
        <v>55</v>
      </c>
      <c r="C172" s="1" t="s">
        <v>3</v>
      </c>
    </row>
    <row r="173">
      <c r="B173" s="1" t="s">
        <v>66</v>
      </c>
      <c r="C173" s="1">
        <v>2.0</v>
      </c>
    </row>
    <row r="174">
      <c r="B174" s="1" t="s">
        <v>67</v>
      </c>
      <c r="C174" s="1">
        <v>7.0</v>
      </c>
      <c r="D174" s="1" t="s">
        <v>24</v>
      </c>
    </row>
    <row r="175">
      <c r="A175" s="1" t="s">
        <v>19</v>
      </c>
      <c r="B175" s="1" t="s">
        <v>68</v>
      </c>
      <c r="C175" s="1">
        <v>12.0</v>
      </c>
      <c r="D175" s="1" t="s">
        <v>25</v>
      </c>
    </row>
    <row r="176">
      <c r="B176" s="1" t="s">
        <v>69</v>
      </c>
      <c r="C176" s="1">
        <v>5.0</v>
      </c>
      <c r="D176" s="1" t="s">
        <v>26</v>
      </c>
    </row>
    <row r="177">
      <c r="B177" s="1" t="s">
        <v>70</v>
      </c>
      <c r="C177" s="1">
        <v>6.0</v>
      </c>
    </row>
    <row r="178">
      <c r="B178" s="1" t="s">
        <v>71</v>
      </c>
      <c r="C178" s="1">
        <v>1.0</v>
      </c>
    </row>
    <row r="179">
      <c r="B179" s="1" t="s">
        <v>72</v>
      </c>
      <c r="C179" s="1">
        <v>0.0</v>
      </c>
    </row>
    <row r="180">
      <c r="B180" s="1" t="s">
        <v>73</v>
      </c>
      <c r="C180" s="1">
        <v>2.0</v>
      </c>
    </row>
    <row r="181">
      <c r="A181" s="1" t="s">
        <v>20</v>
      </c>
      <c r="B181" s="1">
        <v>7.0</v>
      </c>
    </row>
    <row r="182">
      <c r="A182" s="1" t="s">
        <v>21</v>
      </c>
      <c r="B182" s="1">
        <v>27.0</v>
      </c>
    </row>
    <row r="183">
      <c r="B183" s="1" t="s">
        <v>51</v>
      </c>
      <c r="C183" s="1">
        <v>24.0</v>
      </c>
      <c r="D183" s="1" t="s">
        <v>53</v>
      </c>
      <c r="E183" s="1">
        <v>5.0</v>
      </c>
    </row>
    <row r="184">
      <c r="B184" s="1" t="s">
        <v>79</v>
      </c>
      <c r="C184" s="2">
        <f>MINUS(C183,C174)</f>
        <v>17</v>
      </c>
      <c r="D184" s="1" t="s">
        <v>54</v>
      </c>
      <c r="E184" s="1">
        <v>12.0</v>
      </c>
    </row>
    <row r="185">
      <c r="E185" s="2">
        <f>DIVIDE(E183,E184)</f>
        <v>0.4166666667</v>
      </c>
      <c r="F185" s="2">
        <f>MULTIPLY(E185,B181)</f>
        <v>2.916666667</v>
      </c>
    </row>
    <row r="186">
      <c r="A186" s="5" t="s">
        <v>28</v>
      </c>
      <c r="B186" s="2">
        <f>SUM(B182,F185)</f>
        <v>29.91666667</v>
      </c>
    </row>
    <row r="189">
      <c r="A189" s="1" t="s">
        <v>80</v>
      </c>
    </row>
    <row r="192">
      <c r="B192" s="1" t="s">
        <v>55</v>
      </c>
      <c r="C192" s="1" t="s">
        <v>3</v>
      </c>
      <c r="D192" s="1" t="s">
        <v>30</v>
      </c>
      <c r="E192" s="1" t="s">
        <v>56</v>
      </c>
      <c r="F192" s="1" t="s">
        <v>4</v>
      </c>
      <c r="G192" s="5" t="s">
        <v>81</v>
      </c>
      <c r="H192" s="1" t="s">
        <v>58</v>
      </c>
      <c r="I192" s="1" t="s">
        <v>59</v>
      </c>
      <c r="J192" s="1" t="s">
        <v>82</v>
      </c>
    </row>
    <row r="193">
      <c r="B193" s="1" t="s">
        <v>66</v>
      </c>
      <c r="C193" s="1">
        <v>2.0</v>
      </c>
      <c r="D193" s="1">
        <v>16.0</v>
      </c>
      <c r="E193" s="2">
        <f t="shared" ref="E193:E200" si="13">MULTIPLY(C193,D193)</f>
        <v>32</v>
      </c>
      <c r="F193" s="1">
        <v>33.8</v>
      </c>
      <c r="G193" s="2">
        <f t="shared" ref="G193:G200" si="14">MINUS(D193,F193)</f>
        <v>-17.8</v>
      </c>
      <c r="H193" s="2">
        <f t="shared" ref="H193:H200" si="15">POWER(G193,2)</f>
        <v>316.84</v>
      </c>
      <c r="I193" s="2">
        <f t="shared" ref="I193:I200" si="16">MULTIPLY(C193,H193)</f>
        <v>633.68</v>
      </c>
      <c r="J193" s="2">
        <f t="shared" ref="J193:J200" si="17">MULTIPLY(C193,G193)</f>
        <v>-35.6</v>
      </c>
    </row>
    <row r="194">
      <c r="B194" s="1" t="s">
        <v>67</v>
      </c>
      <c r="C194" s="1">
        <v>7.0</v>
      </c>
      <c r="D194" s="1">
        <v>23.0</v>
      </c>
      <c r="E194" s="2">
        <f t="shared" si="13"/>
        <v>161</v>
      </c>
      <c r="F194" s="2">
        <f>B202</f>
        <v>33.8</v>
      </c>
      <c r="G194" s="2">
        <f t="shared" si="14"/>
        <v>-10.8</v>
      </c>
      <c r="H194" s="2">
        <f t="shared" si="15"/>
        <v>116.64</v>
      </c>
      <c r="I194" s="2">
        <f t="shared" si="16"/>
        <v>816.48</v>
      </c>
      <c r="J194" s="2">
        <f t="shared" si="17"/>
        <v>-75.6</v>
      </c>
    </row>
    <row r="195">
      <c r="B195" s="1" t="s">
        <v>68</v>
      </c>
      <c r="C195" s="1">
        <v>12.0</v>
      </c>
      <c r="D195" s="1">
        <v>30.0</v>
      </c>
      <c r="E195" s="2">
        <f t="shared" si="13"/>
        <v>360</v>
      </c>
      <c r="F195" s="2">
        <f>B202</f>
        <v>33.8</v>
      </c>
      <c r="G195" s="2">
        <f t="shared" si="14"/>
        <v>-3.8</v>
      </c>
      <c r="H195" s="2">
        <f t="shared" si="15"/>
        <v>14.44</v>
      </c>
      <c r="I195" s="2">
        <f t="shared" si="16"/>
        <v>173.28</v>
      </c>
      <c r="J195" s="2">
        <f t="shared" si="17"/>
        <v>-45.6</v>
      </c>
    </row>
    <row r="196">
      <c r="B196" s="1" t="s">
        <v>69</v>
      </c>
      <c r="C196" s="1">
        <v>5.0</v>
      </c>
      <c r="D196" s="1">
        <v>37.0</v>
      </c>
      <c r="E196" s="1">
        <f t="shared" si="13"/>
        <v>185</v>
      </c>
      <c r="F196" s="2">
        <f>B202</f>
        <v>33.8</v>
      </c>
      <c r="G196" s="2">
        <f t="shared" si="14"/>
        <v>3.2</v>
      </c>
      <c r="H196" s="2">
        <f t="shared" si="15"/>
        <v>10.24</v>
      </c>
      <c r="I196" s="2">
        <f t="shared" si="16"/>
        <v>51.2</v>
      </c>
      <c r="J196" s="2">
        <f t="shared" si="17"/>
        <v>16</v>
      </c>
    </row>
    <row r="197">
      <c r="B197" s="1" t="s">
        <v>70</v>
      </c>
      <c r="C197" s="1">
        <v>6.0</v>
      </c>
      <c r="D197" s="1">
        <v>44.0</v>
      </c>
      <c r="E197" s="1">
        <f t="shared" si="13"/>
        <v>264</v>
      </c>
      <c r="F197" s="2">
        <f>B202</f>
        <v>33.8</v>
      </c>
      <c r="G197" s="2">
        <f t="shared" si="14"/>
        <v>10.2</v>
      </c>
      <c r="H197" s="2">
        <f t="shared" si="15"/>
        <v>104.04</v>
      </c>
      <c r="I197" s="2">
        <f t="shared" si="16"/>
        <v>624.24</v>
      </c>
      <c r="J197" s="2">
        <f t="shared" si="17"/>
        <v>61.2</v>
      </c>
    </row>
    <row r="198">
      <c r="B198" s="1" t="s">
        <v>71</v>
      </c>
      <c r="C198" s="1">
        <v>1.0</v>
      </c>
      <c r="D198" s="1">
        <v>51.0</v>
      </c>
      <c r="E198" s="1">
        <f t="shared" si="13"/>
        <v>51</v>
      </c>
      <c r="F198" s="2">
        <f>B202</f>
        <v>33.8</v>
      </c>
      <c r="G198" s="2">
        <f t="shared" si="14"/>
        <v>17.2</v>
      </c>
      <c r="H198" s="2">
        <f t="shared" si="15"/>
        <v>295.84</v>
      </c>
      <c r="I198" s="2">
        <f t="shared" si="16"/>
        <v>295.84</v>
      </c>
      <c r="J198" s="2">
        <f t="shared" si="17"/>
        <v>17.2</v>
      </c>
    </row>
    <row r="199">
      <c r="B199" s="1" t="s">
        <v>72</v>
      </c>
      <c r="C199" s="1">
        <v>0.0</v>
      </c>
      <c r="D199" s="1">
        <v>58.0</v>
      </c>
      <c r="E199" s="1">
        <f t="shared" si="13"/>
        <v>0</v>
      </c>
      <c r="F199" s="2">
        <f>B202</f>
        <v>33.8</v>
      </c>
      <c r="G199" s="2">
        <f t="shared" si="14"/>
        <v>24.2</v>
      </c>
      <c r="H199" s="2">
        <f t="shared" si="15"/>
        <v>585.64</v>
      </c>
      <c r="I199" s="2">
        <f t="shared" si="16"/>
        <v>0</v>
      </c>
      <c r="J199" s="2">
        <f t="shared" si="17"/>
        <v>0</v>
      </c>
    </row>
    <row r="200">
      <c r="B200" s="1" t="s">
        <v>73</v>
      </c>
      <c r="C200" s="1">
        <v>2.0</v>
      </c>
      <c r="D200" s="1">
        <v>65.0</v>
      </c>
      <c r="E200" s="1">
        <f t="shared" si="13"/>
        <v>130</v>
      </c>
      <c r="F200" s="2">
        <f>B202</f>
        <v>33.8</v>
      </c>
      <c r="G200" s="2">
        <f t="shared" si="14"/>
        <v>31.2</v>
      </c>
      <c r="H200" s="2">
        <f t="shared" si="15"/>
        <v>973.44</v>
      </c>
      <c r="I200" s="2">
        <f t="shared" si="16"/>
        <v>1946.88</v>
      </c>
      <c r="J200" s="2">
        <f t="shared" si="17"/>
        <v>62.4</v>
      </c>
    </row>
    <row r="201">
      <c r="A201" s="1" t="s">
        <v>46</v>
      </c>
      <c r="C201" s="2">
        <f>SUM(C193:C200)</f>
        <v>35</v>
      </c>
      <c r="E201" s="2">
        <f>SUM(E193:E200)</f>
        <v>1183</v>
      </c>
      <c r="I201" s="2">
        <f t="shared" ref="I201:J201" si="18">SUM(I193:I200)</f>
        <v>4541.6</v>
      </c>
      <c r="J201" s="2">
        <f t="shared" si="18"/>
        <v>0</v>
      </c>
    </row>
    <row r="202">
      <c r="A202" s="1" t="s">
        <v>47</v>
      </c>
      <c r="B202" s="2">
        <f>DIVIDE(E201,C201)</f>
        <v>33.8</v>
      </c>
    </row>
    <row r="203">
      <c r="A203" s="1" t="s">
        <v>83</v>
      </c>
      <c r="B203" s="2">
        <f>DIVIDE(I201,C201)</f>
        <v>129.76</v>
      </c>
    </row>
    <row r="204">
      <c r="A204" s="1" t="s">
        <v>84</v>
      </c>
      <c r="B204" s="2">
        <f>SQRT(B203)</f>
        <v>11.39122469</v>
      </c>
    </row>
  </sheetData>
  <drawing r:id="rId1"/>
</worksheet>
</file>