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tudi\OneDrive\Desktop\College\Projects\Sem 3\"/>
    </mc:Choice>
  </mc:AlternateContent>
  <xr:revisionPtr revIDLastSave="0" documentId="13_ncr:1_{E1210E4F-C4C4-4FB1-8007-DEAC062B22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/>
  <c r="I3" i="1" a="1"/>
  <c r="I3" i="1"/>
  <c r="I4" i="1" a="1"/>
  <c r="I4" i="1"/>
  <c r="I5" i="1" a="1"/>
  <c r="I5" i="1"/>
  <c r="I6" i="1" a="1"/>
  <c r="I6" i="1"/>
  <c r="I7" i="1" a="1"/>
  <c r="I7" i="1"/>
  <c r="I8" i="1" a="1"/>
  <c r="I8" i="1"/>
  <c r="I9" i="1" a="1"/>
  <c r="I9" i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21" i="1" a="1"/>
  <c r="I21" i="1"/>
  <c r="I22" i="1" a="1"/>
  <c r="I22" i="1"/>
  <c r="I23" i="1" a="1"/>
  <c r="I23" i="1"/>
  <c r="I24" i="1" a="1"/>
  <c r="I24" i="1"/>
  <c r="I25" i="1" a="1"/>
  <c r="I25" i="1"/>
  <c r="I26" i="1" a="1"/>
  <c r="I26" i="1"/>
  <c r="I27" i="1" a="1"/>
  <c r="I27" i="1"/>
  <c r="I28" i="1" a="1"/>
  <c r="I28" i="1"/>
  <c r="I29" i="1" a="1"/>
  <c r="I29" i="1"/>
  <c r="I30" i="1" a="1"/>
  <c r="I30" i="1"/>
  <c r="I31" i="1" a="1"/>
  <c r="I31" i="1"/>
  <c r="I32" i="1" a="1"/>
  <c r="I32" i="1"/>
  <c r="I33" i="1" a="1"/>
  <c r="I33" i="1"/>
  <c r="I34" i="1" a="1"/>
  <c r="I34" i="1"/>
  <c r="I35" i="1" a="1"/>
  <c r="I35" i="1"/>
  <c r="I36" i="1" a="1"/>
  <c r="I36" i="1"/>
  <c r="I37" i="1" a="1"/>
  <c r="I37" i="1"/>
  <c r="I38" i="1" a="1"/>
  <c r="I38" i="1"/>
  <c r="I39" i="1" a="1"/>
  <c r="I39" i="1"/>
  <c r="I40" i="1" a="1"/>
  <c r="I40" i="1"/>
  <c r="I41" i="1" a="1"/>
  <c r="I41" i="1"/>
  <c r="I42" i="1" a="1"/>
  <c r="I42" i="1"/>
  <c r="I43" i="1" a="1"/>
  <c r="I43" i="1"/>
  <c r="I44" i="1" a="1"/>
  <c r="I44" i="1"/>
  <c r="I45" i="1" a="1"/>
  <c r="I45" i="1"/>
  <c r="I46" i="1" a="1"/>
  <c r="I46" i="1"/>
  <c r="I47" i="1" a="1"/>
  <c r="I47" i="1"/>
  <c r="I48" i="1" a="1"/>
  <c r="I48" i="1"/>
  <c r="I49" i="1" a="1"/>
  <c r="I49" i="1"/>
  <c r="I50" i="1" a="1"/>
  <c r="I50" i="1"/>
  <c r="I51" i="1" a="1"/>
  <c r="I51" i="1"/>
  <c r="I52" i="1" a="1"/>
  <c r="I52" i="1"/>
  <c r="I53" i="1" a="1"/>
  <c r="I53" i="1"/>
  <c r="I54" i="1" a="1"/>
  <c r="I54" i="1"/>
  <c r="I55" i="1" a="1"/>
  <c r="I55" i="1"/>
  <c r="I56" i="1" a="1"/>
  <c r="I56" i="1"/>
  <c r="I57" i="1" a="1"/>
  <c r="I57" i="1"/>
  <c r="I58" i="1" a="1"/>
  <c r="I58" i="1"/>
  <c r="I59" i="1" a="1"/>
  <c r="I59" i="1"/>
  <c r="I60" i="1" a="1"/>
  <c r="I60" i="1"/>
  <c r="I61" i="1" a="1"/>
  <c r="I61" i="1"/>
  <c r="I62" i="1" a="1"/>
  <c r="I62" i="1"/>
  <c r="I63" i="1" a="1"/>
  <c r="I63" i="1"/>
  <c r="I64" i="1" a="1"/>
  <c r="I64" i="1"/>
  <c r="I65" i="1" a="1"/>
  <c r="I65" i="1"/>
  <c r="I66" i="1" a="1"/>
  <c r="I66" i="1"/>
  <c r="I67" i="1" a="1"/>
  <c r="I67" i="1"/>
  <c r="I68" i="1" a="1"/>
  <c r="I68" i="1"/>
  <c r="I69" i="1" a="1"/>
  <c r="I69" i="1"/>
  <c r="I70" i="1" a="1"/>
  <c r="I70" i="1"/>
  <c r="I71" i="1" a="1"/>
  <c r="I71" i="1"/>
  <c r="I72" i="1" a="1"/>
  <c r="I72" i="1"/>
  <c r="I73" i="1" a="1"/>
  <c r="I73" i="1"/>
  <c r="I74" i="1" a="1"/>
  <c r="I74" i="1"/>
  <c r="I75" i="1" a="1"/>
  <c r="I75" i="1"/>
  <c r="I76" i="1" a="1"/>
  <c r="I76" i="1"/>
  <c r="I77" i="1" a="1"/>
  <c r="I77" i="1"/>
  <c r="I78" i="1" a="1"/>
  <c r="I78" i="1"/>
  <c r="I79" i="1" a="1"/>
  <c r="I79" i="1"/>
  <c r="I80" i="1" a="1"/>
  <c r="I80" i="1"/>
  <c r="I81" i="1" a="1"/>
  <c r="I81" i="1"/>
  <c r="I82" i="1" a="1"/>
  <c r="I82" i="1"/>
  <c r="I83" i="1" a="1"/>
  <c r="I83" i="1"/>
  <c r="I84" i="1" a="1"/>
  <c r="I84" i="1"/>
  <c r="I85" i="1" a="1"/>
  <c r="I85" i="1"/>
  <c r="I86" i="1" a="1"/>
  <c r="I86" i="1"/>
  <c r="I87" i="1" a="1"/>
  <c r="I87" i="1"/>
  <c r="I88" i="1" a="1"/>
  <c r="I88" i="1"/>
  <c r="I89" i="1" a="1"/>
  <c r="I89" i="1"/>
  <c r="I90" i="1" a="1"/>
  <c r="I90" i="1"/>
  <c r="I91" i="1" a="1"/>
  <c r="I91" i="1"/>
  <c r="I92" i="1" a="1"/>
  <c r="I92" i="1"/>
  <c r="I93" i="1" a="1"/>
  <c r="I93" i="1"/>
  <c r="I94" i="1" a="1"/>
  <c r="I94" i="1"/>
  <c r="I95" i="1" a="1"/>
  <c r="I95" i="1"/>
  <c r="I96" i="1" a="1"/>
  <c r="I96" i="1"/>
  <c r="I97" i="1" a="1"/>
  <c r="I97" i="1"/>
  <c r="I98" i="1" a="1"/>
  <c r="I98" i="1"/>
  <c r="I99" i="1" a="1"/>
  <c r="I99" i="1"/>
  <c r="I100" i="1" a="1"/>
  <c r="I100" i="1"/>
  <c r="I101" i="1" a="1"/>
  <c r="I101" i="1"/>
  <c r="I102" i="1" a="1"/>
  <c r="I102" i="1"/>
  <c r="I103" i="1" a="1"/>
  <c r="I103" i="1"/>
  <c r="I104" i="1" a="1"/>
  <c r="I104" i="1"/>
  <c r="I105" i="1" a="1"/>
  <c r="I105" i="1"/>
  <c r="I106" i="1" a="1"/>
  <c r="I106" i="1"/>
  <c r="I107" i="1" a="1"/>
  <c r="I107" i="1"/>
  <c r="I108" i="1" a="1"/>
  <c r="I108" i="1"/>
  <c r="I109" i="1" a="1"/>
  <c r="I109" i="1"/>
  <c r="I110" i="1" a="1"/>
  <c r="I110" i="1"/>
  <c r="I111" i="1" a="1"/>
  <c r="I111" i="1"/>
  <c r="I112" i="1" a="1"/>
  <c r="I112" i="1"/>
  <c r="I113" i="1" a="1"/>
  <c r="I113" i="1"/>
  <c r="I114" i="1" a="1"/>
  <c r="I114" i="1"/>
  <c r="I115" i="1" a="1"/>
  <c r="I115" i="1"/>
  <c r="I116" i="1" a="1"/>
  <c r="I116" i="1"/>
  <c r="I117" i="1" a="1"/>
  <c r="I117" i="1"/>
  <c r="I118" i="1" a="1"/>
  <c r="I118" i="1"/>
  <c r="I119" i="1" a="1"/>
  <c r="I119" i="1"/>
  <c r="I120" i="1" a="1"/>
  <c r="I120" i="1"/>
  <c r="I121" i="1" a="1"/>
  <c r="I121" i="1"/>
  <c r="I122" i="1" a="1"/>
  <c r="I122" i="1"/>
  <c r="I123" i="1" a="1"/>
  <c r="I123" i="1"/>
  <c r="I124" i="1" a="1"/>
  <c r="I124" i="1"/>
  <c r="I125" i="1" a="1"/>
  <c r="I125" i="1"/>
  <c r="I126" i="1" a="1"/>
  <c r="I126" i="1"/>
  <c r="I127" i="1" a="1"/>
  <c r="I127" i="1"/>
  <c r="I128" i="1" a="1"/>
  <c r="I128" i="1"/>
  <c r="I129" i="1" a="1"/>
  <c r="I129" i="1"/>
  <c r="I130" i="1" a="1"/>
  <c r="I130" i="1"/>
  <c r="I131" i="1" a="1"/>
  <c r="I131" i="1"/>
  <c r="I132" i="1" a="1"/>
  <c r="I132" i="1"/>
  <c r="I133" i="1" a="1"/>
  <c r="I133" i="1"/>
  <c r="I134" i="1" a="1"/>
  <c r="I134" i="1"/>
  <c r="I135" i="1" a="1"/>
  <c r="I135" i="1"/>
  <c r="I136" i="1" a="1"/>
  <c r="I136" i="1"/>
  <c r="I137" i="1" a="1"/>
  <c r="I137" i="1"/>
  <c r="I138" i="1" a="1"/>
  <c r="I138" i="1"/>
  <c r="I139" i="1" a="1"/>
  <c r="I139" i="1"/>
  <c r="I140" i="1" a="1"/>
  <c r="I140" i="1"/>
  <c r="I141" i="1" a="1"/>
  <c r="I141" i="1"/>
  <c r="I142" i="1" a="1"/>
  <c r="I142" i="1"/>
  <c r="I143" i="1" a="1"/>
  <c r="I143" i="1"/>
  <c r="I144" i="1" a="1"/>
  <c r="I144" i="1"/>
  <c r="I145" i="1" a="1"/>
  <c r="I145" i="1"/>
  <c r="I146" i="1" a="1"/>
  <c r="I146" i="1"/>
  <c r="I147" i="1" a="1"/>
  <c r="I147" i="1"/>
  <c r="I148" i="1" a="1"/>
  <c r="I148" i="1"/>
  <c r="I149" i="1" a="1"/>
  <c r="I149" i="1"/>
  <c r="I150" i="1" a="1"/>
  <c r="I150" i="1"/>
  <c r="I151" i="1" a="1"/>
  <c r="I151" i="1"/>
  <c r="I152" i="1" a="1"/>
  <c r="I152" i="1"/>
  <c r="I153" i="1" a="1"/>
  <c r="I153" i="1"/>
  <c r="I154" i="1" a="1"/>
  <c r="I154" i="1"/>
  <c r="I155" i="1" a="1"/>
  <c r="I155" i="1"/>
  <c r="I156" i="1" a="1"/>
  <c r="I156" i="1"/>
  <c r="I157" i="1" a="1"/>
  <c r="I157" i="1"/>
  <c r="I158" i="1" a="1"/>
  <c r="I158" i="1"/>
  <c r="I159" i="1" a="1"/>
  <c r="I159" i="1"/>
  <c r="C2" i="1" a="1"/>
  <c r="C2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N2" i="1" a="1"/>
  <c r="N2" i="1"/>
  <c r="N3" i="1" a="1"/>
  <c r="N3" i="1"/>
  <c r="N4" i="1" a="1"/>
  <c r="N4" i="1"/>
  <c r="N5" i="1" a="1"/>
  <c r="N5" i="1"/>
  <c r="N6" i="1" a="1"/>
  <c r="N6" i="1"/>
  <c r="N7" i="1" a="1"/>
  <c r="N7" i="1"/>
  <c r="N8" i="1" a="1"/>
  <c r="N8" i="1"/>
  <c r="N9" i="1" a="1"/>
  <c r="N9" i="1"/>
  <c r="N10" i="1" a="1"/>
  <c r="N10" i="1"/>
  <c r="N11" i="1" a="1"/>
  <c r="N11" i="1"/>
  <c r="N12" i="1" a="1"/>
  <c r="N12" i="1"/>
  <c r="N13" i="1" a="1"/>
  <c r="N13" i="1"/>
  <c r="N14" i="1" a="1"/>
  <c r="N14" i="1"/>
  <c r="N15" i="1" a="1"/>
  <c r="N15" i="1"/>
  <c r="N16" i="1" a="1"/>
  <c r="N16" i="1"/>
  <c r="N17" i="1" a="1"/>
  <c r="N17" i="1"/>
  <c r="N18" i="1" a="1"/>
  <c r="N18" i="1"/>
  <c r="N19" i="1" a="1"/>
  <c r="N19" i="1"/>
  <c r="N20" i="1" a="1"/>
  <c r="N20" i="1"/>
  <c r="N21" i="1" a="1"/>
  <c r="N21" i="1"/>
  <c r="N22" i="1" a="1"/>
  <c r="N22" i="1"/>
  <c r="N23" i="1" a="1"/>
  <c r="N23" i="1"/>
  <c r="N24" i="1" a="1"/>
  <c r="N24" i="1"/>
  <c r="N25" i="1" a="1"/>
  <c r="N25" i="1"/>
  <c r="N26" i="1" a="1"/>
  <c r="N26" i="1"/>
  <c r="N27" i="1" a="1"/>
  <c r="N27" i="1"/>
  <c r="N28" i="1" a="1"/>
  <c r="N28" i="1"/>
  <c r="N29" i="1" a="1"/>
  <c r="N29" i="1"/>
  <c r="N30" i="1" a="1"/>
  <c r="N30" i="1"/>
  <c r="N31" i="1" a="1"/>
  <c r="N31" i="1"/>
  <c r="N32" i="1" a="1"/>
  <c r="N32" i="1"/>
  <c r="N33" i="1" a="1"/>
  <c r="N33" i="1"/>
  <c r="N34" i="1" a="1"/>
  <c r="N34" i="1"/>
  <c r="N35" i="1" a="1"/>
  <c r="N35" i="1"/>
  <c r="N36" i="1" a="1"/>
  <c r="N36" i="1"/>
  <c r="N37" i="1" a="1"/>
  <c r="N37" i="1"/>
  <c r="N38" i="1" a="1"/>
  <c r="N38" i="1"/>
  <c r="N39" i="1" a="1"/>
  <c r="N39" i="1"/>
  <c r="N40" i="1" a="1"/>
  <c r="N40" i="1"/>
  <c r="N41" i="1" a="1"/>
  <c r="N41" i="1"/>
  <c r="N42" i="1" a="1"/>
  <c r="N42" i="1"/>
  <c r="N43" i="1" a="1"/>
  <c r="N43" i="1"/>
  <c r="N44" i="1" a="1"/>
  <c r="N44" i="1"/>
  <c r="N45" i="1" a="1"/>
  <c r="N45" i="1"/>
  <c r="N46" i="1" a="1"/>
  <c r="N46" i="1"/>
  <c r="N47" i="1" a="1"/>
  <c r="N47" i="1"/>
  <c r="N48" i="1" a="1"/>
  <c r="N48" i="1"/>
  <c r="N49" i="1" a="1"/>
  <c r="N49" i="1"/>
  <c r="N50" i="1" a="1"/>
  <c r="N50" i="1"/>
  <c r="N51" i="1" a="1"/>
  <c r="N51" i="1"/>
  <c r="N52" i="1" a="1"/>
  <c r="N52" i="1"/>
  <c r="N53" i="1" a="1"/>
  <c r="N53" i="1"/>
  <c r="N54" i="1" a="1"/>
  <c r="N54" i="1"/>
  <c r="N55" i="1" a="1"/>
  <c r="N55" i="1"/>
  <c r="N56" i="1" a="1"/>
  <c r="N56" i="1"/>
  <c r="N57" i="1" a="1"/>
  <c r="N57" i="1"/>
  <c r="N58" i="1" a="1"/>
  <c r="N58" i="1"/>
  <c r="N59" i="1" a="1"/>
  <c r="N59" i="1"/>
  <c r="N60" i="1" a="1"/>
  <c r="N60" i="1"/>
  <c r="N61" i="1" a="1"/>
  <c r="N61" i="1"/>
  <c r="N62" i="1" a="1"/>
  <c r="N62" i="1"/>
  <c r="N63" i="1" a="1"/>
  <c r="N63" i="1"/>
  <c r="N64" i="1" a="1"/>
  <c r="N64" i="1"/>
  <c r="N65" i="1" a="1"/>
  <c r="N65" i="1"/>
  <c r="N66" i="1" a="1"/>
  <c r="N66" i="1"/>
  <c r="N67" i="1" a="1"/>
  <c r="N67" i="1"/>
  <c r="N68" i="1" a="1"/>
  <c r="N68" i="1"/>
  <c r="N69" i="1" a="1"/>
  <c r="N69" i="1"/>
  <c r="N70" i="1" a="1"/>
  <c r="N70" i="1"/>
  <c r="N71" i="1" a="1"/>
  <c r="N71" i="1"/>
  <c r="N72" i="1" a="1"/>
  <c r="N72" i="1"/>
  <c r="N73" i="1" a="1"/>
  <c r="N73" i="1"/>
  <c r="N74" i="1" a="1"/>
  <c r="N74" i="1"/>
  <c r="N75" i="1" a="1"/>
  <c r="N75" i="1"/>
  <c r="N76" i="1" a="1"/>
  <c r="N76" i="1"/>
  <c r="N77" i="1" a="1"/>
  <c r="N77" i="1"/>
  <c r="N78" i="1" a="1"/>
  <c r="N78" i="1"/>
  <c r="N79" i="1" a="1"/>
  <c r="N79" i="1"/>
  <c r="N80" i="1" a="1"/>
  <c r="N80" i="1"/>
  <c r="N81" i="1" a="1"/>
  <c r="N81" i="1"/>
  <c r="N82" i="1" a="1"/>
  <c r="N82" i="1"/>
  <c r="N83" i="1" a="1"/>
  <c r="N83" i="1"/>
  <c r="N84" i="1" a="1"/>
  <c r="N84" i="1"/>
  <c r="N85" i="1" a="1"/>
  <c r="N85" i="1"/>
  <c r="N86" i="1" a="1"/>
  <c r="N86" i="1"/>
  <c r="N87" i="1" a="1"/>
  <c r="N87" i="1"/>
  <c r="N88" i="1" a="1"/>
  <c r="N88" i="1"/>
  <c r="N89" i="1" a="1"/>
  <c r="N89" i="1"/>
  <c r="N90" i="1" a="1"/>
  <c r="N90" i="1"/>
  <c r="N91" i="1" a="1"/>
  <c r="N91" i="1"/>
  <c r="N92" i="1" a="1"/>
  <c r="N92" i="1"/>
  <c r="N93" i="1" a="1"/>
  <c r="N93" i="1"/>
  <c r="N94" i="1" a="1"/>
  <c r="N94" i="1"/>
  <c r="N95" i="1" a="1"/>
  <c r="N95" i="1"/>
  <c r="N96" i="1" a="1"/>
  <c r="N96" i="1"/>
  <c r="N97" i="1" a="1"/>
  <c r="N97" i="1"/>
  <c r="N98" i="1" a="1"/>
  <c r="N98" i="1"/>
  <c r="N99" i="1" a="1"/>
  <c r="N99" i="1"/>
  <c r="N100" i="1" a="1"/>
  <c r="N100" i="1"/>
  <c r="N101" i="1" a="1"/>
  <c r="N101" i="1"/>
  <c r="N102" i="1" a="1"/>
  <c r="N102" i="1"/>
  <c r="N103" i="1" a="1"/>
  <c r="N103" i="1"/>
  <c r="N104" i="1" a="1"/>
  <c r="N104" i="1"/>
  <c r="N105" i="1" a="1"/>
  <c r="N105" i="1"/>
  <c r="N106" i="1" a="1"/>
  <c r="N106" i="1"/>
  <c r="N107" i="1" a="1"/>
  <c r="N107" i="1"/>
  <c r="N108" i="1" a="1"/>
  <c r="N108" i="1"/>
  <c r="N109" i="1" a="1"/>
  <c r="N109" i="1"/>
  <c r="N110" i="1" a="1"/>
  <c r="N110" i="1"/>
  <c r="N111" i="1" a="1"/>
  <c r="N111" i="1"/>
  <c r="N112" i="1" a="1"/>
  <c r="N112" i="1"/>
  <c r="N113" i="1" a="1"/>
  <c r="N113" i="1"/>
  <c r="N114" i="1" a="1"/>
  <c r="N114" i="1"/>
  <c r="N115" i="1" a="1"/>
  <c r="N115" i="1"/>
  <c r="N116" i="1" a="1"/>
  <c r="N116" i="1"/>
  <c r="N117" i="1" a="1"/>
  <c r="N117" i="1"/>
  <c r="N118" i="1" a="1"/>
  <c r="N118" i="1"/>
  <c r="N119" i="1" a="1"/>
  <c r="N119" i="1"/>
  <c r="N120" i="1" a="1"/>
  <c r="N120" i="1"/>
  <c r="N121" i="1" a="1"/>
  <c r="N121" i="1"/>
  <c r="N122" i="1" a="1"/>
  <c r="N122" i="1"/>
  <c r="N123" i="1" a="1"/>
  <c r="N123" i="1"/>
  <c r="N124" i="1" a="1"/>
  <c r="N124" i="1"/>
  <c r="N125" i="1" a="1"/>
  <c r="N125" i="1"/>
  <c r="N126" i="1" a="1"/>
  <c r="N126" i="1"/>
  <c r="N127" i="1" a="1"/>
  <c r="N127" i="1"/>
  <c r="N128" i="1" a="1"/>
  <c r="N128" i="1"/>
  <c r="N129" i="1" a="1"/>
  <c r="N129" i="1"/>
  <c r="N130" i="1" a="1"/>
  <c r="N130" i="1"/>
  <c r="N131" i="1" a="1"/>
  <c r="N131" i="1"/>
  <c r="N132" i="1" a="1"/>
  <c r="N132" i="1"/>
  <c r="N133" i="1" a="1"/>
  <c r="N133" i="1"/>
  <c r="N134" i="1" a="1"/>
  <c r="N134" i="1"/>
  <c r="N135" i="1" a="1"/>
  <c r="N135" i="1"/>
  <c r="N136" i="1" a="1"/>
  <c r="N136" i="1"/>
  <c r="N137" i="1" a="1"/>
  <c r="N137" i="1"/>
  <c r="N138" i="1" a="1"/>
  <c r="N138" i="1"/>
  <c r="N139" i="1" a="1"/>
  <c r="N139" i="1"/>
  <c r="N140" i="1" a="1"/>
  <c r="N140" i="1"/>
  <c r="N141" i="1" a="1"/>
  <c r="N141" i="1"/>
  <c r="N142" i="1" a="1"/>
  <c r="N142" i="1"/>
  <c r="N143" i="1" a="1"/>
  <c r="N143" i="1"/>
  <c r="N144" i="1" a="1"/>
  <c r="N144" i="1"/>
  <c r="N145" i="1" a="1"/>
  <c r="N145" i="1"/>
  <c r="N146" i="1" a="1"/>
  <c r="N146" i="1"/>
  <c r="N147" i="1" a="1"/>
  <c r="N147" i="1"/>
  <c r="N148" i="1" a="1"/>
  <c r="N148" i="1"/>
  <c r="N149" i="1" a="1"/>
  <c r="N149" i="1"/>
  <c r="N150" i="1" a="1"/>
  <c r="N150" i="1"/>
  <c r="N151" i="1" a="1"/>
  <c r="N151" i="1"/>
  <c r="N152" i="1" a="1"/>
  <c r="N152" i="1"/>
  <c r="N153" i="1" a="1"/>
  <c r="N153" i="1"/>
  <c r="N154" i="1" a="1"/>
  <c r="N154" i="1"/>
  <c r="N155" i="1" a="1"/>
  <c r="N155" i="1"/>
  <c r="N156" i="1" a="1"/>
  <c r="N156" i="1"/>
  <c r="N157" i="1" a="1"/>
  <c r="N157" i="1"/>
  <c r="N158" i="1" a="1"/>
  <c r="N158" i="1"/>
  <c r="N159" i="1" a="1"/>
  <c r="N159" i="1"/>
  <c r="P2" i="1" a="1"/>
  <c r="P2" i="1"/>
  <c r="P3" i="1" a="1"/>
  <c r="P3" i="1"/>
  <c r="P4" i="1" a="1"/>
  <c r="P4" i="1"/>
  <c r="P5" i="1" a="1"/>
  <c r="P5" i="1"/>
  <c r="P6" i="1" a="1"/>
  <c r="P6" i="1"/>
  <c r="P7" i="1" a="1"/>
  <c r="P7" i="1"/>
  <c r="P8" i="1" a="1"/>
  <c r="P8" i="1"/>
  <c r="P9" i="1" a="1"/>
  <c r="P9" i="1"/>
  <c r="P10" i="1" a="1"/>
  <c r="P10" i="1"/>
  <c r="P11" i="1" a="1"/>
  <c r="P11" i="1"/>
  <c r="P12" i="1" a="1"/>
  <c r="P12" i="1"/>
  <c r="P13" i="1" a="1"/>
  <c r="P13" i="1"/>
  <c r="P14" i="1" a="1"/>
  <c r="P14" i="1"/>
  <c r="P15" i="1" a="1"/>
  <c r="P15" i="1"/>
  <c r="P16" i="1" a="1"/>
  <c r="P16" i="1"/>
  <c r="P17" i="1" a="1"/>
  <c r="P17" i="1"/>
  <c r="P18" i="1" a="1"/>
  <c r="P18" i="1"/>
  <c r="P19" i="1" a="1"/>
  <c r="P19" i="1"/>
  <c r="P20" i="1" a="1"/>
  <c r="P20" i="1"/>
  <c r="P21" i="1" a="1"/>
  <c r="P21" i="1"/>
  <c r="P22" i="1" a="1"/>
  <c r="P22" i="1"/>
  <c r="P23" i="1" a="1"/>
  <c r="P23" i="1"/>
  <c r="P24" i="1" a="1"/>
  <c r="P24" i="1"/>
  <c r="P25" i="1" a="1"/>
  <c r="P25" i="1"/>
  <c r="P26" i="1" a="1"/>
  <c r="P26" i="1"/>
  <c r="P27" i="1" a="1"/>
  <c r="P27" i="1"/>
  <c r="P28" i="1" a="1"/>
  <c r="P28" i="1"/>
  <c r="P29" i="1" a="1"/>
  <c r="P29" i="1"/>
  <c r="P30" i="1" a="1"/>
  <c r="P30" i="1"/>
  <c r="P31" i="1" a="1"/>
  <c r="P31" i="1"/>
  <c r="P32" i="1" a="1"/>
  <c r="P32" i="1"/>
  <c r="P33" i="1" a="1"/>
  <c r="P33" i="1"/>
  <c r="P34" i="1" a="1"/>
  <c r="P34" i="1"/>
  <c r="P35" i="1" a="1"/>
  <c r="P35" i="1"/>
  <c r="P36" i="1" a="1"/>
  <c r="P36" i="1"/>
  <c r="P37" i="1" a="1"/>
  <c r="P37" i="1"/>
  <c r="P38" i="1" a="1"/>
  <c r="P38" i="1"/>
  <c r="P39" i="1" a="1"/>
  <c r="P39" i="1"/>
  <c r="P40" i="1" a="1"/>
  <c r="P40" i="1"/>
  <c r="P41" i="1" a="1"/>
  <c r="P41" i="1"/>
  <c r="P42" i="1" a="1"/>
  <c r="P42" i="1"/>
  <c r="P43" i="1" a="1"/>
  <c r="P43" i="1"/>
  <c r="P44" i="1" a="1"/>
  <c r="P44" i="1"/>
  <c r="P45" i="1" a="1"/>
  <c r="P45" i="1"/>
  <c r="P46" i="1" a="1"/>
  <c r="P46" i="1"/>
  <c r="P47" i="1" a="1"/>
  <c r="P47" i="1"/>
  <c r="P48" i="1" a="1"/>
  <c r="P48" i="1"/>
  <c r="P49" i="1" a="1"/>
  <c r="P49" i="1"/>
  <c r="P50" i="1" a="1"/>
  <c r="P50" i="1"/>
  <c r="P51" i="1" a="1"/>
  <c r="P51" i="1"/>
  <c r="P52" i="1" a="1"/>
  <c r="P52" i="1"/>
  <c r="P53" i="1" a="1"/>
  <c r="P53" i="1"/>
  <c r="P54" i="1" a="1"/>
  <c r="P54" i="1"/>
  <c r="P55" i="1" a="1"/>
  <c r="P55" i="1"/>
  <c r="P56" i="1" a="1"/>
  <c r="P56" i="1"/>
  <c r="P57" i="1" a="1"/>
  <c r="P57" i="1"/>
  <c r="P58" i="1" a="1"/>
  <c r="P58" i="1"/>
  <c r="P59" i="1" a="1"/>
  <c r="P59" i="1"/>
  <c r="P60" i="1" a="1"/>
  <c r="P60" i="1"/>
  <c r="P61" i="1" a="1"/>
  <c r="P61" i="1"/>
  <c r="P62" i="1" a="1"/>
  <c r="P62" i="1"/>
  <c r="P63" i="1" a="1"/>
  <c r="P63" i="1"/>
  <c r="P64" i="1" a="1"/>
  <c r="P64" i="1"/>
  <c r="P65" i="1" a="1"/>
  <c r="P65" i="1"/>
  <c r="P66" i="1" a="1"/>
  <c r="P66" i="1"/>
  <c r="P67" i="1" a="1"/>
  <c r="P67" i="1"/>
  <c r="P68" i="1" a="1"/>
  <c r="P68" i="1"/>
  <c r="P69" i="1" a="1"/>
  <c r="P69" i="1"/>
  <c r="P70" i="1" a="1"/>
  <c r="P70" i="1"/>
  <c r="P71" i="1" a="1"/>
  <c r="P71" i="1"/>
  <c r="P72" i="1" a="1"/>
  <c r="P72" i="1"/>
  <c r="P73" i="1" a="1"/>
  <c r="P73" i="1"/>
  <c r="P74" i="1" a="1"/>
  <c r="P74" i="1"/>
  <c r="P75" i="1" a="1"/>
  <c r="P75" i="1"/>
  <c r="P76" i="1" a="1"/>
  <c r="P76" i="1"/>
  <c r="P77" i="1" a="1"/>
  <c r="P77" i="1"/>
  <c r="P78" i="1" a="1"/>
  <c r="P78" i="1"/>
  <c r="P79" i="1" a="1"/>
  <c r="P79" i="1"/>
  <c r="P80" i="1" a="1"/>
  <c r="P80" i="1"/>
  <c r="P81" i="1" a="1"/>
  <c r="P81" i="1"/>
  <c r="P82" i="1" a="1"/>
  <c r="P82" i="1"/>
  <c r="P83" i="1" a="1"/>
  <c r="P83" i="1"/>
  <c r="P84" i="1" a="1"/>
  <c r="P84" i="1"/>
  <c r="P85" i="1" a="1"/>
  <c r="P85" i="1"/>
  <c r="P86" i="1" a="1"/>
  <c r="P86" i="1"/>
  <c r="P87" i="1" a="1"/>
  <c r="P87" i="1"/>
  <c r="P88" i="1" a="1"/>
  <c r="P88" i="1"/>
  <c r="P89" i="1" a="1"/>
  <c r="P89" i="1"/>
  <c r="P90" i="1" a="1"/>
  <c r="P90" i="1"/>
  <c r="P91" i="1" a="1"/>
  <c r="P91" i="1"/>
  <c r="P92" i="1" a="1"/>
  <c r="P92" i="1"/>
  <c r="P93" i="1" a="1"/>
  <c r="P93" i="1"/>
  <c r="P94" i="1" a="1"/>
  <c r="P94" i="1"/>
  <c r="P95" i="1" a="1"/>
  <c r="P95" i="1"/>
  <c r="P96" i="1" a="1"/>
  <c r="P96" i="1"/>
  <c r="P97" i="1" a="1"/>
  <c r="P97" i="1"/>
  <c r="P98" i="1" a="1"/>
  <c r="P98" i="1"/>
  <c r="P99" i="1" a="1"/>
  <c r="P99" i="1"/>
  <c r="P100" i="1" a="1"/>
  <c r="P100" i="1"/>
  <c r="P101" i="1" a="1"/>
  <c r="P101" i="1"/>
  <c r="P102" i="1" a="1"/>
  <c r="P102" i="1"/>
  <c r="P103" i="1" a="1"/>
  <c r="P103" i="1"/>
  <c r="P104" i="1" a="1"/>
  <c r="P104" i="1"/>
  <c r="P105" i="1" a="1"/>
  <c r="P105" i="1"/>
  <c r="P106" i="1" a="1"/>
  <c r="P106" i="1"/>
  <c r="P107" i="1" a="1"/>
  <c r="P107" i="1"/>
  <c r="P108" i="1" a="1"/>
  <c r="P108" i="1"/>
  <c r="P109" i="1" a="1"/>
  <c r="P109" i="1"/>
  <c r="P110" i="1" a="1"/>
  <c r="P110" i="1"/>
  <c r="P111" i="1" a="1"/>
  <c r="P111" i="1"/>
  <c r="P112" i="1" a="1"/>
  <c r="P112" i="1"/>
  <c r="P113" i="1" a="1"/>
  <c r="P113" i="1"/>
  <c r="P114" i="1" a="1"/>
  <c r="P114" i="1"/>
  <c r="P115" i="1" a="1"/>
  <c r="P115" i="1"/>
  <c r="P116" i="1" a="1"/>
  <c r="P116" i="1"/>
  <c r="P117" i="1" a="1"/>
  <c r="P117" i="1"/>
  <c r="P118" i="1" a="1"/>
  <c r="P118" i="1"/>
  <c r="P119" i="1" a="1"/>
  <c r="P119" i="1"/>
  <c r="P120" i="1" a="1"/>
  <c r="P120" i="1"/>
  <c r="P121" i="1" a="1"/>
  <c r="P121" i="1"/>
  <c r="P122" i="1" a="1"/>
  <c r="P122" i="1"/>
  <c r="P123" i="1" a="1"/>
  <c r="P123" i="1"/>
  <c r="P124" i="1" a="1"/>
  <c r="P124" i="1"/>
  <c r="P125" i="1" a="1"/>
  <c r="P125" i="1"/>
  <c r="P126" i="1" a="1"/>
  <c r="P126" i="1"/>
  <c r="P127" i="1" a="1"/>
  <c r="P127" i="1"/>
  <c r="P128" i="1" a="1"/>
  <c r="P128" i="1"/>
  <c r="P129" i="1" a="1"/>
  <c r="P129" i="1"/>
  <c r="P130" i="1" a="1"/>
  <c r="P130" i="1"/>
  <c r="P131" i="1" a="1"/>
  <c r="P131" i="1"/>
  <c r="P132" i="1" a="1"/>
  <c r="P132" i="1"/>
  <c r="P133" i="1" a="1"/>
  <c r="P133" i="1"/>
  <c r="P134" i="1" a="1"/>
  <c r="P134" i="1"/>
  <c r="P135" i="1" a="1"/>
  <c r="P135" i="1"/>
  <c r="P136" i="1" a="1"/>
  <c r="P136" i="1"/>
  <c r="P137" i="1" a="1"/>
  <c r="P137" i="1"/>
  <c r="P138" i="1" a="1"/>
  <c r="P138" i="1"/>
  <c r="P139" i="1" a="1"/>
  <c r="P139" i="1"/>
  <c r="P140" i="1" a="1"/>
  <c r="P140" i="1"/>
  <c r="P141" i="1" a="1"/>
  <c r="P141" i="1"/>
  <c r="P142" i="1" a="1"/>
  <c r="P142" i="1"/>
  <c r="P143" i="1" a="1"/>
  <c r="P143" i="1"/>
  <c r="P144" i="1" a="1"/>
  <c r="P144" i="1"/>
  <c r="P145" i="1" a="1"/>
  <c r="P145" i="1"/>
  <c r="P146" i="1" a="1"/>
  <c r="P146" i="1"/>
  <c r="P147" i="1" a="1"/>
  <c r="P147" i="1"/>
  <c r="P148" i="1" a="1"/>
  <c r="P148" i="1"/>
  <c r="P149" i="1" a="1"/>
  <c r="P149" i="1"/>
  <c r="P150" i="1" a="1"/>
  <c r="P150" i="1"/>
  <c r="P151" i="1" a="1"/>
  <c r="P151" i="1"/>
  <c r="P152" i="1" a="1"/>
  <c r="P152" i="1"/>
  <c r="P153" i="1" a="1"/>
  <c r="P153" i="1"/>
  <c r="P154" i="1" a="1"/>
  <c r="P154" i="1"/>
  <c r="P155" i="1" a="1"/>
  <c r="P155" i="1"/>
  <c r="P156" i="1" a="1"/>
  <c r="P156" i="1"/>
  <c r="P157" i="1" a="1"/>
  <c r="P157" i="1"/>
  <c r="P158" i="1" a="1"/>
  <c r="P158" i="1"/>
  <c r="P159" i="1" a="1"/>
  <c r="P159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<sst xmlns="http://schemas.openxmlformats.org/spreadsheetml/2006/main" count="1438" uniqueCount="130">
  <si>
    <t>What is your annual income?</t>
  </si>
  <si>
    <t>How often do you make purchases based on discounts or promotions?</t>
  </si>
  <si>
    <t>What influences you the most when choosing a product? (Select all that apply)</t>
  </si>
  <si>
    <t>Have you reduced spending on any of the following due to rising prices? (Select all that apply)</t>
  </si>
  <si>
    <t>How does your spending change during the festive season compared to regular months?</t>
  </si>
  <si>
    <t>What categories do you spend more on during the festive season? (Select all that apply)</t>
  </si>
  <si>
    <t>What percentage of your monthly income do you typically spend on discretionary purchases (e.g., non-essentials)?</t>
  </si>
  <si>
    <t>Which payment method do you use most frequently for purchases?</t>
  </si>
  <si>
    <t>Do you find yourself spending more when using digital payment methods compared to cash?</t>
  </si>
  <si>
    <t>&gt;1200000</t>
  </si>
  <si>
    <t>Often</t>
  </si>
  <si>
    <t>Brand reputation, Discounts/offers, Peer recommendations</t>
  </si>
  <si>
    <t>Travel, Dining out</t>
  </si>
  <si>
    <t>No change</t>
  </si>
  <si>
    <t>Decorations</t>
  </si>
  <si>
    <t>10-20%</t>
  </si>
  <si>
    <t>Disagree</t>
  </si>
  <si>
    <t>&lt;400000</t>
  </si>
  <si>
    <t>Occasionally</t>
  </si>
  <si>
    <t>Price, Brand reputation, Product quality</t>
  </si>
  <si>
    <t>Travel</t>
  </si>
  <si>
    <t>Increases slightly</t>
  </si>
  <si>
    <t>Clothing</t>
  </si>
  <si>
    <t>&lt; 10%</t>
  </si>
  <si>
    <t>Credit/Debit card</t>
  </si>
  <si>
    <t>Neutral</t>
  </si>
  <si>
    <t>Very often</t>
  </si>
  <si>
    <t>Price, Brand reputation, Discounts/offers, Product quality, Peer recommendations</t>
  </si>
  <si>
    <t>Increases significantly</t>
  </si>
  <si>
    <t>Food and drinks, Decorations, Clothing</t>
  </si>
  <si>
    <t>Cash</t>
  </si>
  <si>
    <t>Strongly Agree</t>
  </si>
  <si>
    <t>Brand reputation, Discounts/offers</t>
  </si>
  <si>
    <t>Groceries, Entertainment, Dining out</t>
  </si>
  <si>
    <t>Gifts, Clothing</t>
  </si>
  <si>
    <t>20-30%</t>
  </si>
  <si>
    <t>Agree</t>
  </si>
  <si>
    <t>400000-800000</t>
  </si>
  <si>
    <t>Price, Brand reputation, Discounts/offers, Product quality</t>
  </si>
  <si>
    <t>Groceries, Entertainment</t>
  </si>
  <si>
    <t>Food and drinks, Decorations</t>
  </si>
  <si>
    <t>Entertainment, Travel, Clothing</t>
  </si>
  <si>
    <t>Gifts, Food and drinks</t>
  </si>
  <si>
    <t>Product quality</t>
  </si>
  <si>
    <t>Dining out</t>
  </si>
  <si>
    <t>Food and drinks</t>
  </si>
  <si>
    <t>800000-1200000</t>
  </si>
  <si>
    <t>Entertainment, Dining out</t>
  </si>
  <si>
    <t>Entertainment, Travel</t>
  </si>
  <si>
    <t>Food and drinks, Clothing</t>
  </si>
  <si>
    <t>Price, Discounts/offers, Product quality</t>
  </si>
  <si>
    <t>Gifts, Decorations, Clothing</t>
  </si>
  <si>
    <t>Brand reputation</t>
  </si>
  <si>
    <t>Gifts</t>
  </si>
  <si>
    <t>30-40%</t>
  </si>
  <si>
    <t>Entertainment, Clothing</t>
  </si>
  <si>
    <t>Food and drinks, Travel, Clothing</t>
  </si>
  <si>
    <t>Travel, Dining out, Clothing</t>
  </si>
  <si>
    <t>Gifts, Food and drinks, Decorations, Clothing</t>
  </si>
  <si>
    <t>Price, Brand reputation, Discounts/offers</t>
  </si>
  <si>
    <t>Travel, Clothing</t>
  </si>
  <si>
    <t>Strongly Disagree</t>
  </si>
  <si>
    <t>Price, Brand reputation</t>
  </si>
  <si>
    <t>Gifts, Food and drinks, Decorations</t>
  </si>
  <si>
    <t>Entertainment, Travel, Dining out, Clothing</t>
  </si>
  <si>
    <t>Price</t>
  </si>
  <si>
    <t>Gifts, Food and drinks, Travel</t>
  </si>
  <si>
    <t>Price, Product quality</t>
  </si>
  <si>
    <t>Discounts/offers, Product quality</t>
  </si>
  <si>
    <t>Decorations, Clothing</t>
  </si>
  <si>
    <t>Rarely</t>
  </si>
  <si>
    <t>Decreases</t>
  </si>
  <si>
    <t>Dining out, Clothing</t>
  </si>
  <si>
    <t>Gifts, Food and drinks, Clothing</t>
  </si>
  <si>
    <t>Gifts, Travel, Clothing</t>
  </si>
  <si>
    <t>Entertainment</t>
  </si>
  <si>
    <t>Gifts, Decorations</t>
  </si>
  <si>
    <t>Price, Peer recommendations</t>
  </si>
  <si>
    <t>Groceries, Entertainment, Travel, Dining out</t>
  </si>
  <si>
    <t>Gifts, Food and drinks, Decorations, Travel</t>
  </si>
  <si>
    <t>Price, Discounts/offers, Product quality, Peer recommendations</t>
  </si>
  <si>
    <t>Groceries, Travel, Dining out</t>
  </si>
  <si>
    <t>Groceries, Clothing</t>
  </si>
  <si>
    <t>Never</t>
  </si>
  <si>
    <t>Groceries, Travel, Dining out, Clothing</t>
  </si>
  <si>
    <t>Gifts, Decorations, Travel, Clothing</t>
  </si>
  <si>
    <t>Gifts, Food and drinks, Decorations, Travel, Clothing</t>
  </si>
  <si>
    <t>Groceries, Travel</t>
  </si>
  <si>
    <t>Brand reputation, Peer recommendations</t>
  </si>
  <si>
    <t>Price, Discounts/offers</t>
  </si>
  <si>
    <t>Groceries, Entertainment, Travel, Dining out, Clothing</t>
  </si>
  <si>
    <t>Gifts, Food and drinks, Travel, Clothing</t>
  </si>
  <si>
    <t>Price, Brand reputation, Discounts/offers, Peer recommendations</t>
  </si>
  <si>
    <t>Discounts/offers, Product quality, Peer recommendations</t>
  </si>
  <si>
    <t>Groceries, Dining out</t>
  </si>
  <si>
    <t>Peer recommendations</t>
  </si>
  <si>
    <t>Decorations, Travel, Clothing</t>
  </si>
  <si>
    <t>&gt;40%</t>
  </si>
  <si>
    <t>Price, Brand reputation, Product quality, Peer recommendations</t>
  </si>
  <si>
    <t>Gifts, Travel</t>
  </si>
  <si>
    <t>Groceries</t>
  </si>
  <si>
    <t>Groceries, Entertainment, Dining out, Clothing</t>
  </si>
  <si>
    <t>Brand reputation, Discounts/offers, Product quality, Peer recommendations</t>
  </si>
  <si>
    <t>Groceries, Entertainment, Travel, Clothing</t>
  </si>
  <si>
    <t>Discounts/offers, Peer recommendations</t>
  </si>
  <si>
    <t>Groceries, Dining out, Clothing</t>
  </si>
  <si>
    <t>Groceries, Travel, Clothing</t>
  </si>
  <si>
    <t>Price, Brand reputation, Peer recommendations</t>
  </si>
  <si>
    <t>Entertainment, Dining out, Clothing</t>
  </si>
  <si>
    <t>Food and drinks, Travel</t>
  </si>
  <si>
    <t>Gifts, Decorations, Travel</t>
  </si>
  <si>
    <t>Brand reputation, Product quality, Peer recommendations</t>
  </si>
  <si>
    <t>Entertainment, Travel, Dining out</t>
  </si>
  <si>
    <t>Price, Product quality, Peer recommendations</t>
  </si>
  <si>
    <t>Food and drinks, Decorations, Travel, Clothing</t>
  </si>
  <si>
    <t>Brand reputation, Discounts/offers, Product quality</t>
  </si>
  <si>
    <t>Groceries, Entertainment, Travel</t>
  </si>
  <si>
    <t>Food and drinks, Decorations, Travel</t>
  </si>
  <si>
    <t>Discounts/offers</t>
  </si>
  <si>
    <t>Product quality, Peer recommendations</t>
  </si>
  <si>
    <t>Groceries, Entertainment, Clothing</t>
  </si>
  <si>
    <t>Buy-now-pay-later services (e.g. LazyPay)</t>
  </si>
  <si>
    <t>Online Payments (e.g. UPI Amazon Wallet)</t>
  </si>
  <si>
    <t>Data of 'How often do you make purchases based on discounts or promotions?' in numeric form</t>
  </si>
  <si>
    <t>Data of 'What influences you the most when choosing a product?' in numeric form</t>
  </si>
  <si>
    <t>Data of 'Have you reduced spending on any of the following due to rising prices?' in neumeric form</t>
  </si>
  <si>
    <t>Data of 'What categories do you spend more on during the festive season?' in numeric form</t>
  </si>
  <si>
    <t>Data of 'Which payment method do you use most frequently for purchases?' in numeric form</t>
  </si>
  <si>
    <t>Data of 'How does your spending change during the festive season compared to regular months?' in numeric form</t>
  </si>
  <si>
    <t>Data of 'Do you find yourself spending more when using digital payment methods compared to cash?' in numeric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</si>
</sst>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9"/>
  <sheetViews>
    <sheetView tabSelected="1" topLeftCell="J1" zoomScale="79" zoomScaleNormal="85" workbookViewId="0">
      <selection activeCell="R4" sqref="R4"/>
    </sheetView>
  </sheetViews>
  <sheetFormatPr defaultRowHeight="15" x14ac:dyDescent="0.25"/>
  <cols>
    <col min="1" max="1" width="21.85546875" style="6" customWidth="1"/>
    <col min="2" max="2" width="31.140625" style="6" hidden="1" customWidth="1"/>
    <col min="3" max="3" width="31.28515625" style="7" bestFit="1" customWidth="1"/>
    <col min="4" max="4" width="45.5703125" style="6" bestFit="1" customWidth="1"/>
    <col min="5" max="5" width="30.42578125" style="7" customWidth="1"/>
    <col min="6" max="6" width="41.85546875" style="6" bestFit="1" customWidth="1"/>
    <col min="7" max="7" width="32" style="7" bestFit="1" customWidth="1"/>
    <col min="8" max="8" width="33.28515625" style="6" bestFit="1" customWidth="1"/>
    <col min="9" max="9" width="31.28515625" style="7" bestFit="1" customWidth="1"/>
    <col min="10" max="10" width="34.85546875" style="6" bestFit="1" customWidth="1"/>
    <col min="11" max="11" width="31" style="7" customWidth="1"/>
    <col min="12" max="12" width="36" style="6" customWidth="1"/>
    <col min="13" max="13" width="28.5703125" style="6" hidden="1" customWidth="1"/>
    <col min="14" max="14" width="32" style="7" bestFit="1" customWidth="1"/>
    <col min="15" max="15" width="32.7109375" style="6" bestFit="1" customWidth="1"/>
    <col min="16" max="16" width="31.42578125" style="7" customWidth="1"/>
    <col min="17" max="16384" width="9.140625" style="6"/>
  </cols>
  <sheetData>
    <row r="1" spans="1:21" s="4" customFormat="1" ht="64.5" thickBot="1" x14ac:dyDescent="0.3">
      <c r="A1" s="2" t="s">
        <v>0</v>
      </c>
      <c r="B1" s="2" t="s">
        <v>1</v>
      </c>
      <c r="C1" s="3" t="s">
        <v>123</v>
      </c>
      <c r="D1" s="2" t="s">
        <v>2</v>
      </c>
      <c r="E1" s="8" t="s">
        <v>124</v>
      </c>
      <c r="F1" s="2" t="s">
        <v>3</v>
      </c>
      <c r="G1" s="8" t="s">
        <v>125</v>
      </c>
      <c r="H1" s="2" t="s">
        <v>4</v>
      </c>
      <c r="I1" s="3" t="s">
        <v>128</v>
      </c>
      <c r="J1" s="2" t="s">
        <v>5</v>
      </c>
      <c r="K1" s="8" t="s">
        <v>126</v>
      </c>
      <c r="L1" s="2" t="s">
        <v>6</v>
      </c>
      <c r="M1" s="2" t="s">
        <v>7</v>
      </c>
      <c r="N1" s="3" t="s">
        <v>127</v>
      </c>
      <c r="O1" s="2" t="s">
        <v>8</v>
      </c>
      <c r="P1" s="3" t="s">
        <v>129</v>
      </c>
      <c r="Q1" s="2"/>
      <c r="R1" s="2"/>
      <c r="S1" s="2"/>
      <c r="T1" s="2"/>
      <c r="U1" s="2"/>
    </row>
    <row r="2" spans="1:21" ht="26.25" thickBot="1" x14ac:dyDescent="0.3">
      <c r="A2" s="1" t="s">
        <v>9</v>
      </c>
      <c r="B2" s="1" t="s">
        <v>10</v>
      </c>
      <c r="C2" s="5" cm="1">
        <f t="array" ref="C2">_xlfn.IFS(B2="Never",0,B2="Rarely",1,B2="Occasionally",2,B2="Often",3,B2="Very often",4)</f>
        <v>3</v>
      </c>
      <c r="D2" s="1" t="s">
        <v>11</v>
      </c>
      <c r="E2" s="5">
        <f>LEN(D2)-LEN(SUBSTITUTE(D2, ",", ""))+1</f>
        <v>3</v>
      </c>
      <c r="F2" s="1" t="s">
        <v>12</v>
      </c>
      <c r="G2" s="5">
        <f>LEN(F2)-LEN(SUBSTITUTE(F2, ",", ""))+1</f>
        <v>2</v>
      </c>
      <c r="H2" s="1" t="s">
        <v>13</v>
      </c>
      <c r="I2" s="5" cm="1">
        <f t="array" ref="I2">_xlfn.IFS(H2="Decreases",0,H2="No change",1,H2="Increases slightly",2,H2="Increases significantly",3)</f>
        <v>1</v>
      </c>
      <c r="J2" s="1" t="s">
        <v>14</v>
      </c>
      <c r="K2" s="5">
        <f>LEN(J2)-LEN(SUBSTITUTE(J2, ",", ""))+1</f>
        <v>1</v>
      </c>
      <c r="L2" s="1" t="s">
        <v>15</v>
      </c>
      <c r="M2" s="1" t="s">
        <v>121</v>
      </c>
      <c r="N2" s="5" cm="1">
        <f t="array" ref="N2">_xlfn.IFS(M2="Cash",0,M2="Credit/Debit card",1,M2="Online Payments (e.g. UPI Amazon Wallet)",2,M2="Buy-now-pay-later services (e.g. LazyPay)",3)</f>
        <v>3</v>
      </c>
      <c r="O2" s="1" t="s">
        <v>16</v>
      </c>
      <c r="P2" s="5" cm="1">
        <f t="array" ref="P2">_xlfn.IFS(O2="Strongly Disagree",0,O2="Disagree",1,O2="Neutral",2,O2="Agree",3,O2="Strongly Agree",4)</f>
        <v>1</v>
      </c>
      <c r="Q2" s="1"/>
      <c r="R2" s="1"/>
      <c r="S2" s="1"/>
      <c r="T2" s="1"/>
      <c r="U2" s="1"/>
    </row>
    <row r="3" spans="1:21" ht="15.75" thickBot="1" x14ac:dyDescent="0.3">
      <c r="A3" s="1" t="s">
        <v>17</v>
      </c>
      <c r="B3" s="1" t="s">
        <v>18</v>
      </c>
      <c r="C3" s="5" cm="1">
        <f t="array" ref="C3">_xlfn.IFS(B3="Never",0,B3="Rarely",1,B3="Occasionally",2,B3="Often",3,B3="Very often",4)</f>
        <v>2</v>
      </c>
      <c r="D3" s="1" t="s">
        <v>19</v>
      </c>
      <c r="E3" s="5">
        <f t="shared" ref="E3:G66" si="0">LEN(D3)-LEN(SUBSTITUTE(D3, ",", ""))+1</f>
        <v>3</v>
      </c>
      <c r="F3" s="1" t="s">
        <v>20</v>
      </c>
      <c r="G3" s="5">
        <f t="shared" si="0"/>
        <v>1</v>
      </c>
      <c r="H3" s="1" t="s">
        <v>21</v>
      </c>
      <c r="I3" s="5" cm="1">
        <f t="array" ref="I3">_xlfn.IFS(H3="Decreases",0,H3="No change",1,H3="Increases slightly",2,H3="Increases significantly",3)</f>
        <v>2</v>
      </c>
      <c r="J3" s="1" t="s">
        <v>22</v>
      </c>
      <c r="K3" s="5">
        <f t="shared" ref="K3" si="1">LEN(J3)-LEN(SUBSTITUTE(J3, ",", ""))+1</f>
        <v>1</v>
      </c>
      <c r="L3" s="1" t="s">
        <v>23</v>
      </c>
      <c r="M3" s="1" t="s">
        <v>24</v>
      </c>
      <c r="N3" s="5" cm="1">
        <f t="array" ref="N3">_xlfn.IFS(M3="Cash",0,M3="Credit/Debit card",1,M3="Online Payments (e.g. UPI Amazon Wallet)",2,M3="Buy-now-pay-later services (e.g. LazyPay)",3)</f>
        <v>1</v>
      </c>
      <c r="O3" s="1" t="s">
        <v>25</v>
      </c>
      <c r="P3" s="5" cm="1">
        <f t="array" ref="P3">_xlfn.IFS(O3="Strongly Disagree",0,O3="Disagree",1,O3="Neutral",2,O3="Agree",3,O3="Strongly Agree",4)</f>
        <v>2</v>
      </c>
      <c r="Q3" s="1"/>
      <c r="R3" s="1"/>
      <c r="S3" s="1"/>
      <c r="T3" s="1"/>
      <c r="U3" s="1"/>
    </row>
    <row r="4" spans="1:21" ht="26.25" thickBot="1" x14ac:dyDescent="0.3">
      <c r="A4" s="1" t="s">
        <v>9</v>
      </c>
      <c r="B4" s="1" t="s">
        <v>26</v>
      </c>
      <c r="C4" s="5" cm="1">
        <f t="array" ref="C4">_xlfn.IFS(B4="Never",0,B4="Rarely",1,B4="Occasionally",2,B4="Often",3,B4="Very often",4)</f>
        <v>4</v>
      </c>
      <c r="D4" s="1" t="s">
        <v>27</v>
      </c>
      <c r="E4" s="5">
        <f t="shared" si="0"/>
        <v>5</v>
      </c>
      <c r="F4" s="1" t="s">
        <v>22</v>
      </c>
      <c r="G4" s="5">
        <f t="shared" si="0"/>
        <v>1</v>
      </c>
      <c r="H4" s="1" t="s">
        <v>28</v>
      </c>
      <c r="I4" s="5" cm="1">
        <f t="array" ref="I4">_xlfn.IFS(H4="Decreases",0,H4="No change",1,H4="Increases slightly",2,H4="Increases significantly",3)</f>
        <v>3</v>
      </c>
      <c r="J4" s="1" t="s">
        <v>29</v>
      </c>
      <c r="K4" s="5">
        <f t="shared" ref="K4" si="2">LEN(J4)-LEN(SUBSTITUTE(J4, ",", ""))+1</f>
        <v>3</v>
      </c>
      <c r="L4" s="1" t="s">
        <v>15</v>
      </c>
      <c r="M4" s="1" t="s">
        <v>30</v>
      </c>
      <c r="N4" s="5" cm="1">
        <f t="array" ref="N4">_xlfn.IFS(M4="Cash",0,M4="Credit/Debit card",1,M4="Online Payments (e.g. UPI Amazon Wallet)",2,M4="Buy-now-pay-later services (e.g. LazyPay)",3)</f>
        <v>0</v>
      </c>
      <c r="O4" s="1" t="s">
        <v>31</v>
      </c>
      <c r="P4" s="5" cm="1">
        <f t="array" ref="P4">_xlfn.IFS(O4="Strongly Disagree",0,O4="Disagree",1,O4="Neutral",2,O4="Agree",3,O4="Strongly Agree",4)</f>
        <v>4</v>
      </c>
      <c r="Q4" s="1"/>
      <c r="R4" s="1"/>
      <c r="S4" s="1"/>
      <c r="T4" s="1"/>
      <c r="U4" s="1"/>
    </row>
    <row r="5" spans="1:21" ht="26.25" thickBot="1" x14ac:dyDescent="0.3">
      <c r="A5" s="1" t="s">
        <v>17</v>
      </c>
      <c r="B5" s="1" t="s">
        <v>26</v>
      </c>
      <c r="C5" s="5" cm="1">
        <f t="array" ref="C5">_xlfn.IFS(B5="Never",0,B5="Rarely",1,B5="Occasionally",2,B5="Often",3,B5="Very often",4)</f>
        <v>4</v>
      </c>
      <c r="D5" s="1" t="s">
        <v>32</v>
      </c>
      <c r="E5" s="5">
        <f t="shared" si="0"/>
        <v>2</v>
      </c>
      <c r="F5" s="1" t="s">
        <v>33</v>
      </c>
      <c r="G5" s="5">
        <f t="shared" si="0"/>
        <v>3</v>
      </c>
      <c r="H5" s="1" t="s">
        <v>21</v>
      </c>
      <c r="I5" s="5" cm="1">
        <f t="array" ref="I5">_xlfn.IFS(H5="Decreases",0,H5="No change",1,H5="Increases slightly",2,H5="Increases significantly",3)</f>
        <v>2</v>
      </c>
      <c r="J5" s="1" t="s">
        <v>34</v>
      </c>
      <c r="K5" s="5">
        <f t="shared" ref="K5" si="3">LEN(J5)-LEN(SUBSTITUTE(J5, ",", ""))+1</f>
        <v>2</v>
      </c>
      <c r="L5" s="1" t="s">
        <v>35</v>
      </c>
      <c r="M5" s="1" t="s">
        <v>122</v>
      </c>
      <c r="N5" s="5" cm="1">
        <f t="array" ref="N5">_xlfn.IFS(M5="Cash",0,M5="Credit/Debit card",1,M5="Online Payments (e.g. UPI Amazon Wallet)",2,M5="Buy-now-pay-later services (e.g. LazyPay)",3)</f>
        <v>2</v>
      </c>
      <c r="O5" s="1" t="s">
        <v>36</v>
      </c>
      <c r="P5" s="5" cm="1">
        <f t="array" ref="P5">_xlfn.IFS(O5="Strongly Disagree",0,O5="Disagree",1,O5="Neutral",2,O5="Agree",3,O5="Strongly Agree",4)</f>
        <v>3</v>
      </c>
      <c r="Q5" s="1"/>
      <c r="R5" s="1"/>
      <c r="S5" s="1"/>
      <c r="T5" s="1"/>
      <c r="U5" s="1"/>
    </row>
    <row r="6" spans="1:21" ht="26.25" thickBot="1" x14ac:dyDescent="0.3">
      <c r="A6" s="1" t="s">
        <v>37</v>
      </c>
      <c r="B6" s="1" t="s">
        <v>10</v>
      </c>
      <c r="C6" s="5" cm="1">
        <f t="array" ref="C6">_xlfn.IFS(B6="Never",0,B6="Rarely",1,B6="Occasionally",2,B6="Often",3,B6="Very often",4)</f>
        <v>3</v>
      </c>
      <c r="D6" s="1" t="s">
        <v>38</v>
      </c>
      <c r="E6" s="5">
        <f t="shared" si="0"/>
        <v>4</v>
      </c>
      <c r="F6" s="1" t="s">
        <v>39</v>
      </c>
      <c r="G6" s="5">
        <f t="shared" si="0"/>
        <v>2</v>
      </c>
      <c r="H6" s="1" t="s">
        <v>13</v>
      </c>
      <c r="I6" s="5" cm="1">
        <f t="array" ref="I6">_xlfn.IFS(H6="Decreases",0,H6="No change",1,H6="Increases slightly",2,H6="Increases significantly",3)</f>
        <v>1</v>
      </c>
      <c r="J6" s="1" t="s">
        <v>40</v>
      </c>
      <c r="K6" s="5">
        <f t="shared" ref="K6" si="4">LEN(J6)-LEN(SUBSTITUTE(J6, ",", ""))+1</f>
        <v>2</v>
      </c>
      <c r="L6" s="1" t="s">
        <v>15</v>
      </c>
      <c r="M6" s="1" t="s">
        <v>24</v>
      </c>
      <c r="N6" s="5" cm="1">
        <f t="array" ref="N6">_xlfn.IFS(M6="Cash",0,M6="Credit/Debit card",1,M6="Online Payments (e.g. UPI Amazon Wallet)",2,M6="Buy-now-pay-later services (e.g. LazyPay)",3)</f>
        <v>1</v>
      </c>
      <c r="O6" s="1" t="s">
        <v>25</v>
      </c>
      <c r="P6" s="5" cm="1">
        <f t="array" ref="P6">_xlfn.IFS(O6="Strongly Disagree",0,O6="Disagree",1,O6="Neutral",2,O6="Agree",3,O6="Strongly Agree",4)</f>
        <v>2</v>
      </c>
      <c r="Q6" s="1"/>
      <c r="R6" s="1"/>
      <c r="S6" s="1"/>
      <c r="T6" s="1"/>
      <c r="U6" s="1"/>
    </row>
    <row r="7" spans="1:21" ht="26.25" thickBot="1" x14ac:dyDescent="0.3">
      <c r="A7" s="1" t="s">
        <v>37</v>
      </c>
      <c r="B7" s="1" t="s">
        <v>10</v>
      </c>
      <c r="C7" s="5" cm="1">
        <f t="array" ref="C7">_xlfn.IFS(B7="Never",0,B7="Rarely",1,B7="Occasionally",2,B7="Often",3,B7="Very often",4)</f>
        <v>3</v>
      </c>
      <c r="D7" s="1" t="s">
        <v>38</v>
      </c>
      <c r="E7" s="5">
        <f t="shared" si="0"/>
        <v>4</v>
      </c>
      <c r="F7" s="1" t="s">
        <v>41</v>
      </c>
      <c r="G7" s="5">
        <f t="shared" si="0"/>
        <v>3</v>
      </c>
      <c r="H7" s="1" t="s">
        <v>21</v>
      </c>
      <c r="I7" s="5" cm="1">
        <f t="array" ref="I7">_xlfn.IFS(H7="Decreases",0,H7="No change",1,H7="Increases slightly",2,H7="Increases significantly",3)</f>
        <v>2</v>
      </c>
      <c r="J7" s="1" t="s">
        <v>42</v>
      </c>
      <c r="K7" s="5">
        <f t="shared" ref="K7" si="5">LEN(J7)-LEN(SUBSTITUTE(J7, ",", ""))+1</f>
        <v>2</v>
      </c>
      <c r="L7" s="1" t="s">
        <v>23</v>
      </c>
      <c r="M7" s="1" t="s">
        <v>122</v>
      </c>
      <c r="N7" s="5" cm="1">
        <f t="array" ref="N7">_xlfn.IFS(M7="Cash",0,M7="Credit/Debit card",1,M7="Online Payments (e.g. UPI Amazon Wallet)",2,M7="Buy-now-pay-later services (e.g. LazyPay)",3)</f>
        <v>2</v>
      </c>
      <c r="O7" s="1" t="s">
        <v>25</v>
      </c>
      <c r="P7" s="5" cm="1">
        <f t="array" ref="P7">_xlfn.IFS(O7="Strongly Disagree",0,O7="Disagree",1,O7="Neutral",2,O7="Agree",3,O7="Strongly Agree",4)</f>
        <v>2</v>
      </c>
      <c r="Q7" s="1"/>
      <c r="R7" s="1"/>
      <c r="S7" s="1"/>
      <c r="T7" s="1"/>
      <c r="U7" s="1"/>
    </row>
    <row r="8" spans="1:21" ht="15.75" thickBot="1" x14ac:dyDescent="0.3">
      <c r="A8" s="1" t="s">
        <v>9</v>
      </c>
      <c r="B8" s="1" t="s">
        <v>26</v>
      </c>
      <c r="C8" s="5" cm="1">
        <f t="array" ref="C8">_xlfn.IFS(B8="Never",0,B8="Rarely",1,B8="Occasionally",2,B8="Often",3,B8="Very often",4)</f>
        <v>4</v>
      </c>
      <c r="D8" s="1" t="s">
        <v>43</v>
      </c>
      <c r="E8" s="5">
        <f t="shared" si="0"/>
        <v>1</v>
      </c>
      <c r="F8" s="1" t="s">
        <v>44</v>
      </c>
      <c r="G8" s="5">
        <f t="shared" si="0"/>
        <v>1</v>
      </c>
      <c r="H8" s="1" t="s">
        <v>21</v>
      </c>
      <c r="I8" s="5" cm="1">
        <f t="array" ref="I8">_xlfn.IFS(H8="Decreases",0,H8="No change",1,H8="Increases slightly",2,H8="Increases significantly",3)</f>
        <v>2</v>
      </c>
      <c r="J8" s="1" t="s">
        <v>45</v>
      </c>
      <c r="K8" s="5">
        <f t="shared" ref="K8" si="6">LEN(J8)-LEN(SUBSTITUTE(J8, ",", ""))+1</f>
        <v>1</v>
      </c>
      <c r="L8" s="1" t="s">
        <v>23</v>
      </c>
      <c r="M8" s="1" t="s">
        <v>30</v>
      </c>
      <c r="N8" s="5" cm="1">
        <f t="array" ref="N8">_xlfn.IFS(M8="Cash",0,M8="Credit/Debit card",1,M8="Online Payments (e.g. UPI Amazon Wallet)",2,M8="Buy-now-pay-later services (e.g. LazyPay)",3)</f>
        <v>0</v>
      </c>
      <c r="O8" s="1" t="s">
        <v>36</v>
      </c>
      <c r="P8" s="5" cm="1">
        <f t="array" ref="P8">_xlfn.IFS(O8="Strongly Disagree",0,O8="Disagree",1,O8="Neutral",2,O8="Agree",3,O8="Strongly Agree",4)</f>
        <v>3</v>
      </c>
      <c r="Q8" s="1"/>
      <c r="R8" s="1"/>
      <c r="S8" s="1"/>
      <c r="T8" s="1"/>
      <c r="U8" s="1"/>
    </row>
    <row r="9" spans="1:21" ht="26.25" thickBot="1" x14ac:dyDescent="0.3">
      <c r="A9" s="1" t="s">
        <v>46</v>
      </c>
      <c r="B9" s="1" t="s">
        <v>10</v>
      </c>
      <c r="C9" s="5" cm="1">
        <f t="array" ref="C9">_xlfn.IFS(B9="Never",0,B9="Rarely",1,B9="Occasionally",2,B9="Often",3,B9="Very often",4)</f>
        <v>3</v>
      </c>
      <c r="D9" s="1" t="s">
        <v>19</v>
      </c>
      <c r="E9" s="5">
        <f t="shared" si="0"/>
        <v>3</v>
      </c>
      <c r="F9" s="1" t="s">
        <v>47</v>
      </c>
      <c r="G9" s="5">
        <f t="shared" si="0"/>
        <v>2</v>
      </c>
      <c r="H9" s="1" t="s">
        <v>21</v>
      </c>
      <c r="I9" s="5" cm="1">
        <f t="array" ref="I9">_xlfn.IFS(H9="Decreases",0,H9="No change",1,H9="Increases slightly",2,H9="Increases significantly",3)</f>
        <v>2</v>
      </c>
      <c r="J9" s="1" t="s">
        <v>20</v>
      </c>
      <c r="K9" s="5">
        <f t="shared" ref="K9" si="7">LEN(J9)-LEN(SUBSTITUTE(J9, ",", ""))+1</f>
        <v>1</v>
      </c>
      <c r="L9" s="1" t="s">
        <v>15</v>
      </c>
      <c r="M9" s="1" t="s">
        <v>122</v>
      </c>
      <c r="N9" s="5" cm="1">
        <f t="array" ref="N9">_xlfn.IFS(M9="Cash",0,M9="Credit/Debit card",1,M9="Online Payments (e.g. UPI Amazon Wallet)",2,M9="Buy-now-pay-later services (e.g. LazyPay)",3)</f>
        <v>2</v>
      </c>
      <c r="O9" s="1" t="s">
        <v>36</v>
      </c>
      <c r="P9" s="5" cm="1">
        <f t="array" ref="P9">_xlfn.IFS(O9="Strongly Disagree",0,O9="Disagree",1,O9="Neutral",2,O9="Agree",3,O9="Strongly Agree",4)</f>
        <v>3</v>
      </c>
      <c r="Q9" s="1"/>
      <c r="R9" s="1"/>
      <c r="S9" s="1"/>
      <c r="T9" s="1"/>
      <c r="U9" s="1"/>
    </row>
    <row r="10" spans="1:21" ht="15.75" thickBot="1" x14ac:dyDescent="0.3">
      <c r="A10" s="1" t="s">
        <v>9</v>
      </c>
      <c r="B10" s="1" t="s">
        <v>10</v>
      </c>
      <c r="C10" s="5" cm="1">
        <f t="array" ref="C10">_xlfn.IFS(B10="Never",0,B10="Rarely",1,B10="Occasionally",2,B10="Often",3,B10="Very often",4)</f>
        <v>3</v>
      </c>
      <c r="D10" s="1" t="s">
        <v>43</v>
      </c>
      <c r="E10" s="5">
        <f t="shared" si="0"/>
        <v>1</v>
      </c>
      <c r="F10" s="1" t="s">
        <v>44</v>
      </c>
      <c r="G10" s="5">
        <f t="shared" si="0"/>
        <v>1</v>
      </c>
      <c r="H10" s="1" t="s">
        <v>21</v>
      </c>
      <c r="I10" s="5" cm="1">
        <f t="array" ref="I10">_xlfn.IFS(H10="Decreases",0,H10="No change",1,H10="Increases slightly",2,H10="Increases significantly",3)</f>
        <v>2</v>
      </c>
      <c r="J10" s="1" t="s">
        <v>45</v>
      </c>
      <c r="K10" s="5">
        <f t="shared" ref="K10" si="8">LEN(J10)-LEN(SUBSTITUTE(J10, ",", ""))+1</f>
        <v>1</v>
      </c>
      <c r="L10" s="1" t="s">
        <v>23</v>
      </c>
      <c r="M10" s="1" t="s">
        <v>30</v>
      </c>
      <c r="N10" s="5" cm="1">
        <f t="array" ref="N10">_xlfn.IFS(M10="Cash",0,M10="Credit/Debit card",1,M10="Online Payments (e.g. UPI Amazon Wallet)",2,M10="Buy-now-pay-later services (e.g. LazyPay)",3)</f>
        <v>0</v>
      </c>
      <c r="O10" s="1" t="s">
        <v>36</v>
      </c>
      <c r="P10" s="5" cm="1">
        <f t="array" ref="P10">_xlfn.IFS(O10="Strongly Disagree",0,O10="Disagree",1,O10="Neutral",2,O10="Agree",3,O10="Strongly Agree",4)</f>
        <v>3</v>
      </c>
      <c r="Q10" s="1"/>
      <c r="R10" s="1"/>
      <c r="S10" s="1"/>
      <c r="T10" s="1"/>
      <c r="U10" s="1"/>
    </row>
    <row r="11" spans="1:21" ht="26.25" thickBot="1" x14ac:dyDescent="0.3">
      <c r="A11" s="1" t="s">
        <v>17</v>
      </c>
      <c r="B11" s="1" t="s">
        <v>26</v>
      </c>
      <c r="C11" s="5" cm="1">
        <f t="array" ref="C11">_xlfn.IFS(B11="Never",0,B11="Rarely",1,B11="Occasionally",2,B11="Often",3,B11="Very often",4)</f>
        <v>4</v>
      </c>
      <c r="D11" s="1" t="s">
        <v>38</v>
      </c>
      <c r="E11" s="5">
        <f t="shared" si="0"/>
        <v>4</v>
      </c>
      <c r="F11" s="1" t="s">
        <v>48</v>
      </c>
      <c r="G11" s="5">
        <f t="shared" si="0"/>
        <v>2</v>
      </c>
      <c r="H11" s="1" t="s">
        <v>21</v>
      </c>
      <c r="I11" s="5" cm="1">
        <f t="array" ref="I11">_xlfn.IFS(H11="Decreases",0,H11="No change",1,H11="Increases slightly",2,H11="Increases significantly",3)</f>
        <v>2</v>
      </c>
      <c r="J11" s="1" t="s">
        <v>49</v>
      </c>
      <c r="K11" s="5">
        <f t="shared" ref="K11" si="9">LEN(J11)-LEN(SUBSTITUTE(J11, ",", ""))+1</f>
        <v>2</v>
      </c>
      <c r="L11" s="1" t="s">
        <v>23</v>
      </c>
      <c r="M11" s="1" t="s">
        <v>30</v>
      </c>
      <c r="N11" s="5" cm="1">
        <f t="array" ref="N11">_xlfn.IFS(M11="Cash",0,M11="Credit/Debit card",1,M11="Online Payments (e.g. UPI Amazon Wallet)",2,M11="Buy-now-pay-later services (e.g. LazyPay)",3)</f>
        <v>0</v>
      </c>
      <c r="O11" s="1" t="s">
        <v>16</v>
      </c>
      <c r="P11" s="5" cm="1">
        <f t="array" ref="P11">_xlfn.IFS(O11="Strongly Disagree",0,O11="Disagree",1,O11="Neutral",2,O11="Agree",3,O11="Strongly Agree",4)</f>
        <v>1</v>
      </c>
      <c r="Q11" s="1"/>
      <c r="R11" s="1"/>
      <c r="S11" s="1"/>
      <c r="T11" s="1"/>
      <c r="U11" s="1"/>
    </row>
    <row r="12" spans="1:21" ht="26.25" thickBot="1" x14ac:dyDescent="0.3">
      <c r="A12" s="1" t="s">
        <v>17</v>
      </c>
      <c r="B12" s="1" t="s">
        <v>10</v>
      </c>
      <c r="C12" s="5" cm="1">
        <f t="array" ref="C12">_xlfn.IFS(B12="Never",0,B12="Rarely",1,B12="Occasionally",2,B12="Often",3,B12="Very often",4)</f>
        <v>3</v>
      </c>
      <c r="D12" s="1" t="s">
        <v>50</v>
      </c>
      <c r="E12" s="5">
        <f t="shared" si="0"/>
        <v>3</v>
      </c>
      <c r="F12" s="1" t="s">
        <v>47</v>
      </c>
      <c r="G12" s="5">
        <f t="shared" si="0"/>
        <v>2</v>
      </c>
      <c r="H12" s="1" t="s">
        <v>21</v>
      </c>
      <c r="I12" s="5" cm="1">
        <f t="array" ref="I12">_xlfn.IFS(H12="Decreases",0,H12="No change",1,H12="Increases slightly",2,H12="Increases significantly",3)</f>
        <v>2</v>
      </c>
      <c r="J12" s="1" t="s">
        <v>51</v>
      </c>
      <c r="K12" s="5">
        <f t="shared" ref="K12" si="10">LEN(J12)-LEN(SUBSTITUTE(J12, ",", ""))+1</f>
        <v>3</v>
      </c>
      <c r="L12" s="1" t="s">
        <v>15</v>
      </c>
      <c r="M12" s="1" t="s">
        <v>122</v>
      </c>
      <c r="N12" s="5" cm="1">
        <f t="array" ref="N12">_xlfn.IFS(M12="Cash",0,M12="Credit/Debit card",1,M12="Online Payments (e.g. UPI Amazon Wallet)",2,M12="Buy-now-pay-later services (e.g. LazyPay)",3)</f>
        <v>2</v>
      </c>
      <c r="O12" s="1" t="s">
        <v>36</v>
      </c>
      <c r="P12" s="5" cm="1">
        <f t="array" ref="P12">_xlfn.IFS(O12="Strongly Disagree",0,O12="Disagree",1,O12="Neutral",2,O12="Agree",3,O12="Strongly Agree",4)</f>
        <v>3</v>
      </c>
      <c r="Q12" s="1"/>
      <c r="R12" s="1"/>
      <c r="S12" s="1"/>
      <c r="T12" s="1"/>
      <c r="U12" s="1"/>
    </row>
    <row r="13" spans="1:21" ht="26.25" thickBot="1" x14ac:dyDescent="0.3">
      <c r="A13" s="1" t="s">
        <v>17</v>
      </c>
      <c r="B13" s="1" t="s">
        <v>10</v>
      </c>
      <c r="C13" s="5" cm="1">
        <f t="array" ref="C13">_xlfn.IFS(B13="Never",0,B13="Rarely",1,B13="Occasionally",2,B13="Often",3,B13="Very often",4)</f>
        <v>3</v>
      </c>
      <c r="D13" s="1" t="s">
        <v>52</v>
      </c>
      <c r="E13" s="5">
        <f t="shared" si="0"/>
        <v>1</v>
      </c>
      <c r="F13" s="1" t="s">
        <v>44</v>
      </c>
      <c r="G13" s="5">
        <f t="shared" si="0"/>
        <v>1</v>
      </c>
      <c r="H13" s="1" t="s">
        <v>13</v>
      </c>
      <c r="I13" s="5" cm="1">
        <f t="array" ref="I13">_xlfn.IFS(H13="Decreases",0,H13="No change",1,H13="Increases slightly",2,H13="Increases significantly",3)</f>
        <v>1</v>
      </c>
      <c r="J13" s="1" t="s">
        <v>53</v>
      </c>
      <c r="K13" s="5">
        <f t="shared" ref="K13" si="11">LEN(J13)-LEN(SUBSTITUTE(J13, ",", ""))+1</f>
        <v>1</v>
      </c>
      <c r="L13" s="1" t="s">
        <v>54</v>
      </c>
      <c r="M13" s="1" t="s">
        <v>121</v>
      </c>
      <c r="N13" s="5" cm="1">
        <f t="array" ref="N13">_xlfn.IFS(M13="Cash",0,M13="Credit/Debit card",1,M13="Online Payments (e.g. UPI Amazon Wallet)",2,M13="Buy-now-pay-later services (e.g. LazyPay)",3)</f>
        <v>3</v>
      </c>
      <c r="O13" s="1" t="s">
        <v>16</v>
      </c>
      <c r="P13" s="5" cm="1">
        <f t="array" ref="P13">_xlfn.IFS(O13="Strongly Disagree",0,O13="Disagree",1,O13="Neutral",2,O13="Agree",3,O13="Strongly Agree",4)</f>
        <v>1</v>
      </c>
      <c r="Q13" s="1"/>
      <c r="R13" s="1"/>
      <c r="S13" s="1"/>
      <c r="T13" s="1"/>
      <c r="U13" s="1"/>
    </row>
    <row r="14" spans="1:21" ht="15.75" thickBot="1" x14ac:dyDescent="0.3">
      <c r="A14" s="1" t="s">
        <v>17</v>
      </c>
      <c r="B14" s="1" t="s">
        <v>18</v>
      </c>
      <c r="C14" s="5" cm="1">
        <f t="array" ref="C14">_xlfn.IFS(B14="Never",0,B14="Rarely",1,B14="Occasionally",2,B14="Often",3,B14="Very often",4)</f>
        <v>2</v>
      </c>
      <c r="D14" s="1" t="s">
        <v>19</v>
      </c>
      <c r="E14" s="5">
        <f t="shared" si="0"/>
        <v>3</v>
      </c>
      <c r="F14" s="1" t="s">
        <v>55</v>
      </c>
      <c r="G14" s="5">
        <f t="shared" si="0"/>
        <v>2</v>
      </c>
      <c r="H14" s="1" t="s">
        <v>21</v>
      </c>
      <c r="I14" s="5" cm="1">
        <f t="array" ref="I14">_xlfn.IFS(H14="Decreases",0,H14="No change",1,H14="Increases slightly",2,H14="Increases significantly",3)</f>
        <v>2</v>
      </c>
      <c r="J14" s="1" t="s">
        <v>56</v>
      </c>
      <c r="K14" s="5">
        <f t="shared" ref="K14" si="12">LEN(J14)-LEN(SUBSTITUTE(J14, ",", ""))+1</f>
        <v>3</v>
      </c>
      <c r="L14" s="1" t="s">
        <v>15</v>
      </c>
      <c r="M14" s="1" t="s">
        <v>30</v>
      </c>
      <c r="N14" s="5" cm="1">
        <f t="array" ref="N14">_xlfn.IFS(M14="Cash",0,M14="Credit/Debit card",1,M14="Online Payments (e.g. UPI Amazon Wallet)",2,M14="Buy-now-pay-later services (e.g. LazyPay)",3)</f>
        <v>0</v>
      </c>
      <c r="O14" s="1" t="s">
        <v>25</v>
      </c>
      <c r="P14" s="5" cm="1">
        <f t="array" ref="P14">_xlfn.IFS(O14="Strongly Disagree",0,O14="Disagree",1,O14="Neutral",2,O14="Agree",3,O14="Strongly Agree",4)</f>
        <v>2</v>
      </c>
      <c r="Q14" s="1"/>
      <c r="R14" s="1"/>
      <c r="S14" s="1"/>
      <c r="T14" s="1"/>
      <c r="U14" s="1"/>
    </row>
    <row r="15" spans="1:21" ht="26.25" thickBot="1" x14ac:dyDescent="0.3">
      <c r="A15" s="1" t="s">
        <v>9</v>
      </c>
      <c r="B15" s="1" t="s">
        <v>10</v>
      </c>
      <c r="C15" s="5" cm="1">
        <f t="array" ref="C15">_xlfn.IFS(B15="Never",0,B15="Rarely",1,B15="Occasionally",2,B15="Often",3,B15="Very often",4)</f>
        <v>3</v>
      </c>
      <c r="D15" s="1" t="s">
        <v>27</v>
      </c>
      <c r="E15" s="5">
        <f t="shared" si="0"/>
        <v>5</v>
      </c>
      <c r="F15" s="1" t="s">
        <v>57</v>
      </c>
      <c r="G15" s="5">
        <f t="shared" si="0"/>
        <v>3</v>
      </c>
      <c r="H15" s="1" t="s">
        <v>21</v>
      </c>
      <c r="I15" s="5" cm="1">
        <f t="array" ref="I15">_xlfn.IFS(H15="Decreases",0,H15="No change",1,H15="Increases slightly",2,H15="Increases significantly",3)</f>
        <v>2</v>
      </c>
      <c r="J15" s="1" t="s">
        <v>51</v>
      </c>
      <c r="K15" s="5">
        <f t="shared" ref="K15" si="13">LEN(J15)-LEN(SUBSTITUTE(J15, ",", ""))+1</f>
        <v>3</v>
      </c>
      <c r="L15" s="1" t="s">
        <v>54</v>
      </c>
      <c r="M15" s="1" t="s">
        <v>30</v>
      </c>
      <c r="N15" s="5" cm="1">
        <f t="array" ref="N15">_xlfn.IFS(M15="Cash",0,M15="Credit/Debit card",1,M15="Online Payments (e.g. UPI Amazon Wallet)",2,M15="Buy-now-pay-later services (e.g. LazyPay)",3)</f>
        <v>0</v>
      </c>
      <c r="O15" s="1" t="s">
        <v>31</v>
      </c>
      <c r="P15" s="5" cm="1">
        <f t="array" ref="P15">_xlfn.IFS(O15="Strongly Disagree",0,O15="Disagree",1,O15="Neutral",2,O15="Agree",3,O15="Strongly Agree",4)</f>
        <v>4</v>
      </c>
      <c r="Q15" s="1"/>
      <c r="R15" s="1"/>
      <c r="S15" s="1"/>
      <c r="T15" s="1"/>
      <c r="U15" s="1"/>
    </row>
    <row r="16" spans="1:21" ht="26.25" thickBot="1" x14ac:dyDescent="0.3">
      <c r="A16" s="1" t="s">
        <v>17</v>
      </c>
      <c r="B16" s="1" t="s">
        <v>10</v>
      </c>
      <c r="C16" s="5" cm="1">
        <f t="array" ref="C16">_xlfn.IFS(B16="Never",0,B16="Rarely",1,B16="Occasionally",2,B16="Often",3,B16="Very often",4)</f>
        <v>3</v>
      </c>
      <c r="D16" s="1" t="s">
        <v>50</v>
      </c>
      <c r="E16" s="5">
        <f t="shared" si="0"/>
        <v>3</v>
      </c>
      <c r="F16" s="1" t="s">
        <v>57</v>
      </c>
      <c r="G16" s="5">
        <f t="shared" si="0"/>
        <v>3</v>
      </c>
      <c r="H16" s="1" t="s">
        <v>21</v>
      </c>
      <c r="I16" s="5" cm="1">
        <f t="array" ref="I16">_xlfn.IFS(H16="Decreases",0,H16="No change",1,H16="Increases slightly",2,H16="Increases significantly",3)</f>
        <v>2</v>
      </c>
      <c r="J16" s="1" t="s">
        <v>49</v>
      </c>
      <c r="K16" s="5">
        <f t="shared" ref="K16" si="14">LEN(J16)-LEN(SUBSTITUTE(J16, ",", ""))+1</f>
        <v>2</v>
      </c>
      <c r="L16" s="1" t="s">
        <v>23</v>
      </c>
      <c r="M16" s="1" t="s">
        <v>122</v>
      </c>
      <c r="N16" s="5" cm="1">
        <f t="array" ref="N16">_xlfn.IFS(M16="Cash",0,M16="Credit/Debit card",1,M16="Online Payments (e.g. UPI Amazon Wallet)",2,M16="Buy-now-pay-later services (e.g. LazyPay)",3)</f>
        <v>2</v>
      </c>
      <c r="O16" s="1" t="s">
        <v>25</v>
      </c>
      <c r="P16" s="5" cm="1">
        <f t="array" ref="P16">_xlfn.IFS(O16="Strongly Disagree",0,O16="Disagree",1,O16="Neutral",2,O16="Agree",3,O16="Strongly Agree",4)</f>
        <v>2</v>
      </c>
      <c r="Q16" s="1"/>
      <c r="R16" s="1"/>
      <c r="S16" s="1"/>
      <c r="T16" s="1"/>
      <c r="U16" s="1"/>
    </row>
    <row r="17" spans="1:21" ht="26.25" thickBot="1" x14ac:dyDescent="0.3">
      <c r="A17" s="1" t="s">
        <v>46</v>
      </c>
      <c r="B17" s="1" t="s">
        <v>18</v>
      </c>
      <c r="C17" s="5" cm="1">
        <f t="array" ref="C17">_xlfn.IFS(B17="Never",0,B17="Rarely",1,B17="Occasionally",2,B17="Often",3,B17="Very often",4)</f>
        <v>2</v>
      </c>
      <c r="D17" s="1" t="s">
        <v>19</v>
      </c>
      <c r="E17" s="5">
        <f t="shared" si="0"/>
        <v>3</v>
      </c>
      <c r="F17" s="1" t="s">
        <v>44</v>
      </c>
      <c r="G17" s="5">
        <f t="shared" si="0"/>
        <v>1</v>
      </c>
      <c r="H17" s="1" t="s">
        <v>21</v>
      </c>
      <c r="I17" s="5" cm="1">
        <f t="array" ref="I17">_xlfn.IFS(H17="Decreases",0,H17="No change",1,H17="Increases slightly",2,H17="Increases significantly",3)</f>
        <v>2</v>
      </c>
      <c r="J17" s="1" t="s">
        <v>58</v>
      </c>
      <c r="K17" s="5">
        <f t="shared" ref="K17" si="15">LEN(J17)-LEN(SUBSTITUTE(J17, ",", ""))+1</f>
        <v>4</v>
      </c>
      <c r="L17" s="1" t="s">
        <v>15</v>
      </c>
      <c r="M17" s="1" t="s">
        <v>30</v>
      </c>
      <c r="N17" s="5" cm="1">
        <f t="array" ref="N17">_xlfn.IFS(M17="Cash",0,M17="Credit/Debit card",1,M17="Online Payments (e.g. UPI Amazon Wallet)",2,M17="Buy-now-pay-later services (e.g. LazyPay)",3)</f>
        <v>0</v>
      </c>
      <c r="O17" s="1" t="s">
        <v>36</v>
      </c>
      <c r="P17" s="5" cm="1">
        <f t="array" ref="P17">_xlfn.IFS(O17="Strongly Disagree",0,O17="Disagree",1,O17="Neutral",2,O17="Agree",3,O17="Strongly Agree",4)</f>
        <v>3</v>
      </c>
      <c r="Q17" s="1"/>
      <c r="R17" s="1"/>
      <c r="S17" s="1"/>
      <c r="T17" s="1"/>
      <c r="U17" s="1"/>
    </row>
    <row r="18" spans="1:21" ht="15.75" thickBot="1" x14ac:dyDescent="0.3">
      <c r="A18" s="1" t="s">
        <v>9</v>
      </c>
      <c r="B18" s="1" t="s">
        <v>18</v>
      </c>
      <c r="C18" s="5" cm="1">
        <f t="array" ref="C18">_xlfn.IFS(B18="Never",0,B18="Rarely",1,B18="Occasionally",2,B18="Often",3,B18="Very often",4)</f>
        <v>2</v>
      </c>
      <c r="D18" s="1" t="s">
        <v>59</v>
      </c>
      <c r="E18" s="5">
        <f t="shared" si="0"/>
        <v>3</v>
      </c>
      <c r="F18" s="1" t="s">
        <v>22</v>
      </c>
      <c r="G18" s="5">
        <f t="shared" si="0"/>
        <v>1</v>
      </c>
      <c r="H18" s="1" t="s">
        <v>13</v>
      </c>
      <c r="I18" s="5" cm="1">
        <f t="array" ref="I18">_xlfn.IFS(H18="Decreases",0,H18="No change",1,H18="Increases slightly",2,H18="Increases significantly",3)</f>
        <v>1</v>
      </c>
      <c r="J18" s="1" t="s">
        <v>60</v>
      </c>
      <c r="K18" s="5">
        <f t="shared" ref="K18" si="16">LEN(J18)-LEN(SUBSTITUTE(J18, ",", ""))+1</f>
        <v>2</v>
      </c>
      <c r="L18" s="1" t="s">
        <v>15</v>
      </c>
      <c r="M18" s="1" t="s">
        <v>30</v>
      </c>
      <c r="N18" s="5" cm="1">
        <f t="array" ref="N18">_xlfn.IFS(M18="Cash",0,M18="Credit/Debit card",1,M18="Online Payments (e.g. UPI Amazon Wallet)",2,M18="Buy-now-pay-later services (e.g. LazyPay)",3)</f>
        <v>0</v>
      </c>
      <c r="O18" s="1" t="s">
        <v>61</v>
      </c>
      <c r="P18" s="5" cm="1">
        <f t="array" ref="P18">_xlfn.IFS(O18="Strongly Disagree",0,O18="Disagree",1,O18="Neutral",2,O18="Agree",3,O18="Strongly Agree",4)</f>
        <v>0</v>
      </c>
      <c r="Q18" s="1"/>
      <c r="R18" s="1"/>
      <c r="S18" s="1"/>
      <c r="T18" s="1"/>
      <c r="U18" s="1"/>
    </row>
    <row r="19" spans="1:21" ht="26.25" thickBot="1" x14ac:dyDescent="0.3">
      <c r="A19" s="1" t="s">
        <v>17</v>
      </c>
      <c r="B19" s="1" t="s">
        <v>18</v>
      </c>
      <c r="C19" s="5" cm="1">
        <f t="array" ref="C19">_xlfn.IFS(B19="Never",0,B19="Rarely",1,B19="Occasionally",2,B19="Often",3,B19="Very often",4)</f>
        <v>2</v>
      </c>
      <c r="D19" s="1" t="s">
        <v>62</v>
      </c>
      <c r="E19" s="5">
        <f t="shared" si="0"/>
        <v>2</v>
      </c>
      <c r="F19" s="1" t="s">
        <v>57</v>
      </c>
      <c r="G19" s="5">
        <f t="shared" si="0"/>
        <v>3</v>
      </c>
      <c r="H19" s="1" t="s">
        <v>21</v>
      </c>
      <c r="I19" s="5" cm="1">
        <f t="array" ref="I19">_xlfn.IFS(H19="Decreases",0,H19="No change",1,H19="Increases slightly",2,H19="Increases significantly",3)</f>
        <v>2</v>
      </c>
      <c r="J19" s="1" t="s">
        <v>42</v>
      </c>
      <c r="K19" s="5">
        <f t="shared" ref="K19" si="17">LEN(J19)-LEN(SUBSTITUTE(J19, ",", ""))+1</f>
        <v>2</v>
      </c>
      <c r="L19" s="1" t="s">
        <v>15</v>
      </c>
      <c r="M19" s="1" t="s">
        <v>122</v>
      </c>
      <c r="N19" s="5" cm="1">
        <f t="array" ref="N19">_xlfn.IFS(M19="Cash",0,M19="Credit/Debit card",1,M19="Online Payments (e.g. UPI Amazon Wallet)",2,M19="Buy-now-pay-later services (e.g. LazyPay)",3)</f>
        <v>2</v>
      </c>
      <c r="O19" s="1" t="s">
        <v>31</v>
      </c>
      <c r="P19" s="5" cm="1">
        <f t="array" ref="P19">_xlfn.IFS(O19="Strongly Disagree",0,O19="Disagree",1,O19="Neutral",2,O19="Agree",3,O19="Strongly Agree",4)</f>
        <v>4</v>
      </c>
      <c r="Q19" s="1"/>
      <c r="R19" s="1"/>
      <c r="S19" s="1"/>
      <c r="T19" s="1"/>
      <c r="U19" s="1"/>
    </row>
    <row r="20" spans="1:21" ht="26.25" thickBot="1" x14ac:dyDescent="0.3">
      <c r="A20" s="1" t="s">
        <v>17</v>
      </c>
      <c r="B20" s="1" t="s">
        <v>10</v>
      </c>
      <c r="C20" s="5" cm="1">
        <f t="array" ref="C20">_xlfn.IFS(B20="Never",0,B20="Rarely",1,B20="Occasionally",2,B20="Often",3,B20="Very often",4)</f>
        <v>3</v>
      </c>
      <c r="D20" s="1" t="s">
        <v>27</v>
      </c>
      <c r="E20" s="5">
        <f t="shared" si="0"/>
        <v>5</v>
      </c>
      <c r="F20" s="1" t="s">
        <v>12</v>
      </c>
      <c r="G20" s="5">
        <f t="shared" si="0"/>
        <v>2</v>
      </c>
      <c r="H20" s="1" t="s">
        <v>13</v>
      </c>
      <c r="I20" s="5" cm="1">
        <f t="array" ref="I20">_xlfn.IFS(H20="Decreases",0,H20="No change",1,H20="Increases slightly",2,H20="Increases significantly",3)</f>
        <v>1</v>
      </c>
      <c r="J20" s="1" t="s">
        <v>63</v>
      </c>
      <c r="K20" s="5">
        <f t="shared" ref="K20" si="18">LEN(J20)-LEN(SUBSTITUTE(J20, ",", ""))+1</f>
        <v>3</v>
      </c>
      <c r="L20" s="1" t="s">
        <v>23</v>
      </c>
      <c r="M20" s="1" t="s">
        <v>122</v>
      </c>
      <c r="N20" s="5" cm="1">
        <f t="array" ref="N20">_xlfn.IFS(M20="Cash",0,M20="Credit/Debit card",1,M20="Online Payments (e.g. UPI Amazon Wallet)",2,M20="Buy-now-pay-later services (e.g. LazyPay)",3)</f>
        <v>2</v>
      </c>
      <c r="O20" s="1" t="s">
        <v>31</v>
      </c>
      <c r="P20" s="5" cm="1">
        <f t="array" ref="P20">_xlfn.IFS(O20="Strongly Disagree",0,O20="Disagree",1,O20="Neutral",2,O20="Agree",3,O20="Strongly Agree",4)</f>
        <v>4</v>
      </c>
      <c r="Q20" s="1"/>
      <c r="R20" s="1"/>
      <c r="S20" s="1"/>
      <c r="T20" s="1"/>
      <c r="U20" s="1"/>
    </row>
    <row r="21" spans="1:21" ht="26.25" thickBot="1" x14ac:dyDescent="0.3">
      <c r="A21" s="1" t="s">
        <v>17</v>
      </c>
      <c r="B21" s="1" t="s">
        <v>10</v>
      </c>
      <c r="C21" s="5" cm="1">
        <f t="array" ref="C21">_xlfn.IFS(B21="Never",0,B21="Rarely",1,B21="Occasionally",2,B21="Often",3,B21="Very often",4)</f>
        <v>3</v>
      </c>
      <c r="D21" s="1" t="s">
        <v>27</v>
      </c>
      <c r="E21" s="5">
        <f t="shared" si="0"/>
        <v>5</v>
      </c>
      <c r="F21" s="1" t="s">
        <v>64</v>
      </c>
      <c r="G21" s="5">
        <f t="shared" si="0"/>
        <v>4</v>
      </c>
      <c r="H21" s="1" t="s">
        <v>21</v>
      </c>
      <c r="I21" s="5" cm="1">
        <f t="array" ref="I21">_xlfn.IFS(H21="Decreases",0,H21="No change",1,H21="Increases slightly",2,H21="Increases significantly",3)</f>
        <v>2</v>
      </c>
      <c r="J21" s="1" t="s">
        <v>63</v>
      </c>
      <c r="K21" s="5">
        <f t="shared" ref="K21" si="19">LEN(J21)-LEN(SUBSTITUTE(J21, ",", ""))+1</f>
        <v>3</v>
      </c>
      <c r="L21" s="1" t="s">
        <v>35</v>
      </c>
      <c r="M21" s="1" t="s">
        <v>122</v>
      </c>
      <c r="N21" s="5" cm="1">
        <f t="array" ref="N21">_xlfn.IFS(M21="Cash",0,M21="Credit/Debit card",1,M21="Online Payments (e.g. UPI Amazon Wallet)",2,M21="Buy-now-pay-later services (e.g. LazyPay)",3)</f>
        <v>2</v>
      </c>
      <c r="O21" s="1" t="s">
        <v>36</v>
      </c>
      <c r="P21" s="5" cm="1">
        <f t="array" ref="P21">_xlfn.IFS(O21="Strongly Disagree",0,O21="Disagree",1,O21="Neutral",2,O21="Agree",3,O21="Strongly Agree",4)</f>
        <v>3</v>
      </c>
      <c r="Q21" s="1"/>
      <c r="R21" s="1"/>
      <c r="S21" s="1"/>
      <c r="T21" s="1"/>
      <c r="U21" s="1"/>
    </row>
    <row r="22" spans="1:21" ht="26.25" thickBot="1" x14ac:dyDescent="0.3">
      <c r="A22" s="1" t="s">
        <v>37</v>
      </c>
      <c r="B22" s="1" t="s">
        <v>26</v>
      </c>
      <c r="C22" s="5" cm="1">
        <f t="array" ref="C22">_xlfn.IFS(B22="Never",0,B22="Rarely",1,B22="Occasionally",2,B22="Often",3,B22="Very often",4)</f>
        <v>4</v>
      </c>
      <c r="D22" s="1" t="s">
        <v>65</v>
      </c>
      <c r="E22" s="5">
        <f t="shared" si="0"/>
        <v>1</v>
      </c>
      <c r="F22" s="1" t="s">
        <v>22</v>
      </c>
      <c r="G22" s="5">
        <f t="shared" si="0"/>
        <v>1</v>
      </c>
      <c r="H22" s="1" t="s">
        <v>28</v>
      </c>
      <c r="I22" s="5" cm="1">
        <f t="array" ref="I22">_xlfn.IFS(H22="Decreases",0,H22="No change",1,H22="Increases slightly",2,H22="Increases significantly",3)</f>
        <v>3</v>
      </c>
      <c r="J22" s="1" t="s">
        <v>58</v>
      </c>
      <c r="K22" s="5">
        <f t="shared" ref="K22" si="20">LEN(J22)-LEN(SUBSTITUTE(J22, ",", ""))+1</f>
        <v>4</v>
      </c>
      <c r="L22" s="1" t="s">
        <v>23</v>
      </c>
      <c r="M22" s="1" t="s">
        <v>30</v>
      </c>
      <c r="N22" s="5" cm="1">
        <f t="array" ref="N22">_xlfn.IFS(M22="Cash",0,M22="Credit/Debit card",1,M22="Online Payments (e.g. UPI Amazon Wallet)",2,M22="Buy-now-pay-later services (e.g. LazyPay)",3)</f>
        <v>0</v>
      </c>
      <c r="O22" s="1" t="s">
        <v>31</v>
      </c>
      <c r="P22" s="5" cm="1">
        <f t="array" ref="P22">_xlfn.IFS(O22="Strongly Disagree",0,O22="Disagree",1,O22="Neutral",2,O22="Agree",3,O22="Strongly Agree",4)</f>
        <v>4</v>
      </c>
      <c r="Q22" s="1"/>
      <c r="R22" s="1"/>
      <c r="S22" s="1"/>
      <c r="T22" s="1"/>
      <c r="U22" s="1"/>
    </row>
    <row r="23" spans="1:21" ht="26.25" thickBot="1" x14ac:dyDescent="0.3">
      <c r="A23" s="1" t="s">
        <v>17</v>
      </c>
      <c r="B23" s="1" t="s">
        <v>26</v>
      </c>
      <c r="C23" s="5" cm="1">
        <f t="array" ref="C23">_xlfn.IFS(B23="Never",0,B23="Rarely",1,B23="Occasionally",2,B23="Often",3,B23="Very often",4)</f>
        <v>4</v>
      </c>
      <c r="D23" s="1" t="s">
        <v>27</v>
      </c>
      <c r="E23" s="5">
        <f t="shared" si="0"/>
        <v>5</v>
      </c>
      <c r="F23" s="1" t="s">
        <v>64</v>
      </c>
      <c r="G23" s="5">
        <f t="shared" si="0"/>
        <v>4</v>
      </c>
      <c r="H23" s="1" t="s">
        <v>28</v>
      </c>
      <c r="I23" s="5" cm="1">
        <f t="array" ref="I23">_xlfn.IFS(H23="Decreases",0,H23="No change",1,H23="Increases slightly",2,H23="Increases significantly",3)</f>
        <v>3</v>
      </c>
      <c r="J23" s="1" t="s">
        <v>66</v>
      </c>
      <c r="K23" s="5">
        <f t="shared" ref="K23" si="21">LEN(J23)-LEN(SUBSTITUTE(J23, ",", ""))+1</f>
        <v>3</v>
      </c>
      <c r="L23" s="1" t="s">
        <v>23</v>
      </c>
      <c r="M23" s="1" t="s">
        <v>24</v>
      </c>
      <c r="N23" s="5" cm="1">
        <f t="array" ref="N23">_xlfn.IFS(M23="Cash",0,M23="Credit/Debit card",1,M23="Online Payments (e.g. UPI Amazon Wallet)",2,M23="Buy-now-pay-later services (e.g. LazyPay)",3)</f>
        <v>1</v>
      </c>
      <c r="O23" s="1" t="s">
        <v>31</v>
      </c>
      <c r="P23" s="5" cm="1">
        <f t="array" ref="P23">_xlfn.IFS(O23="Strongly Disagree",0,O23="Disagree",1,O23="Neutral",2,O23="Agree",3,O23="Strongly Agree",4)</f>
        <v>4</v>
      </c>
      <c r="Q23" s="1"/>
      <c r="R23" s="1"/>
      <c r="S23" s="1"/>
      <c r="T23" s="1"/>
      <c r="U23" s="1"/>
    </row>
    <row r="24" spans="1:21" ht="26.25" thickBot="1" x14ac:dyDescent="0.3">
      <c r="A24" s="1" t="s">
        <v>17</v>
      </c>
      <c r="B24" s="1" t="s">
        <v>18</v>
      </c>
      <c r="C24" s="5" cm="1">
        <f t="array" ref="C24">_xlfn.IFS(B24="Never",0,B24="Rarely",1,B24="Occasionally",2,B24="Often",3,B24="Very often",4)</f>
        <v>2</v>
      </c>
      <c r="D24" s="1" t="s">
        <v>67</v>
      </c>
      <c r="E24" s="5">
        <f t="shared" si="0"/>
        <v>2</v>
      </c>
      <c r="F24" s="1" t="s">
        <v>20</v>
      </c>
      <c r="G24" s="5">
        <f t="shared" si="0"/>
        <v>1</v>
      </c>
      <c r="H24" s="1" t="s">
        <v>21</v>
      </c>
      <c r="I24" s="5" cm="1">
        <f t="array" ref="I24">_xlfn.IFS(H24="Decreases",0,H24="No change",1,H24="Increases slightly",2,H24="Increases significantly",3)</f>
        <v>2</v>
      </c>
      <c r="J24" s="1" t="s">
        <v>56</v>
      </c>
      <c r="K24" s="5">
        <f t="shared" ref="K24" si="22">LEN(J24)-LEN(SUBSTITUTE(J24, ",", ""))+1</f>
        <v>3</v>
      </c>
      <c r="L24" s="1" t="s">
        <v>15</v>
      </c>
      <c r="M24" s="1" t="s">
        <v>122</v>
      </c>
      <c r="N24" s="5" cm="1">
        <f t="array" ref="N24">_xlfn.IFS(M24="Cash",0,M24="Credit/Debit card",1,M24="Online Payments (e.g. UPI Amazon Wallet)",2,M24="Buy-now-pay-later services (e.g. LazyPay)",3)</f>
        <v>2</v>
      </c>
      <c r="O24" s="1" t="s">
        <v>25</v>
      </c>
      <c r="P24" s="5" cm="1">
        <f t="array" ref="P24">_xlfn.IFS(O24="Strongly Disagree",0,O24="Disagree",1,O24="Neutral",2,O24="Agree",3,O24="Strongly Agree",4)</f>
        <v>2</v>
      </c>
      <c r="Q24" s="1"/>
      <c r="R24" s="1"/>
      <c r="S24" s="1"/>
      <c r="T24" s="1"/>
      <c r="U24" s="1"/>
    </row>
    <row r="25" spans="1:21" ht="26.25" thickBot="1" x14ac:dyDescent="0.3">
      <c r="A25" s="1" t="s">
        <v>17</v>
      </c>
      <c r="B25" s="1" t="s">
        <v>18</v>
      </c>
      <c r="C25" s="5" cm="1">
        <f t="array" ref="C25">_xlfn.IFS(B25="Never",0,B25="Rarely",1,B25="Occasionally",2,B25="Often",3,B25="Very often",4)</f>
        <v>2</v>
      </c>
      <c r="D25" s="1" t="s">
        <v>27</v>
      </c>
      <c r="E25" s="5">
        <f t="shared" si="0"/>
        <v>5</v>
      </c>
      <c r="F25" s="1" t="s">
        <v>47</v>
      </c>
      <c r="G25" s="5">
        <f t="shared" si="0"/>
        <v>2</v>
      </c>
      <c r="H25" s="1" t="s">
        <v>21</v>
      </c>
      <c r="I25" s="5" cm="1">
        <f t="array" ref="I25">_xlfn.IFS(H25="Decreases",0,H25="No change",1,H25="Increases slightly",2,H25="Increases significantly",3)</f>
        <v>2</v>
      </c>
      <c r="J25" s="1" t="s">
        <v>51</v>
      </c>
      <c r="K25" s="5">
        <f t="shared" ref="K25" si="23">LEN(J25)-LEN(SUBSTITUTE(J25, ",", ""))+1</f>
        <v>3</v>
      </c>
      <c r="L25" s="1" t="s">
        <v>23</v>
      </c>
      <c r="M25" s="1" t="s">
        <v>30</v>
      </c>
      <c r="N25" s="5" cm="1">
        <f t="array" ref="N25">_xlfn.IFS(M25="Cash",0,M25="Credit/Debit card",1,M25="Online Payments (e.g. UPI Amazon Wallet)",2,M25="Buy-now-pay-later services (e.g. LazyPay)",3)</f>
        <v>0</v>
      </c>
      <c r="O25" s="1" t="s">
        <v>25</v>
      </c>
      <c r="P25" s="5" cm="1">
        <f t="array" ref="P25">_xlfn.IFS(O25="Strongly Disagree",0,O25="Disagree",1,O25="Neutral",2,O25="Agree",3,O25="Strongly Agree",4)</f>
        <v>2</v>
      </c>
      <c r="Q25" s="1"/>
      <c r="R25" s="1"/>
      <c r="S25" s="1"/>
      <c r="T25" s="1"/>
      <c r="U25" s="1"/>
    </row>
    <row r="26" spans="1:21" ht="26.25" thickBot="1" x14ac:dyDescent="0.3">
      <c r="A26" s="1" t="s">
        <v>17</v>
      </c>
      <c r="B26" s="1" t="s">
        <v>10</v>
      </c>
      <c r="C26" s="5" cm="1">
        <f t="array" ref="C26">_xlfn.IFS(B26="Never",0,B26="Rarely",1,B26="Occasionally",2,B26="Often",3,B26="Very often",4)</f>
        <v>3</v>
      </c>
      <c r="D26" s="1" t="s">
        <v>68</v>
      </c>
      <c r="E26" s="5">
        <f t="shared" si="0"/>
        <v>2</v>
      </c>
      <c r="F26" s="1" t="s">
        <v>60</v>
      </c>
      <c r="G26" s="5">
        <f t="shared" si="0"/>
        <v>2</v>
      </c>
      <c r="H26" s="1" t="s">
        <v>21</v>
      </c>
      <c r="I26" s="5" cm="1">
        <f t="array" ref="I26">_xlfn.IFS(H26="Decreases",0,H26="No change",1,H26="Increases slightly",2,H26="Increases significantly",3)</f>
        <v>2</v>
      </c>
      <c r="J26" s="1" t="s">
        <v>69</v>
      </c>
      <c r="K26" s="5">
        <f t="shared" ref="K26" si="24">LEN(J26)-LEN(SUBSTITUTE(J26, ",", ""))+1</f>
        <v>2</v>
      </c>
      <c r="L26" s="1" t="s">
        <v>15</v>
      </c>
      <c r="M26" s="1" t="s">
        <v>121</v>
      </c>
      <c r="N26" s="5" cm="1">
        <f t="array" ref="N26">_xlfn.IFS(M26="Cash",0,M26="Credit/Debit card",1,M26="Online Payments (e.g. UPI Amazon Wallet)",2,M26="Buy-now-pay-later services (e.g. LazyPay)",3)</f>
        <v>3</v>
      </c>
      <c r="O26" s="1" t="s">
        <v>16</v>
      </c>
      <c r="P26" s="5" cm="1">
        <f t="array" ref="P26">_xlfn.IFS(O26="Strongly Disagree",0,O26="Disagree",1,O26="Neutral",2,O26="Agree",3,O26="Strongly Agree",4)</f>
        <v>1</v>
      </c>
      <c r="Q26" s="1"/>
      <c r="R26" s="1"/>
      <c r="S26" s="1"/>
      <c r="T26" s="1"/>
      <c r="U26" s="1"/>
    </row>
    <row r="27" spans="1:21" ht="26.25" thickBot="1" x14ac:dyDescent="0.3">
      <c r="A27" s="1" t="s">
        <v>37</v>
      </c>
      <c r="B27" s="1" t="s">
        <v>70</v>
      </c>
      <c r="C27" s="5" cm="1">
        <f t="array" ref="C27">_xlfn.IFS(B27="Never",0,B27="Rarely",1,B27="Occasionally",2,B27="Often",3,B27="Very often",4)</f>
        <v>1</v>
      </c>
      <c r="D27" s="1" t="s">
        <v>32</v>
      </c>
      <c r="E27" s="5">
        <f t="shared" si="0"/>
        <v>2</v>
      </c>
      <c r="F27" s="1" t="s">
        <v>20</v>
      </c>
      <c r="G27" s="5">
        <f t="shared" si="0"/>
        <v>1</v>
      </c>
      <c r="H27" s="1" t="s">
        <v>71</v>
      </c>
      <c r="I27" s="5" cm="1">
        <f t="array" ref="I27">_xlfn.IFS(H27="Decreases",0,H27="No change",1,H27="Increases slightly",2,H27="Increases significantly",3)</f>
        <v>0</v>
      </c>
      <c r="J27" s="1" t="s">
        <v>40</v>
      </c>
      <c r="K27" s="5">
        <f t="shared" ref="K27" si="25">LEN(J27)-LEN(SUBSTITUTE(J27, ",", ""))+1</f>
        <v>2</v>
      </c>
      <c r="L27" s="1" t="s">
        <v>23</v>
      </c>
      <c r="M27" s="1" t="s">
        <v>121</v>
      </c>
      <c r="N27" s="5" cm="1">
        <f t="array" ref="N27">_xlfn.IFS(M27="Cash",0,M27="Credit/Debit card",1,M27="Online Payments (e.g. UPI Amazon Wallet)",2,M27="Buy-now-pay-later services (e.g. LazyPay)",3)</f>
        <v>3</v>
      </c>
      <c r="O27" s="1" t="s">
        <v>31</v>
      </c>
      <c r="P27" s="5" cm="1">
        <f t="array" ref="P27">_xlfn.IFS(O27="Strongly Disagree",0,O27="Disagree",1,O27="Neutral",2,O27="Agree",3,O27="Strongly Agree",4)</f>
        <v>4</v>
      </c>
      <c r="Q27" s="1"/>
      <c r="R27" s="1"/>
      <c r="S27" s="1"/>
      <c r="T27" s="1"/>
      <c r="U27" s="1"/>
    </row>
    <row r="28" spans="1:21" ht="26.25" thickBot="1" x14ac:dyDescent="0.3">
      <c r="A28" s="1" t="s">
        <v>9</v>
      </c>
      <c r="B28" s="1" t="s">
        <v>26</v>
      </c>
      <c r="C28" s="5" cm="1">
        <f t="array" ref="C28">_xlfn.IFS(B28="Never",0,B28="Rarely",1,B28="Occasionally",2,B28="Often",3,B28="Very often",4)</f>
        <v>4</v>
      </c>
      <c r="D28" s="1" t="s">
        <v>43</v>
      </c>
      <c r="E28" s="5">
        <f t="shared" si="0"/>
        <v>1</v>
      </c>
      <c r="F28" s="1" t="s">
        <v>72</v>
      </c>
      <c r="G28" s="5">
        <f t="shared" si="0"/>
        <v>2</v>
      </c>
      <c r="H28" s="1" t="s">
        <v>13</v>
      </c>
      <c r="I28" s="5" cm="1">
        <f t="array" ref="I28">_xlfn.IFS(H28="Decreases",0,H28="No change",1,H28="Increases slightly",2,H28="Increases significantly",3)</f>
        <v>1</v>
      </c>
      <c r="J28" s="1" t="s">
        <v>20</v>
      </c>
      <c r="K28" s="5">
        <f t="shared" ref="K28" si="26">LEN(J28)-LEN(SUBSTITUTE(J28, ",", ""))+1</f>
        <v>1</v>
      </c>
      <c r="L28" s="1" t="s">
        <v>23</v>
      </c>
      <c r="M28" s="1" t="s">
        <v>122</v>
      </c>
      <c r="N28" s="5" cm="1">
        <f t="array" ref="N28">_xlfn.IFS(M28="Cash",0,M28="Credit/Debit card",1,M28="Online Payments (e.g. UPI Amazon Wallet)",2,M28="Buy-now-pay-later services (e.g. LazyPay)",3)</f>
        <v>2</v>
      </c>
      <c r="O28" s="1" t="s">
        <v>31</v>
      </c>
      <c r="P28" s="5" cm="1">
        <f t="array" ref="P28">_xlfn.IFS(O28="Strongly Disagree",0,O28="Disagree",1,O28="Neutral",2,O28="Agree",3,O28="Strongly Agree",4)</f>
        <v>4</v>
      </c>
      <c r="Q28" s="1"/>
      <c r="R28" s="1"/>
      <c r="S28" s="1"/>
      <c r="T28" s="1"/>
      <c r="U28" s="1"/>
    </row>
    <row r="29" spans="1:21" ht="15.75" thickBot="1" x14ac:dyDescent="0.3">
      <c r="A29" s="1" t="s">
        <v>17</v>
      </c>
      <c r="B29" s="1" t="s">
        <v>10</v>
      </c>
      <c r="C29" s="5" cm="1">
        <f t="array" ref="C29">_xlfn.IFS(B29="Never",0,B29="Rarely",1,B29="Occasionally",2,B29="Often",3,B29="Very often",4)</f>
        <v>3</v>
      </c>
      <c r="D29" s="1" t="s">
        <v>43</v>
      </c>
      <c r="E29" s="5">
        <f t="shared" si="0"/>
        <v>1</v>
      </c>
      <c r="F29" s="1" t="s">
        <v>12</v>
      </c>
      <c r="G29" s="5">
        <f t="shared" si="0"/>
        <v>2</v>
      </c>
      <c r="H29" s="1" t="s">
        <v>21</v>
      </c>
      <c r="I29" s="5" cm="1">
        <f t="array" ref="I29">_xlfn.IFS(H29="Decreases",0,H29="No change",1,H29="Increases slightly",2,H29="Increases significantly",3)</f>
        <v>2</v>
      </c>
      <c r="J29" s="1" t="s">
        <v>73</v>
      </c>
      <c r="K29" s="5">
        <f t="shared" ref="K29" si="27">LEN(J29)-LEN(SUBSTITUTE(J29, ",", ""))+1</f>
        <v>3</v>
      </c>
      <c r="L29" s="1" t="s">
        <v>15</v>
      </c>
      <c r="M29" s="1" t="s">
        <v>30</v>
      </c>
      <c r="N29" s="5" cm="1">
        <f t="array" ref="N29">_xlfn.IFS(M29="Cash",0,M29="Credit/Debit card",1,M29="Online Payments (e.g. UPI Amazon Wallet)",2,M29="Buy-now-pay-later services (e.g. LazyPay)",3)</f>
        <v>0</v>
      </c>
      <c r="O29" s="1" t="s">
        <v>31</v>
      </c>
      <c r="P29" s="5" cm="1">
        <f t="array" ref="P29">_xlfn.IFS(O29="Strongly Disagree",0,O29="Disagree",1,O29="Neutral",2,O29="Agree",3,O29="Strongly Agree",4)</f>
        <v>4</v>
      </c>
      <c r="Q29" s="1"/>
      <c r="R29" s="1"/>
      <c r="S29" s="1"/>
      <c r="T29" s="1"/>
      <c r="U29" s="1"/>
    </row>
    <row r="30" spans="1:21" ht="15.75" thickBot="1" x14ac:dyDescent="0.3">
      <c r="A30" s="1" t="s">
        <v>17</v>
      </c>
      <c r="B30" s="1" t="s">
        <v>10</v>
      </c>
      <c r="C30" s="5" cm="1">
        <f t="array" ref="C30">_xlfn.IFS(B30="Never",0,B30="Rarely",1,B30="Occasionally",2,B30="Often",3,B30="Very often",4)</f>
        <v>3</v>
      </c>
      <c r="D30" s="1" t="s">
        <v>68</v>
      </c>
      <c r="E30" s="5">
        <f t="shared" si="0"/>
        <v>2</v>
      </c>
      <c r="F30" s="1" t="s">
        <v>72</v>
      </c>
      <c r="G30" s="5">
        <f t="shared" si="0"/>
        <v>2</v>
      </c>
      <c r="H30" s="1" t="s">
        <v>21</v>
      </c>
      <c r="I30" s="5" cm="1">
        <f t="array" ref="I30">_xlfn.IFS(H30="Decreases",0,H30="No change",1,H30="Increases slightly",2,H30="Increases significantly",3)</f>
        <v>2</v>
      </c>
      <c r="J30" s="1" t="s">
        <v>74</v>
      </c>
      <c r="K30" s="5">
        <f t="shared" ref="K30" si="28">LEN(J30)-LEN(SUBSTITUTE(J30, ",", ""))+1</f>
        <v>3</v>
      </c>
      <c r="L30" s="1" t="s">
        <v>23</v>
      </c>
      <c r="M30" s="1" t="s">
        <v>30</v>
      </c>
      <c r="N30" s="5" cm="1">
        <f t="array" ref="N30">_xlfn.IFS(M30="Cash",0,M30="Credit/Debit card",1,M30="Online Payments (e.g. UPI Amazon Wallet)",2,M30="Buy-now-pay-later services (e.g. LazyPay)",3)</f>
        <v>0</v>
      </c>
      <c r="O30" s="1" t="s">
        <v>36</v>
      </c>
      <c r="P30" s="5" cm="1">
        <f t="array" ref="P30">_xlfn.IFS(O30="Strongly Disagree",0,O30="Disagree",1,O30="Neutral",2,O30="Agree",3,O30="Strongly Agree",4)</f>
        <v>3</v>
      </c>
      <c r="Q30" s="1"/>
      <c r="R30" s="1"/>
      <c r="S30" s="1"/>
      <c r="T30" s="1"/>
      <c r="U30" s="1"/>
    </row>
    <row r="31" spans="1:21" ht="26.25" thickBot="1" x14ac:dyDescent="0.3">
      <c r="A31" s="1" t="s">
        <v>9</v>
      </c>
      <c r="B31" s="1" t="s">
        <v>18</v>
      </c>
      <c r="C31" s="5" cm="1">
        <f t="array" ref="C31">_xlfn.IFS(B31="Never",0,B31="Rarely",1,B31="Occasionally",2,B31="Often",3,B31="Very often",4)</f>
        <v>2</v>
      </c>
      <c r="D31" s="1" t="s">
        <v>43</v>
      </c>
      <c r="E31" s="5">
        <f t="shared" si="0"/>
        <v>1</v>
      </c>
      <c r="F31" s="1" t="s">
        <v>75</v>
      </c>
      <c r="G31" s="5">
        <f t="shared" si="0"/>
        <v>1</v>
      </c>
      <c r="H31" s="1" t="s">
        <v>13</v>
      </c>
      <c r="I31" s="5" cm="1">
        <f t="array" ref="I31">_xlfn.IFS(H31="Decreases",0,H31="No change",1,H31="Increases slightly",2,H31="Increases significantly",3)</f>
        <v>1</v>
      </c>
      <c r="J31" s="1" t="s">
        <v>76</v>
      </c>
      <c r="K31" s="5">
        <f t="shared" ref="K31" si="29">LEN(J31)-LEN(SUBSTITUTE(J31, ",", ""))+1</f>
        <v>2</v>
      </c>
      <c r="L31" s="1" t="s">
        <v>35</v>
      </c>
      <c r="M31" s="1" t="s">
        <v>122</v>
      </c>
      <c r="N31" s="5" cm="1">
        <f t="array" ref="N31">_xlfn.IFS(M31="Cash",0,M31="Credit/Debit card",1,M31="Online Payments (e.g. UPI Amazon Wallet)",2,M31="Buy-now-pay-later services (e.g. LazyPay)",3)</f>
        <v>2</v>
      </c>
      <c r="O31" s="1" t="s">
        <v>36</v>
      </c>
      <c r="P31" s="5" cm="1">
        <f t="array" ref="P31">_xlfn.IFS(O31="Strongly Disagree",0,O31="Disagree",1,O31="Neutral",2,O31="Agree",3,O31="Strongly Agree",4)</f>
        <v>3</v>
      </c>
      <c r="Q31" s="1"/>
      <c r="R31" s="1"/>
      <c r="S31" s="1"/>
      <c r="T31" s="1"/>
      <c r="U31" s="1"/>
    </row>
    <row r="32" spans="1:21" ht="15.75" thickBot="1" x14ac:dyDescent="0.3">
      <c r="A32" s="1" t="s">
        <v>9</v>
      </c>
      <c r="B32" s="1" t="s">
        <v>10</v>
      </c>
      <c r="C32" s="5" cm="1">
        <f t="array" ref="C32">_xlfn.IFS(B32="Never",0,B32="Rarely",1,B32="Occasionally",2,B32="Often",3,B32="Very often",4)</f>
        <v>3</v>
      </c>
      <c r="D32" s="1" t="s">
        <v>19</v>
      </c>
      <c r="E32" s="5">
        <f t="shared" si="0"/>
        <v>3</v>
      </c>
      <c r="F32" s="1" t="s">
        <v>20</v>
      </c>
      <c r="G32" s="5">
        <f t="shared" si="0"/>
        <v>1</v>
      </c>
      <c r="H32" s="1" t="s">
        <v>21</v>
      </c>
      <c r="I32" s="5" cm="1">
        <f t="array" ref="I32">_xlfn.IFS(H32="Decreases",0,H32="No change",1,H32="Increases slightly",2,H32="Increases significantly",3)</f>
        <v>2</v>
      </c>
      <c r="J32" s="1" t="s">
        <v>29</v>
      </c>
      <c r="K32" s="5">
        <f t="shared" ref="K32" si="30">LEN(J32)-LEN(SUBSTITUTE(J32, ",", ""))+1</f>
        <v>3</v>
      </c>
      <c r="L32" s="1" t="s">
        <v>15</v>
      </c>
      <c r="M32" s="1" t="s">
        <v>30</v>
      </c>
      <c r="N32" s="5" cm="1">
        <f t="array" ref="N32">_xlfn.IFS(M32="Cash",0,M32="Credit/Debit card",1,M32="Online Payments (e.g. UPI Amazon Wallet)",2,M32="Buy-now-pay-later services (e.g. LazyPay)",3)</f>
        <v>0</v>
      </c>
      <c r="O32" s="1" t="s">
        <v>25</v>
      </c>
      <c r="P32" s="5" cm="1">
        <f t="array" ref="P32">_xlfn.IFS(O32="Strongly Disagree",0,O32="Disagree",1,O32="Neutral",2,O32="Agree",3,O32="Strongly Agree",4)</f>
        <v>2</v>
      </c>
      <c r="Q32" s="1"/>
      <c r="R32" s="1"/>
      <c r="S32" s="1"/>
      <c r="T32" s="1"/>
      <c r="U32" s="1"/>
    </row>
    <row r="33" spans="1:21" ht="26.25" thickBot="1" x14ac:dyDescent="0.3">
      <c r="A33" s="1" t="s">
        <v>17</v>
      </c>
      <c r="B33" s="1" t="s">
        <v>70</v>
      </c>
      <c r="C33" s="5" cm="1">
        <f t="array" ref="C33">_xlfn.IFS(B33="Never",0,B33="Rarely",1,B33="Occasionally",2,B33="Often",3,B33="Very often",4)</f>
        <v>1</v>
      </c>
      <c r="D33" s="1" t="s">
        <v>77</v>
      </c>
      <c r="E33" s="5">
        <f t="shared" si="0"/>
        <v>2</v>
      </c>
      <c r="F33" s="1" t="s">
        <v>78</v>
      </c>
      <c r="G33" s="5">
        <f t="shared" si="0"/>
        <v>4</v>
      </c>
      <c r="H33" s="1" t="s">
        <v>71</v>
      </c>
      <c r="I33" s="5" cm="1">
        <f t="array" ref="I33">_xlfn.IFS(H33="Decreases",0,H33="No change",1,H33="Increases slightly",2,H33="Increases significantly",3)</f>
        <v>0</v>
      </c>
      <c r="J33" s="1" t="s">
        <v>79</v>
      </c>
      <c r="K33" s="5">
        <f t="shared" ref="K33" si="31">LEN(J33)-LEN(SUBSTITUTE(J33, ",", ""))+1</f>
        <v>4</v>
      </c>
      <c r="L33" s="1" t="s">
        <v>54</v>
      </c>
      <c r="M33" s="1" t="s">
        <v>122</v>
      </c>
      <c r="N33" s="5" cm="1">
        <f t="array" ref="N33">_xlfn.IFS(M33="Cash",0,M33="Credit/Debit card",1,M33="Online Payments (e.g. UPI Amazon Wallet)",2,M33="Buy-now-pay-later services (e.g. LazyPay)",3)</f>
        <v>2</v>
      </c>
      <c r="O33" s="1" t="s">
        <v>25</v>
      </c>
      <c r="P33" s="5" cm="1">
        <f t="array" ref="P33">_xlfn.IFS(O33="Strongly Disagree",0,O33="Disagree",1,O33="Neutral",2,O33="Agree",3,O33="Strongly Agree",4)</f>
        <v>2</v>
      </c>
      <c r="Q33" s="1"/>
      <c r="R33" s="1"/>
      <c r="S33" s="1"/>
      <c r="T33" s="1"/>
      <c r="U33" s="1"/>
    </row>
    <row r="34" spans="1:21" ht="26.25" thickBot="1" x14ac:dyDescent="0.3">
      <c r="A34" s="1" t="s">
        <v>46</v>
      </c>
      <c r="B34" s="1" t="s">
        <v>18</v>
      </c>
      <c r="C34" s="5" cm="1">
        <f t="array" ref="C34">_xlfn.IFS(B34="Never",0,B34="Rarely",1,B34="Occasionally",2,B34="Often",3,B34="Very often",4)</f>
        <v>2</v>
      </c>
      <c r="D34" s="1" t="s">
        <v>80</v>
      </c>
      <c r="E34" s="5">
        <f t="shared" si="0"/>
        <v>4</v>
      </c>
      <c r="F34" s="1" t="s">
        <v>81</v>
      </c>
      <c r="G34" s="5">
        <f t="shared" si="0"/>
        <v>3</v>
      </c>
      <c r="H34" s="1" t="s">
        <v>13</v>
      </c>
      <c r="I34" s="5" cm="1">
        <f t="array" ref="I34">_xlfn.IFS(H34="Decreases",0,H34="No change",1,H34="Increases slightly",2,H34="Increases significantly",3)</f>
        <v>1</v>
      </c>
      <c r="J34" s="1" t="s">
        <v>58</v>
      </c>
      <c r="K34" s="5">
        <f t="shared" ref="K34" si="32">LEN(J34)-LEN(SUBSTITUTE(J34, ",", ""))+1</f>
        <v>4</v>
      </c>
      <c r="L34" s="1" t="s">
        <v>23</v>
      </c>
      <c r="M34" s="1" t="s">
        <v>24</v>
      </c>
      <c r="N34" s="5" cm="1">
        <f t="array" ref="N34">_xlfn.IFS(M34="Cash",0,M34="Credit/Debit card",1,M34="Online Payments (e.g. UPI Amazon Wallet)",2,M34="Buy-now-pay-later services (e.g. LazyPay)",3)</f>
        <v>1</v>
      </c>
      <c r="O34" s="1" t="s">
        <v>31</v>
      </c>
      <c r="P34" s="5" cm="1">
        <f t="array" ref="P34">_xlfn.IFS(O34="Strongly Disagree",0,O34="Disagree",1,O34="Neutral",2,O34="Agree",3,O34="Strongly Agree",4)</f>
        <v>4</v>
      </c>
      <c r="Q34" s="1"/>
      <c r="R34" s="1"/>
      <c r="S34" s="1"/>
      <c r="T34" s="1"/>
      <c r="U34" s="1"/>
    </row>
    <row r="35" spans="1:21" ht="26.25" thickBot="1" x14ac:dyDescent="0.3">
      <c r="A35" s="1" t="s">
        <v>17</v>
      </c>
      <c r="B35" s="1" t="s">
        <v>26</v>
      </c>
      <c r="C35" s="5" cm="1">
        <f t="array" ref="C35">_xlfn.IFS(B35="Never",0,B35="Rarely",1,B35="Occasionally",2,B35="Often",3,B35="Very often",4)</f>
        <v>4</v>
      </c>
      <c r="D35" s="1" t="s">
        <v>38</v>
      </c>
      <c r="E35" s="5">
        <f t="shared" si="0"/>
        <v>4</v>
      </c>
      <c r="F35" s="1" t="s">
        <v>82</v>
      </c>
      <c r="G35" s="5">
        <f t="shared" si="0"/>
        <v>2</v>
      </c>
      <c r="H35" s="1" t="s">
        <v>13</v>
      </c>
      <c r="I35" s="5" cm="1">
        <f t="array" ref="I35">_xlfn.IFS(H35="Decreases",0,H35="No change",1,H35="Increases slightly",2,H35="Increases significantly",3)</f>
        <v>1</v>
      </c>
      <c r="J35" s="1" t="s">
        <v>34</v>
      </c>
      <c r="K35" s="5">
        <f t="shared" ref="K35" si="33">LEN(J35)-LEN(SUBSTITUTE(J35, ",", ""))+1</f>
        <v>2</v>
      </c>
      <c r="L35" s="1" t="s">
        <v>54</v>
      </c>
      <c r="M35" s="1" t="s">
        <v>24</v>
      </c>
      <c r="N35" s="5" cm="1">
        <f t="array" ref="N35">_xlfn.IFS(M35="Cash",0,M35="Credit/Debit card",1,M35="Online Payments (e.g. UPI Amazon Wallet)",2,M35="Buy-now-pay-later services (e.g. LazyPay)",3)</f>
        <v>1</v>
      </c>
      <c r="O35" s="1" t="s">
        <v>25</v>
      </c>
      <c r="P35" s="5" cm="1">
        <f t="array" ref="P35">_xlfn.IFS(O35="Strongly Disagree",0,O35="Disagree",1,O35="Neutral",2,O35="Agree",3,O35="Strongly Agree",4)</f>
        <v>2</v>
      </c>
      <c r="Q35" s="1"/>
      <c r="R35" s="1"/>
      <c r="S35" s="1"/>
      <c r="T35" s="1"/>
      <c r="U35" s="1"/>
    </row>
    <row r="36" spans="1:21" ht="26.25" thickBot="1" x14ac:dyDescent="0.3">
      <c r="A36" s="1" t="s">
        <v>46</v>
      </c>
      <c r="B36" s="1" t="s">
        <v>18</v>
      </c>
      <c r="C36" s="5" cm="1">
        <f t="array" ref="C36">_xlfn.IFS(B36="Never",0,B36="Rarely",1,B36="Occasionally",2,B36="Often",3,B36="Very often",4)</f>
        <v>2</v>
      </c>
      <c r="D36" s="1" t="s">
        <v>27</v>
      </c>
      <c r="E36" s="5">
        <f t="shared" si="0"/>
        <v>5</v>
      </c>
      <c r="F36" s="1" t="s">
        <v>47</v>
      </c>
      <c r="G36" s="5">
        <f t="shared" si="0"/>
        <v>2</v>
      </c>
      <c r="H36" s="1" t="s">
        <v>21</v>
      </c>
      <c r="I36" s="5" cm="1">
        <f t="array" ref="I36">_xlfn.IFS(H36="Decreases",0,H36="No change",1,H36="Increases slightly",2,H36="Increases significantly",3)</f>
        <v>2</v>
      </c>
      <c r="J36" s="1" t="s">
        <v>74</v>
      </c>
      <c r="K36" s="5">
        <f t="shared" ref="K36" si="34">LEN(J36)-LEN(SUBSTITUTE(J36, ",", ""))+1</f>
        <v>3</v>
      </c>
      <c r="L36" s="1" t="s">
        <v>35</v>
      </c>
      <c r="M36" s="1" t="s">
        <v>121</v>
      </c>
      <c r="N36" s="5" cm="1">
        <f t="array" ref="N36">_xlfn.IFS(M36="Cash",0,M36="Credit/Debit card",1,M36="Online Payments (e.g. UPI Amazon Wallet)",2,M36="Buy-now-pay-later services (e.g. LazyPay)",3)</f>
        <v>3</v>
      </c>
      <c r="O36" s="1" t="s">
        <v>16</v>
      </c>
      <c r="P36" s="5" cm="1">
        <f t="array" ref="P36">_xlfn.IFS(O36="Strongly Disagree",0,O36="Disagree",1,O36="Neutral",2,O36="Agree",3,O36="Strongly Agree",4)</f>
        <v>1</v>
      </c>
      <c r="Q36" s="1"/>
      <c r="R36" s="1"/>
      <c r="S36" s="1"/>
      <c r="T36" s="1"/>
      <c r="U36" s="1"/>
    </row>
    <row r="37" spans="1:21" ht="26.25" thickBot="1" x14ac:dyDescent="0.3">
      <c r="A37" s="1" t="s">
        <v>46</v>
      </c>
      <c r="B37" s="1" t="s">
        <v>83</v>
      </c>
      <c r="C37" s="5" cm="1">
        <f t="array" ref="C37">_xlfn.IFS(B37="Never",0,B37="Rarely",1,B37="Occasionally",2,B37="Often",3,B37="Very often",4)</f>
        <v>0</v>
      </c>
      <c r="D37" s="1" t="s">
        <v>27</v>
      </c>
      <c r="E37" s="5">
        <f t="shared" si="0"/>
        <v>5</v>
      </c>
      <c r="F37" s="1" t="s">
        <v>84</v>
      </c>
      <c r="G37" s="5">
        <f t="shared" si="0"/>
        <v>4</v>
      </c>
      <c r="H37" s="1" t="s">
        <v>71</v>
      </c>
      <c r="I37" s="5" cm="1">
        <f t="array" ref="I37">_xlfn.IFS(H37="Decreases",0,H37="No change",1,H37="Increases slightly",2,H37="Increases significantly",3)</f>
        <v>0</v>
      </c>
      <c r="J37" s="1" t="s">
        <v>85</v>
      </c>
      <c r="K37" s="5">
        <f t="shared" ref="K37" si="35">LEN(J37)-LEN(SUBSTITUTE(J37, ",", ""))+1</f>
        <v>4</v>
      </c>
      <c r="L37" s="1" t="s">
        <v>35</v>
      </c>
      <c r="M37" s="1" t="s">
        <v>30</v>
      </c>
      <c r="N37" s="5" cm="1">
        <f t="array" ref="N37">_xlfn.IFS(M37="Cash",0,M37="Credit/Debit card",1,M37="Online Payments (e.g. UPI Amazon Wallet)",2,M37="Buy-now-pay-later services (e.g. LazyPay)",3)</f>
        <v>0</v>
      </c>
      <c r="O37" s="1" t="s">
        <v>25</v>
      </c>
      <c r="P37" s="5" cm="1">
        <f t="array" ref="P37">_xlfn.IFS(O37="Strongly Disagree",0,O37="Disagree",1,O37="Neutral",2,O37="Agree",3,O37="Strongly Agree",4)</f>
        <v>2</v>
      </c>
      <c r="Q37" s="1"/>
      <c r="R37" s="1"/>
      <c r="S37" s="1"/>
      <c r="T37" s="1"/>
      <c r="U37" s="1"/>
    </row>
    <row r="38" spans="1:21" ht="26.25" thickBot="1" x14ac:dyDescent="0.3">
      <c r="A38" s="1" t="s">
        <v>46</v>
      </c>
      <c r="B38" s="1" t="s">
        <v>70</v>
      </c>
      <c r="C38" s="5" cm="1">
        <f t="array" ref="C38">_xlfn.IFS(B38="Never",0,B38="Rarely",1,B38="Occasionally",2,B38="Often",3,B38="Very often",4)</f>
        <v>1</v>
      </c>
      <c r="D38" s="1" t="s">
        <v>43</v>
      </c>
      <c r="E38" s="5">
        <f t="shared" si="0"/>
        <v>1</v>
      </c>
      <c r="F38" s="1" t="s">
        <v>22</v>
      </c>
      <c r="G38" s="5">
        <f t="shared" si="0"/>
        <v>1</v>
      </c>
      <c r="H38" s="1" t="s">
        <v>13</v>
      </c>
      <c r="I38" s="5" cm="1">
        <f t="array" ref="I38">_xlfn.IFS(H38="Decreases",0,H38="No change",1,H38="Increases slightly",2,H38="Increases significantly",3)</f>
        <v>1</v>
      </c>
      <c r="J38" s="1" t="s">
        <v>86</v>
      </c>
      <c r="K38" s="5">
        <f t="shared" ref="K38" si="36">LEN(J38)-LEN(SUBSTITUTE(J38, ",", ""))+1</f>
        <v>5</v>
      </c>
      <c r="L38" s="1" t="s">
        <v>54</v>
      </c>
      <c r="M38" s="1" t="s">
        <v>24</v>
      </c>
      <c r="N38" s="5" cm="1">
        <f t="array" ref="N38">_xlfn.IFS(M38="Cash",0,M38="Credit/Debit card",1,M38="Online Payments (e.g. UPI Amazon Wallet)",2,M38="Buy-now-pay-later services (e.g. LazyPay)",3)</f>
        <v>1</v>
      </c>
      <c r="O38" s="1" t="s">
        <v>36</v>
      </c>
      <c r="P38" s="5" cm="1">
        <f t="array" ref="P38">_xlfn.IFS(O38="Strongly Disagree",0,O38="Disagree",1,O38="Neutral",2,O38="Agree",3,O38="Strongly Agree",4)</f>
        <v>3</v>
      </c>
      <c r="Q38" s="1"/>
      <c r="R38" s="1"/>
      <c r="S38" s="1"/>
      <c r="T38" s="1"/>
      <c r="U38" s="1"/>
    </row>
    <row r="39" spans="1:21" ht="26.25" thickBot="1" x14ac:dyDescent="0.3">
      <c r="A39" s="1" t="s">
        <v>17</v>
      </c>
      <c r="B39" s="1" t="s">
        <v>10</v>
      </c>
      <c r="C39" s="5" cm="1">
        <f t="array" ref="C39">_xlfn.IFS(B39="Never",0,B39="Rarely",1,B39="Occasionally",2,B39="Often",3,B39="Very often",4)</f>
        <v>3</v>
      </c>
      <c r="D39" s="1" t="s">
        <v>27</v>
      </c>
      <c r="E39" s="5">
        <f t="shared" si="0"/>
        <v>5</v>
      </c>
      <c r="F39" s="1" t="s">
        <v>87</v>
      </c>
      <c r="G39" s="5">
        <f t="shared" si="0"/>
        <v>2</v>
      </c>
      <c r="H39" s="1" t="s">
        <v>13</v>
      </c>
      <c r="I39" s="5" cm="1">
        <f t="array" ref="I39">_xlfn.IFS(H39="Decreases",0,H39="No change",1,H39="Increases slightly",2,H39="Increases significantly",3)</f>
        <v>1</v>
      </c>
      <c r="J39" s="1" t="s">
        <v>86</v>
      </c>
      <c r="K39" s="5">
        <f t="shared" ref="K39" si="37">LEN(J39)-LEN(SUBSTITUTE(J39, ",", ""))+1</f>
        <v>5</v>
      </c>
      <c r="L39" s="1" t="s">
        <v>54</v>
      </c>
      <c r="M39" s="1" t="s">
        <v>24</v>
      </c>
      <c r="N39" s="5" cm="1">
        <f t="array" ref="N39">_xlfn.IFS(M39="Cash",0,M39="Credit/Debit card",1,M39="Online Payments (e.g. UPI Amazon Wallet)",2,M39="Buy-now-pay-later services (e.g. LazyPay)",3)</f>
        <v>1</v>
      </c>
      <c r="O39" s="1" t="s">
        <v>36</v>
      </c>
      <c r="P39" s="5" cm="1">
        <f t="array" ref="P39">_xlfn.IFS(O39="Strongly Disagree",0,O39="Disagree",1,O39="Neutral",2,O39="Agree",3,O39="Strongly Agree",4)</f>
        <v>3</v>
      </c>
      <c r="Q39" s="1"/>
      <c r="R39" s="1"/>
      <c r="S39" s="1"/>
      <c r="T39" s="1"/>
      <c r="U39" s="1"/>
    </row>
    <row r="40" spans="1:21" ht="15.75" thickBot="1" x14ac:dyDescent="0.3">
      <c r="A40" s="1" t="s">
        <v>37</v>
      </c>
      <c r="B40" s="1" t="s">
        <v>18</v>
      </c>
      <c r="C40" s="5" cm="1">
        <f t="array" ref="C40">_xlfn.IFS(B40="Never",0,B40="Rarely",1,B40="Occasionally",2,B40="Often",3,B40="Very often",4)</f>
        <v>2</v>
      </c>
      <c r="D40" s="1" t="s">
        <v>88</v>
      </c>
      <c r="E40" s="5">
        <f t="shared" si="0"/>
        <v>2</v>
      </c>
      <c r="F40" s="1" t="s">
        <v>81</v>
      </c>
      <c r="G40" s="5">
        <f t="shared" si="0"/>
        <v>3</v>
      </c>
      <c r="H40" s="1" t="s">
        <v>13</v>
      </c>
      <c r="I40" s="5" cm="1">
        <f t="array" ref="I40">_xlfn.IFS(H40="Decreases",0,H40="No change",1,H40="Increases slightly",2,H40="Increases significantly",3)</f>
        <v>1</v>
      </c>
      <c r="J40" s="1" t="s">
        <v>29</v>
      </c>
      <c r="K40" s="5">
        <f t="shared" ref="K40" si="38">LEN(J40)-LEN(SUBSTITUTE(J40, ",", ""))+1</f>
        <v>3</v>
      </c>
      <c r="L40" s="1" t="s">
        <v>54</v>
      </c>
      <c r="M40" s="1" t="s">
        <v>24</v>
      </c>
      <c r="N40" s="5" cm="1">
        <f t="array" ref="N40">_xlfn.IFS(M40="Cash",0,M40="Credit/Debit card",1,M40="Online Payments (e.g. UPI Amazon Wallet)",2,M40="Buy-now-pay-later services (e.g. LazyPay)",3)</f>
        <v>1</v>
      </c>
      <c r="O40" s="1" t="s">
        <v>16</v>
      </c>
      <c r="P40" s="5" cm="1">
        <f t="array" ref="P40">_xlfn.IFS(O40="Strongly Disagree",0,O40="Disagree",1,O40="Neutral",2,O40="Agree",3,O40="Strongly Agree",4)</f>
        <v>1</v>
      </c>
      <c r="Q40" s="1"/>
      <c r="R40" s="1"/>
      <c r="S40" s="1"/>
      <c r="T40" s="1"/>
      <c r="U40" s="1"/>
    </row>
    <row r="41" spans="1:21" ht="26.25" thickBot="1" x14ac:dyDescent="0.3">
      <c r="A41" s="1" t="s">
        <v>17</v>
      </c>
      <c r="B41" s="1" t="s">
        <v>70</v>
      </c>
      <c r="C41" s="5" cm="1">
        <f t="array" ref="C41">_xlfn.IFS(B41="Never",0,B41="Rarely",1,B41="Occasionally",2,B41="Often",3,B41="Very often",4)</f>
        <v>1</v>
      </c>
      <c r="D41" s="1" t="s">
        <v>89</v>
      </c>
      <c r="E41" s="5">
        <f t="shared" si="0"/>
        <v>2</v>
      </c>
      <c r="F41" s="1" t="s">
        <v>90</v>
      </c>
      <c r="G41" s="5">
        <f t="shared" si="0"/>
        <v>5</v>
      </c>
      <c r="H41" s="1" t="s">
        <v>28</v>
      </c>
      <c r="I41" s="5" cm="1">
        <f t="array" ref="I41">_xlfn.IFS(H41="Decreases",0,H41="No change",1,H41="Increases slightly",2,H41="Increases significantly",3)</f>
        <v>3</v>
      </c>
      <c r="J41" s="1" t="s">
        <v>69</v>
      </c>
      <c r="K41" s="5">
        <f t="shared" ref="K41" si="39">LEN(J41)-LEN(SUBSTITUTE(J41, ",", ""))+1</f>
        <v>2</v>
      </c>
      <c r="L41" s="1" t="s">
        <v>15</v>
      </c>
      <c r="M41" s="1" t="s">
        <v>24</v>
      </c>
      <c r="N41" s="5" cm="1">
        <f t="array" ref="N41">_xlfn.IFS(M41="Cash",0,M41="Credit/Debit card",1,M41="Online Payments (e.g. UPI Amazon Wallet)",2,M41="Buy-now-pay-later services (e.g. LazyPay)",3)</f>
        <v>1</v>
      </c>
      <c r="O41" s="1" t="s">
        <v>31</v>
      </c>
      <c r="P41" s="5" cm="1">
        <f t="array" ref="P41">_xlfn.IFS(O41="Strongly Disagree",0,O41="Disagree",1,O41="Neutral",2,O41="Agree",3,O41="Strongly Agree",4)</f>
        <v>4</v>
      </c>
      <c r="Q41" s="1"/>
      <c r="R41" s="1"/>
      <c r="S41" s="1"/>
      <c r="T41" s="1"/>
      <c r="U41" s="1"/>
    </row>
    <row r="42" spans="1:21" ht="26.25" thickBot="1" x14ac:dyDescent="0.3">
      <c r="A42" s="1" t="s">
        <v>37</v>
      </c>
      <c r="B42" s="1" t="s">
        <v>10</v>
      </c>
      <c r="C42" s="5" cm="1">
        <f t="array" ref="C42">_xlfn.IFS(B42="Never",0,B42="Rarely",1,B42="Occasionally",2,B42="Often",3,B42="Very often",4)</f>
        <v>3</v>
      </c>
      <c r="D42" s="1" t="s">
        <v>65</v>
      </c>
      <c r="E42" s="5">
        <f t="shared" si="0"/>
        <v>1</v>
      </c>
      <c r="F42" s="1" t="s">
        <v>90</v>
      </c>
      <c r="G42" s="5">
        <f t="shared" si="0"/>
        <v>5</v>
      </c>
      <c r="H42" s="1" t="s">
        <v>13</v>
      </c>
      <c r="I42" s="5" cm="1">
        <f t="array" ref="I42">_xlfn.IFS(H42="Decreases",0,H42="No change",1,H42="Increases slightly",2,H42="Increases significantly",3)</f>
        <v>1</v>
      </c>
      <c r="J42" s="1" t="s">
        <v>91</v>
      </c>
      <c r="K42" s="5">
        <f t="shared" ref="K42" si="40">LEN(J42)-LEN(SUBSTITUTE(J42, ",", ""))+1</f>
        <v>4</v>
      </c>
      <c r="L42" s="1" t="s">
        <v>23</v>
      </c>
      <c r="M42" s="1" t="s">
        <v>30</v>
      </c>
      <c r="N42" s="5" cm="1">
        <f t="array" ref="N42">_xlfn.IFS(M42="Cash",0,M42="Credit/Debit card",1,M42="Online Payments (e.g. UPI Amazon Wallet)",2,M42="Buy-now-pay-later services (e.g. LazyPay)",3)</f>
        <v>0</v>
      </c>
      <c r="O42" s="1" t="s">
        <v>31</v>
      </c>
      <c r="P42" s="5" cm="1">
        <f t="array" ref="P42">_xlfn.IFS(O42="Strongly Disagree",0,O42="Disagree",1,O42="Neutral",2,O42="Agree",3,O42="Strongly Agree",4)</f>
        <v>4</v>
      </c>
      <c r="Q42" s="1"/>
      <c r="R42" s="1"/>
      <c r="S42" s="1"/>
      <c r="T42" s="1"/>
      <c r="U42" s="1"/>
    </row>
    <row r="43" spans="1:21" ht="26.25" thickBot="1" x14ac:dyDescent="0.3">
      <c r="A43" s="1" t="s">
        <v>37</v>
      </c>
      <c r="B43" s="1" t="s">
        <v>70</v>
      </c>
      <c r="C43" s="5" cm="1">
        <f t="array" ref="C43">_xlfn.IFS(B43="Never",0,B43="Rarely",1,B43="Occasionally",2,B43="Often",3,B43="Very often",4)</f>
        <v>1</v>
      </c>
      <c r="D43" s="1" t="s">
        <v>92</v>
      </c>
      <c r="E43" s="5">
        <f t="shared" si="0"/>
        <v>4</v>
      </c>
      <c r="F43" s="1" t="s">
        <v>33</v>
      </c>
      <c r="G43" s="5">
        <f t="shared" si="0"/>
        <v>3</v>
      </c>
      <c r="H43" s="1" t="s">
        <v>21</v>
      </c>
      <c r="I43" s="5" cm="1">
        <f t="array" ref="I43">_xlfn.IFS(H43="Decreases",0,H43="No change",1,H43="Increases slightly",2,H43="Increases significantly",3)</f>
        <v>2</v>
      </c>
      <c r="J43" s="1" t="s">
        <v>53</v>
      </c>
      <c r="K43" s="5">
        <f t="shared" ref="K43" si="41">LEN(J43)-LEN(SUBSTITUTE(J43, ",", ""))+1</f>
        <v>1</v>
      </c>
      <c r="L43" s="1" t="s">
        <v>23</v>
      </c>
      <c r="M43" s="1" t="s">
        <v>121</v>
      </c>
      <c r="N43" s="5" cm="1">
        <f t="array" ref="N43">_xlfn.IFS(M43="Cash",0,M43="Credit/Debit card",1,M43="Online Payments (e.g. UPI Amazon Wallet)",2,M43="Buy-now-pay-later services (e.g. LazyPay)",3)</f>
        <v>3</v>
      </c>
      <c r="O43" s="1" t="s">
        <v>25</v>
      </c>
      <c r="P43" s="5" cm="1">
        <f t="array" ref="P43">_xlfn.IFS(O43="Strongly Disagree",0,O43="Disagree",1,O43="Neutral",2,O43="Agree",3,O43="Strongly Agree",4)</f>
        <v>2</v>
      </c>
      <c r="Q43" s="1"/>
      <c r="R43" s="1"/>
      <c r="S43" s="1"/>
      <c r="T43" s="1"/>
      <c r="U43" s="1"/>
    </row>
    <row r="44" spans="1:21" ht="26.25" thickBot="1" x14ac:dyDescent="0.3">
      <c r="A44" s="1" t="s">
        <v>17</v>
      </c>
      <c r="B44" s="1" t="s">
        <v>26</v>
      </c>
      <c r="C44" s="5" cm="1">
        <f t="array" ref="C44">_xlfn.IFS(B44="Never",0,B44="Rarely",1,B44="Occasionally",2,B44="Often",3,B44="Very often",4)</f>
        <v>4</v>
      </c>
      <c r="D44" s="1" t="s">
        <v>93</v>
      </c>
      <c r="E44" s="5">
        <f t="shared" si="0"/>
        <v>3</v>
      </c>
      <c r="F44" s="1" t="s">
        <v>94</v>
      </c>
      <c r="G44" s="5">
        <f t="shared" si="0"/>
        <v>2</v>
      </c>
      <c r="H44" s="1" t="s">
        <v>28</v>
      </c>
      <c r="I44" s="5" cm="1">
        <f t="array" ref="I44">_xlfn.IFS(H44="Decreases",0,H44="No change",1,H44="Increases slightly",2,H44="Increases significantly",3)</f>
        <v>3</v>
      </c>
      <c r="J44" s="1" t="s">
        <v>51</v>
      </c>
      <c r="K44" s="5">
        <f t="shared" ref="K44" si="42">LEN(J44)-LEN(SUBSTITUTE(J44, ",", ""))+1</f>
        <v>3</v>
      </c>
      <c r="L44" s="1" t="s">
        <v>23</v>
      </c>
      <c r="M44" s="1" t="s">
        <v>122</v>
      </c>
      <c r="N44" s="5" cm="1">
        <f t="array" ref="N44">_xlfn.IFS(M44="Cash",0,M44="Credit/Debit card",1,M44="Online Payments (e.g. UPI Amazon Wallet)",2,M44="Buy-now-pay-later services (e.g. LazyPay)",3)</f>
        <v>2</v>
      </c>
      <c r="O44" s="1" t="s">
        <v>36</v>
      </c>
      <c r="P44" s="5" cm="1">
        <f t="array" ref="P44">_xlfn.IFS(O44="Strongly Disagree",0,O44="Disagree",1,O44="Neutral",2,O44="Agree",3,O44="Strongly Agree",4)</f>
        <v>3</v>
      </c>
      <c r="Q44" s="1"/>
      <c r="R44" s="1"/>
      <c r="S44" s="1"/>
      <c r="T44" s="1"/>
      <c r="U44" s="1"/>
    </row>
    <row r="45" spans="1:21" ht="15.75" thickBot="1" x14ac:dyDescent="0.3">
      <c r="A45" s="1" t="s">
        <v>17</v>
      </c>
      <c r="B45" s="1" t="s">
        <v>70</v>
      </c>
      <c r="C45" s="5" cm="1">
        <f t="array" ref="C45">_xlfn.IFS(B45="Never",0,B45="Rarely",1,B45="Occasionally",2,B45="Often",3,B45="Very often",4)</f>
        <v>1</v>
      </c>
      <c r="D45" s="1" t="s">
        <v>95</v>
      </c>
      <c r="E45" s="5">
        <f t="shared" si="0"/>
        <v>1</v>
      </c>
      <c r="F45" s="1" t="s">
        <v>55</v>
      </c>
      <c r="G45" s="5">
        <f t="shared" si="0"/>
        <v>2</v>
      </c>
      <c r="H45" s="1" t="s">
        <v>13</v>
      </c>
      <c r="I45" s="5" cm="1">
        <f t="array" ref="I45">_xlfn.IFS(H45="Decreases",0,H45="No change",1,H45="Increases slightly",2,H45="Increases significantly",3)</f>
        <v>1</v>
      </c>
      <c r="J45" s="1" t="s">
        <v>96</v>
      </c>
      <c r="K45" s="5">
        <f t="shared" ref="K45" si="43">LEN(J45)-LEN(SUBSTITUTE(J45, ",", ""))+1</f>
        <v>3</v>
      </c>
      <c r="L45" s="1" t="s">
        <v>97</v>
      </c>
      <c r="M45" s="1" t="s">
        <v>30</v>
      </c>
      <c r="N45" s="5" cm="1">
        <f t="array" ref="N45">_xlfn.IFS(M45="Cash",0,M45="Credit/Debit card",1,M45="Online Payments (e.g. UPI Amazon Wallet)",2,M45="Buy-now-pay-later services (e.g. LazyPay)",3)</f>
        <v>0</v>
      </c>
      <c r="O45" s="1" t="s">
        <v>31</v>
      </c>
      <c r="P45" s="5" cm="1">
        <f t="array" ref="P45">_xlfn.IFS(O45="Strongly Disagree",0,O45="Disagree",1,O45="Neutral",2,O45="Agree",3,O45="Strongly Agree",4)</f>
        <v>4</v>
      </c>
      <c r="Q45" s="1"/>
      <c r="R45" s="1"/>
      <c r="S45" s="1"/>
      <c r="T45" s="1"/>
      <c r="U45" s="1"/>
    </row>
    <row r="46" spans="1:21" ht="26.25" thickBot="1" x14ac:dyDescent="0.3">
      <c r="A46" s="1" t="s">
        <v>37</v>
      </c>
      <c r="B46" s="1" t="s">
        <v>18</v>
      </c>
      <c r="C46" s="5" cm="1">
        <f t="array" ref="C46">_xlfn.IFS(B46="Never",0,B46="Rarely",1,B46="Occasionally",2,B46="Often",3,B46="Very often",4)</f>
        <v>2</v>
      </c>
      <c r="D46" s="1" t="s">
        <v>32</v>
      </c>
      <c r="E46" s="5">
        <f t="shared" si="0"/>
        <v>2</v>
      </c>
      <c r="F46" s="1" t="s">
        <v>82</v>
      </c>
      <c r="G46" s="5">
        <f t="shared" si="0"/>
        <v>2</v>
      </c>
      <c r="H46" s="1" t="s">
        <v>21</v>
      </c>
      <c r="I46" s="5" cm="1">
        <f t="array" ref="I46">_xlfn.IFS(H46="Decreases",0,H46="No change",1,H46="Increases slightly",2,H46="Increases significantly",3)</f>
        <v>2</v>
      </c>
      <c r="J46" s="1" t="s">
        <v>58</v>
      </c>
      <c r="K46" s="5">
        <f t="shared" ref="K46" si="44">LEN(J46)-LEN(SUBSTITUTE(J46, ",", ""))+1</f>
        <v>4</v>
      </c>
      <c r="L46" s="1" t="s">
        <v>54</v>
      </c>
      <c r="M46" s="1" t="s">
        <v>121</v>
      </c>
      <c r="N46" s="5" cm="1">
        <f t="array" ref="N46">_xlfn.IFS(M46="Cash",0,M46="Credit/Debit card",1,M46="Online Payments (e.g. UPI Amazon Wallet)",2,M46="Buy-now-pay-later services (e.g. LazyPay)",3)</f>
        <v>3</v>
      </c>
      <c r="O46" s="1" t="s">
        <v>25</v>
      </c>
      <c r="P46" s="5" cm="1">
        <f t="array" ref="P46">_xlfn.IFS(O46="Strongly Disagree",0,O46="Disagree",1,O46="Neutral",2,O46="Agree",3,O46="Strongly Agree",4)</f>
        <v>2</v>
      </c>
      <c r="Q46" s="1"/>
      <c r="R46" s="1"/>
      <c r="S46" s="1"/>
      <c r="T46" s="1"/>
      <c r="U46" s="1"/>
    </row>
    <row r="47" spans="1:21" ht="26.25" thickBot="1" x14ac:dyDescent="0.3">
      <c r="A47" s="1" t="s">
        <v>46</v>
      </c>
      <c r="B47" s="1" t="s">
        <v>10</v>
      </c>
      <c r="C47" s="5" cm="1">
        <f t="array" ref="C47">_xlfn.IFS(B47="Never",0,B47="Rarely",1,B47="Occasionally",2,B47="Often",3,B47="Very often",4)</f>
        <v>3</v>
      </c>
      <c r="D47" s="1" t="s">
        <v>62</v>
      </c>
      <c r="E47" s="5">
        <f t="shared" si="0"/>
        <v>2</v>
      </c>
      <c r="F47" s="1" t="s">
        <v>39</v>
      </c>
      <c r="G47" s="5">
        <f t="shared" si="0"/>
        <v>2</v>
      </c>
      <c r="H47" s="1" t="s">
        <v>13</v>
      </c>
      <c r="I47" s="5" cm="1">
        <f t="array" ref="I47">_xlfn.IFS(H47="Decreases",0,H47="No change",1,H47="Increases slightly",2,H47="Increases significantly",3)</f>
        <v>1</v>
      </c>
      <c r="J47" s="1" t="s">
        <v>58</v>
      </c>
      <c r="K47" s="5">
        <f t="shared" ref="K47" si="45">LEN(J47)-LEN(SUBSTITUTE(J47, ",", ""))+1</f>
        <v>4</v>
      </c>
      <c r="L47" s="1" t="s">
        <v>23</v>
      </c>
      <c r="M47" s="1" t="s">
        <v>121</v>
      </c>
      <c r="N47" s="5" cm="1">
        <f t="array" ref="N47">_xlfn.IFS(M47="Cash",0,M47="Credit/Debit card",1,M47="Online Payments (e.g. UPI Amazon Wallet)",2,M47="Buy-now-pay-later services (e.g. LazyPay)",3)</f>
        <v>3</v>
      </c>
      <c r="O47" s="1" t="s">
        <v>36</v>
      </c>
      <c r="P47" s="5" cm="1">
        <f t="array" ref="P47">_xlfn.IFS(O47="Strongly Disagree",0,O47="Disagree",1,O47="Neutral",2,O47="Agree",3,O47="Strongly Agree",4)</f>
        <v>3</v>
      </c>
      <c r="Q47" s="1"/>
      <c r="R47" s="1"/>
      <c r="S47" s="1"/>
      <c r="T47" s="1"/>
      <c r="U47" s="1"/>
    </row>
    <row r="48" spans="1:21" ht="26.25" thickBot="1" x14ac:dyDescent="0.3">
      <c r="A48" s="1" t="s">
        <v>9</v>
      </c>
      <c r="B48" s="1" t="s">
        <v>10</v>
      </c>
      <c r="C48" s="5" cm="1">
        <f t="array" ref="C48">_xlfn.IFS(B48="Never",0,B48="Rarely",1,B48="Occasionally",2,B48="Often",3,B48="Very often",4)</f>
        <v>3</v>
      </c>
      <c r="D48" s="1" t="s">
        <v>98</v>
      </c>
      <c r="E48" s="5">
        <f t="shared" si="0"/>
        <v>4</v>
      </c>
      <c r="F48" s="1" t="s">
        <v>82</v>
      </c>
      <c r="G48" s="5">
        <f t="shared" si="0"/>
        <v>2</v>
      </c>
      <c r="H48" s="1" t="s">
        <v>13</v>
      </c>
      <c r="I48" s="5" cm="1">
        <f t="array" ref="I48">_xlfn.IFS(H48="Decreases",0,H48="No change",1,H48="Increases slightly",2,H48="Increases significantly",3)</f>
        <v>1</v>
      </c>
      <c r="J48" s="1" t="s">
        <v>99</v>
      </c>
      <c r="K48" s="5">
        <f t="shared" ref="K48" si="46">LEN(J48)-LEN(SUBSTITUTE(J48, ",", ""))+1</f>
        <v>2</v>
      </c>
      <c r="L48" s="1" t="s">
        <v>35</v>
      </c>
      <c r="M48" s="1" t="s">
        <v>24</v>
      </c>
      <c r="N48" s="5" cm="1">
        <f t="array" ref="N48">_xlfn.IFS(M48="Cash",0,M48="Credit/Debit card",1,M48="Online Payments (e.g. UPI Amazon Wallet)",2,M48="Buy-now-pay-later services (e.g. LazyPay)",3)</f>
        <v>1</v>
      </c>
      <c r="O48" s="1" t="s">
        <v>16</v>
      </c>
      <c r="P48" s="5" cm="1">
        <f t="array" ref="P48">_xlfn.IFS(O48="Strongly Disagree",0,O48="Disagree",1,O48="Neutral",2,O48="Agree",3,O48="Strongly Agree",4)</f>
        <v>1</v>
      </c>
      <c r="Q48" s="1"/>
      <c r="R48" s="1"/>
      <c r="S48" s="1"/>
      <c r="T48" s="1"/>
      <c r="U48" s="1"/>
    </row>
    <row r="49" spans="1:21" ht="26.25" thickBot="1" x14ac:dyDescent="0.3">
      <c r="A49" s="1" t="s">
        <v>9</v>
      </c>
      <c r="B49" s="1" t="s">
        <v>26</v>
      </c>
      <c r="C49" s="5" cm="1">
        <f t="array" ref="C49">_xlfn.IFS(B49="Never",0,B49="Rarely",1,B49="Occasionally",2,B49="Often",3,B49="Very often",4)</f>
        <v>4</v>
      </c>
      <c r="D49" s="1" t="s">
        <v>77</v>
      </c>
      <c r="E49" s="5">
        <f t="shared" si="0"/>
        <v>2</v>
      </c>
      <c r="F49" s="1" t="s">
        <v>90</v>
      </c>
      <c r="G49" s="5">
        <f t="shared" si="0"/>
        <v>5</v>
      </c>
      <c r="H49" s="1" t="s">
        <v>71</v>
      </c>
      <c r="I49" s="5" cm="1">
        <f t="array" ref="I49">_xlfn.IFS(H49="Decreases",0,H49="No change",1,H49="Increases slightly",2,H49="Increases significantly",3)</f>
        <v>0</v>
      </c>
      <c r="J49" s="1" t="s">
        <v>58</v>
      </c>
      <c r="K49" s="5">
        <f t="shared" ref="K49" si="47">LEN(J49)-LEN(SUBSTITUTE(J49, ",", ""))+1</f>
        <v>4</v>
      </c>
      <c r="L49" s="1" t="s">
        <v>97</v>
      </c>
      <c r="M49" s="1" t="s">
        <v>121</v>
      </c>
      <c r="N49" s="5" cm="1">
        <f t="array" ref="N49">_xlfn.IFS(M49="Cash",0,M49="Credit/Debit card",1,M49="Online Payments (e.g. UPI Amazon Wallet)",2,M49="Buy-now-pay-later services (e.g. LazyPay)",3)</f>
        <v>3</v>
      </c>
      <c r="O49" s="1" t="s">
        <v>25</v>
      </c>
      <c r="P49" s="5" cm="1">
        <f t="array" ref="P49">_xlfn.IFS(O49="Strongly Disagree",0,O49="Disagree",1,O49="Neutral",2,O49="Agree",3,O49="Strongly Agree",4)</f>
        <v>2</v>
      </c>
      <c r="Q49" s="1"/>
      <c r="R49" s="1"/>
      <c r="S49" s="1"/>
      <c r="T49" s="1"/>
      <c r="U49" s="1"/>
    </row>
    <row r="50" spans="1:21" ht="26.25" thickBot="1" x14ac:dyDescent="0.3">
      <c r="A50" s="1" t="s">
        <v>37</v>
      </c>
      <c r="B50" s="1" t="s">
        <v>70</v>
      </c>
      <c r="C50" s="5" cm="1">
        <f t="array" ref="C50">_xlfn.IFS(B50="Never",0,B50="Rarely",1,B50="Occasionally",2,B50="Often",3,B50="Very often",4)</f>
        <v>1</v>
      </c>
      <c r="D50" s="1" t="s">
        <v>38</v>
      </c>
      <c r="E50" s="5">
        <f t="shared" si="0"/>
        <v>4</v>
      </c>
      <c r="F50" s="1" t="s">
        <v>100</v>
      </c>
      <c r="G50" s="5">
        <f t="shared" si="0"/>
        <v>1</v>
      </c>
      <c r="H50" s="1" t="s">
        <v>28</v>
      </c>
      <c r="I50" s="5" cm="1">
        <f t="array" ref="I50">_xlfn.IFS(H50="Decreases",0,H50="No change",1,H50="Increases slightly",2,H50="Increases significantly",3)</f>
        <v>3</v>
      </c>
      <c r="J50" s="1" t="s">
        <v>60</v>
      </c>
      <c r="K50" s="5">
        <f t="shared" ref="K50" si="48">LEN(J50)-LEN(SUBSTITUTE(J50, ",", ""))+1</f>
        <v>2</v>
      </c>
      <c r="L50" s="1" t="s">
        <v>35</v>
      </c>
      <c r="M50" s="1" t="s">
        <v>24</v>
      </c>
      <c r="N50" s="5" cm="1">
        <f t="array" ref="N50">_xlfn.IFS(M50="Cash",0,M50="Credit/Debit card",1,M50="Online Payments (e.g. UPI Amazon Wallet)",2,M50="Buy-now-pay-later services (e.g. LazyPay)",3)</f>
        <v>1</v>
      </c>
      <c r="O50" s="1" t="s">
        <v>61</v>
      </c>
      <c r="P50" s="5" cm="1">
        <f t="array" ref="P50">_xlfn.IFS(O50="Strongly Disagree",0,O50="Disagree",1,O50="Neutral",2,O50="Agree",3,O50="Strongly Agree",4)</f>
        <v>0</v>
      </c>
      <c r="Q50" s="1"/>
      <c r="R50" s="1"/>
      <c r="S50" s="1"/>
      <c r="T50" s="1"/>
      <c r="U50" s="1"/>
    </row>
    <row r="51" spans="1:21" ht="26.25" thickBot="1" x14ac:dyDescent="0.3">
      <c r="A51" s="1" t="s">
        <v>37</v>
      </c>
      <c r="B51" s="1" t="s">
        <v>70</v>
      </c>
      <c r="C51" s="5" cm="1">
        <f t="array" ref="C51">_xlfn.IFS(B51="Never",0,B51="Rarely",1,B51="Occasionally",2,B51="Often",3,B51="Very often",4)</f>
        <v>1</v>
      </c>
      <c r="D51" s="1" t="s">
        <v>50</v>
      </c>
      <c r="E51" s="5">
        <f t="shared" si="0"/>
        <v>3</v>
      </c>
      <c r="F51" s="1" t="s">
        <v>101</v>
      </c>
      <c r="G51" s="5">
        <f t="shared" si="0"/>
        <v>4</v>
      </c>
      <c r="H51" s="1" t="s">
        <v>21</v>
      </c>
      <c r="I51" s="5" cm="1">
        <f t="array" ref="I51">_xlfn.IFS(H51="Decreases",0,H51="No change",1,H51="Increases slightly",2,H51="Increases significantly",3)</f>
        <v>2</v>
      </c>
      <c r="J51" s="1" t="s">
        <v>99</v>
      </c>
      <c r="K51" s="5">
        <f t="shared" ref="K51" si="49">LEN(J51)-LEN(SUBSTITUTE(J51, ",", ""))+1</f>
        <v>2</v>
      </c>
      <c r="L51" s="1" t="s">
        <v>15</v>
      </c>
      <c r="M51" s="1" t="s">
        <v>121</v>
      </c>
      <c r="N51" s="5" cm="1">
        <f t="array" ref="N51">_xlfn.IFS(M51="Cash",0,M51="Credit/Debit card",1,M51="Online Payments (e.g. UPI Amazon Wallet)",2,M51="Buy-now-pay-later services (e.g. LazyPay)",3)</f>
        <v>3</v>
      </c>
      <c r="O51" s="1" t="s">
        <v>36</v>
      </c>
      <c r="P51" s="5" cm="1">
        <f t="array" ref="P51">_xlfn.IFS(O51="Strongly Disagree",0,O51="Disagree",1,O51="Neutral",2,O51="Agree",3,O51="Strongly Agree",4)</f>
        <v>3</v>
      </c>
      <c r="Q51" s="1"/>
      <c r="R51" s="1"/>
      <c r="S51" s="1"/>
      <c r="T51" s="1"/>
      <c r="U51" s="1"/>
    </row>
    <row r="52" spans="1:21" ht="15.75" thickBot="1" x14ac:dyDescent="0.3">
      <c r="A52" s="1" t="s">
        <v>46</v>
      </c>
      <c r="B52" s="1" t="s">
        <v>18</v>
      </c>
      <c r="C52" s="5" cm="1">
        <f t="array" ref="C52">_xlfn.IFS(B52="Never",0,B52="Rarely",1,B52="Occasionally",2,B52="Often",3,B52="Very often",4)</f>
        <v>2</v>
      </c>
      <c r="D52" s="1" t="s">
        <v>89</v>
      </c>
      <c r="E52" s="5">
        <f t="shared" si="0"/>
        <v>2</v>
      </c>
      <c r="F52" s="1" t="s">
        <v>82</v>
      </c>
      <c r="G52" s="5">
        <f t="shared" si="0"/>
        <v>2</v>
      </c>
      <c r="H52" s="1" t="s">
        <v>21</v>
      </c>
      <c r="I52" s="5" cm="1">
        <f t="array" ref="I52">_xlfn.IFS(H52="Decreases",0,H52="No change",1,H52="Increases slightly",2,H52="Increases significantly",3)</f>
        <v>2</v>
      </c>
      <c r="J52" s="1" t="s">
        <v>51</v>
      </c>
      <c r="K52" s="5">
        <f t="shared" ref="K52" si="50">LEN(J52)-LEN(SUBSTITUTE(J52, ",", ""))+1</f>
        <v>3</v>
      </c>
      <c r="L52" s="1" t="s">
        <v>35</v>
      </c>
      <c r="M52" s="1" t="s">
        <v>24</v>
      </c>
      <c r="N52" s="5" cm="1">
        <f t="array" ref="N52">_xlfn.IFS(M52="Cash",0,M52="Credit/Debit card",1,M52="Online Payments (e.g. UPI Amazon Wallet)",2,M52="Buy-now-pay-later services (e.g. LazyPay)",3)</f>
        <v>1</v>
      </c>
      <c r="O52" s="1" t="s">
        <v>36</v>
      </c>
      <c r="P52" s="5" cm="1">
        <f t="array" ref="P52">_xlfn.IFS(O52="Strongly Disagree",0,O52="Disagree",1,O52="Neutral",2,O52="Agree",3,O52="Strongly Agree",4)</f>
        <v>3</v>
      </c>
      <c r="Q52" s="1"/>
      <c r="R52" s="1"/>
      <c r="S52" s="1"/>
      <c r="T52" s="1"/>
      <c r="U52" s="1"/>
    </row>
    <row r="53" spans="1:21" ht="26.25" thickBot="1" x14ac:dyDescent="0.3">
      <c r="A53" s="1" t="s">
        <v>46</v>
      </c>
      <c r="B53" s="1" t="s">
        <v>10</v>
      </c>
      <c r="C53" s="5" cm="1">
        <f t="array" ref="C53">_xlfn.IFS(B53="Never",0,B53="Rarely",1,B53="Occasionally",2,B53="Often",3,B53="Very often",4)</f>
        <v>3</v>
      </c>
      <c r="D53" s="1" t="s">
        <v>102</v>
      </c>
      <c r="E53" s="5">
        <f t="shared" si="0"/>
        <v>4</v>
      </c>
      <c r="F53" s="1" t="s">
        <v>78</v>
      </c>
      <c r="G53" s="5">
        <f t="shared" si="0"/>
        <v>4</v>
      </c>
      <c r="H53" s="1" t="s">
        <v>28</v>
      </c>
      <c r="I53" s="5" cm="1">
        <f t="array" ref="I53">_xlfn.IFS(H53="Decreases",0,H53="No change",1,H53="Increases slightly",2,H53="Increases significantly",3)</f>
        <v>3</v>
      </c>
      <c r="J53" s="1" t="s">
        <v>34</v>
      </c>
      <c r="K53" s="5">
        <f t="shared" ref="K53" si="51">LEN(J53)-LEN(SUBSTITUTE(J53, ",", ""))+1</f>
        <v>2</v>
      </c>
      <c r="L53" s="1" t="s">
        <v>54</v>
      </c>
      <c r="M53" s="1" t="s">
        <v>30</v>
      </c>
      <c r="N53" s="5" cm="1">
        <f t="array" ref="N53">_xlfn.IFS(M53="Cash",0,M53="Credit/Debit card",1,M53="Online Payments (e.g. UPI Amazon Wallet)",2,M53="Buy-now-pay-later services (e.g. LazyPay)",3)</f>
        <v>0</v>
      </c>
      <c r="O53" s="1" t="s">
        <v>36</v>
      </c>
      <c r="P53" s="5" cm="1">
        <f t="array" ref="P53">_xlfn.IFS(O53="Strongly Disagree",0,O53="Disagree",1,O53="Neutral",2,O53="Agree",3,O53="Strongly Agree",4)</f>
        <v>3</v>
      </c>
      <c r="Q53" s="1"/>
      <c r="R53" s="1"/>
      <c r="S53" s="1"/>
      <c r="T53" s="1"/>
      <c r="U53" s="1"/>
    </row>
    <row r="54" spans="1:21" ht="26.25" thickBot="1" x14ac:dyDescent="0.3">
      <c r="A54" s="1" t="s">
        <v>9</v>
      </c>
      <c r="B54" s="1" t="s">
        <v>83</v>
      </c>
      <c r="C54" s="5" cm="1">
        <f t="array" ref="C54">_xlfn.IFS(B54="Never",0,B54="Rarely",1,B54="Occasionally",2,B54="Often",3,B54="Very often",4)</f>
        <v>0</v>
      </c>
      <c r="D54" s="1" t="s">
        <v>65</v>
      </c>
      <c r="E54" s="5">
        <f t="shared" si="0"/>
        <v>1</v>
      </c>
      <c r="F54" s="1" t="s">
        <v>82</v>
      </c>
      <c r="G54" s="5">
        <f t="shared" si="0"/>
        <v>2</v>
      </c>
      <c r="H54" s="1" t="s">
        <v>13</v>
      </c>
      <c r="I54" s="5" cm="1">
        <f t="array" ref="I54">_xlfn.IFS(H54="Decreases",0,H54="No change",1,H54="Increases slightly",2,H54="Increases significantly",3)</f>
        <v>1</v>
      </c>
      <c r="J54" s="1" t="s">
        <v>58</v>
      </c>
      <c r="K54" s="5">
        <f t="shared" ref="K54" si="52">LEN(J54)-LEN(SUBSTITUTE(J54, ",", ""))+1</f>
        <v>4</v>
      </c>
      <c r="L54" s="1" t="s">
        <v>54</v>
      </c>
      <c r="M54" s="1" t="s">
        <v>24</v>
      </c>
      <c r="N54" s="5" cm="1">
        <f t="array" ref="N54">_xlfn.IFS(M54="Cash",0,M54="Credit/Debit card",1,M54="Online Payments (e.g. UPI Amazon Wallet)",2,M54="Buy-now-pay-later services (e.g. LazyPay)",3)</f>
        <v>1</v>
      </c>
      <c r="O54" s="1" t="s">
        <v>61</v>
      </c>
      <c r="P54" s="5" cm="1">
        <f t="array" ref="P54">_xlfn.IFS(O54="Strongly Disagree",0,O54="Disagree",1,O54="Neutral",2,O54="Agree",3,O54="Strongly Agree",4)</f>
        <v>0</v>
      </c>
      <c r="Q54" s="1"/>
      <c r="R54" s="1"/>
      <c r="S54" s="1"/>
      <c r="T54" s="1"/>
      <c r="U54" s="1"/>
    </row>
    <row r="55" spans="1:21" ht="15.75" thickBot="1" x14ac:dyDescent="0.3">
      <c r="A55" s="1" t="s">
        <v>37</v>
      </c>
      <c r="B55" s="1" t="s">
        <v>70</v>
      </c>
      <c r="C55" s="5" cm="1">
        <f t="array" ref="C55">_xlfn.IFS(B55="Never",0,B55="Rarely",1,B55="Occasionally",2,B55="Often",3,B55="Very often",4)</f>
        <v>1</v>
      </c>
      <c r="D55" s="1" t="s">
        <v>50</v>
      </c>
      <c r="E55" s="5">
        <f t="shared" si="0"/>
        <v>3</v>
      </c>
      <c r="F55" s="1" t="s">
        <v>103</v>
      </c>
      <c r="G55" s="5">
        <f t="shared" si="0"/>
        <v>4</v>
      </c>
      <c r="H55" s="1" t="s">
        <v>28</v>
      </c>
      <c r="I55" s="5" cm="1">
        <f t="array" ref="I55">_xlfn.IFS(H55="Decreases",0,H55="No change",1,H55="Increases slightly",2,H55="Increases significantly",3)</f>
        <v>3</v>
      </c>
      <c r="J55" s="1" t="s">
        <v>66</v>
      </c>
      <c r="K55" s="5">
        <f t="shared" ref="K55" si="53">LEN(J55)-LEN(SUBSTITUTE(J55, ",", ""))+1</f>
        <v>3</v>
      </c>
      <c r="L55" s="1" t="s">
        <v>54</v>
      </c>
      <c r="M55" s="1" t="s">
        <v>24</v>
      </c>
      <c r="N55" s="5" cm="1">
        <f t="array" ref="N55">_xlfn.IFS(M55="Cash",0,M55="Credit/Debit card",1,M55="Online Payments (e.g. UPI Amazon Wallet)",2,M55="Buy-now-pay-later services (e.g. LazyPay)",3)</f>
        <v>1</v>
      </c>
      <c r="O55" s="1" t="s">
        <v>16</v>
      </c>
      <c r="P55" s="5" cm="1">
        <f t="array" ref="P55">_xlfn.IFS(O55="Strongly Disagree",0,O55="Disagree",1,O55="Neutral",2,O55="Agree",3,O55="Strongly Agree",4)</f>
        <v>1</v>
      </c>
      <c r="Q55" s="1"/>
      <c r="R55" s="1"/>
      <c r="S55" s="1"/>
      <c r="T55" s="1"/>
      <c r="U55" s="1"/>
    </row>
    <row r="56" spans="1:21" ht="26.25" thickBot="1" x14ac:dyDescent="0.3">
      <c r="A56" s="1" t="s">
        <v>37</v>
      </c>
      <c r="B56" s="1" t="s">
        <v>18</v>
      </c>
      <c r="C56" s="5" cm="1">
        <f t="array" ref="C56">_xlfn.IFS(B56="Never",0,B56="Rarely",1,B56="Occasionally",2,B56="Often",3,B56="Very often",4)</f>
        <v>2</v>
      </c>
      <c r="D56" s="1" t="s">
        <v>104</v>
      </c>
      <c r="E56" s="5">
        <f t="shared" si="0"/>
        <v>2</v>
      </c>
      <c r="F56" s="1" t="s">
        <v>82</v>
      </c>
      <c r="G56" s="5">
        <f t="shared" si="0"/>
        <v>2</v>
      </c>
      <c r="H56" s="1" t="s">
        <v>13</v>
      </c>
      <c r="I56" s="5" cm="1">
        <f t="array" ref="I56">_xlfn.IFS(H56="Decreases",0,H56="No change",1,H56="Increases slightly",2,H56="Increases significantly",3)</f>
        <v>1</v>
      </c>
      <c r="J56" s="1" t="s">
        <v>60</v>
      </c>
      <c r="K56" s="5">
        <f t="shared" ref="K56" si="54">LEN(J56)-LEN(SUBSTITUTE(J56, ",", ""))+1</f>
        <v>2</v>
      </c>
      <c r="L56" s="1" t="s">
        <v>15</v>
      </c>
      <c r="M56" s="1" t="s">
        <v>121</v>
      </c>
      <c r="N56" s="5" cm="1">
        <f t="array" ref="N56">_xlfn.IFS(M56="Cash",0,M56="Credit/Debit card",1,M56="Online Payments (e.g. UPI Amazon Wallet)",2,M56="Buy-now-pay-later services (e.g. LazyPay)",3)</f>
        <v>3</v>
      </c>
      <c r="O56" s="1" t="s">
        <v>16</v>
      </c>
      <c r="P56" s="5" cm="1">
        <f t="array" ref="P56">_xlfn.IFS(O56="Strongly Disagree",0,O56="Disagree",1,O56="Neutral",2,O56="Agree",3,O56="Strongly Agree",4)</f>
        <v>1</v>
      </c>
      <c r="Q56" s="1"/>
      <c r="R56" s="1"/>
      <c r="S56" s="1"/>
      <c r="T56" s="1"/>
      <c r="U56" s="1"/>
    </row>
    <row r="57" spans="1:21" ht="26.25" thickBot="1" x14ac:dyDescent="0.3">
      <c r="A57" s="1" t="s">
        <v>37</v>
      </c>
      <c r="B57" s="1" t="s">
        <v>10</v>
      </c>
      <c r="C57" s="5" cm="1">
        <f t="array" ref="C57">_xlfn.IFS(B57="Never",0,B57="Rarely",1,B57="Occasionally",2,B57="Often",3,B57="Very often",4)</f>
        <v>3</v>
      </c>
      <c r="D57" s="1" t="s">
        <v>93</v>
      </c>
      <c r="E57" s="5">
        <f t="shared" si="0"/>
        <v>3</v>
      </c>
      <c r="F57" s="1" t="s">
        <v>105</v>
      </c>
      <c r="G57" s="5">
        <f t="shared" si="0"/>
        <v>3</v>
      </c>
      <c r="H57" s="1" t="s">
        <v>28</v>
      </c>
      <c r="I57" s="5" cm="1">
        <f t="array" ref="I57">_xlfn.IFS(H57="Decreases",0,H57="No change",1,H57="Increases slightly",2,H57="Increases significantly",3)</f>
        <v>3</v>
      </c>
      <c r="J57" s="1" t="s">
        <v>58</v>
      </c>
      <c r="K57" s="5">
        <f t="shared" ref="K57" si="55">LEN(J57)-LEN(SUBSTITUTE(J57, ",", ""))+1</f>
        <v>4</v>
      </c>
      <c r="L57" s="1" t="s">
        <v>15</v>
      </c>
      <c r="M57" s="1" t="s">
        <v>30</v>
      </c>
      <c r="N57" s="5" cm="1">
        <f t="array" ref="N57">_xlfn.IFS(M57="Cash",0,M57="Credit/Debit card",1,M57="Online Payments (e.g. UPI Amazon Wallet)",2,M57="Buy-now-pay-later services (e.g. LazyPay)",3)</f>
        <v>0</v>
      </c>
      <c r="O57" s="1" t="s">
        <v>25</v>
      </c>
      <c r="P57" s="5" cm="1">
        <f t="array" ref="P57">_xlfn.IFS(O57="Strongly Disagree",0,O57="Disagree",1,O57="Neutral",2,O57="Agree",3,O57="Strongly Agree",4)</f>
        <v>2</v>
      </c>
      <c r="Q57" s="1"/>
      <c r="R57" s="1"/>
      <c r="S57" s="1"/>
      <c r="T57" s="1"/>
      <c r="U57" s="1"/>
    </row>
    <row r="58" spans="1:21" ht="15.75" thickBot="1" x14ac:dyDescent="0.3">
      <c r="A58" s="1" t="s">
        <v>17</v>
      </c>
      <c r="B58" s="1" t="s">
        <v>26</v>
      </c>
      <c r="C58" s="5" cm="1">
        <f t="array" ref="C58">_xlfn.IFS(B58="Never",0,B58="Rarely",1,B58="Occasionally",2,B58="Often",3,B58="Very often",4)</f>
        <v>4</v>
      </c>
      <c r="D58" s="1" t="s">
        <v>50</v>
      </c>
      <c r="E58" s="5">
        <f t="shared" si="0"/>
        <v>3</v>
      </c>
      <c r="F58" s="1" t="s">
        <v>75</v>
      </c>
      <c r="G58" s="5">
        <f t="shared" si="0"/>
        <v>1</v>
      </c>
      <c r="H58" s="1" t="s">
        <v>28</v>
      </c>
      <c r="I58" s="5" cm="1">
        <f t="array" ref="I58">_xlfn.IFS(H58="Decreases",0,H58="No change",1,H58="Increases slightly",2,H58="Increases significantly",3)</f>
        <v>3</v>
      </c>
      <c r="J58" s="1" t="s">
        <v>85</v>
      </c>
      <c r="K58" s="5">
        <f t="shared" ref="K58" si="56">LEN(J58)-LEN(SUBSTITUTE(J58, ",", ""))+1</f>
        <v>4</v>
      </c>
      <c r="L58" s="1" t="s">
        <v>15</v>
      </c>
      <c r="M58" s="1" t="s">
        <v>30</v>
      </c>
      <c r="N58" s="5" cm="1">
        <f t="array" ref="N58">_xlfn.IFS(M58="Cash",0,M58="Credit/Debit card",1,M58="Online Payments (e.g. UPI Amazon Wallet)",2,M58="Buy-now-pay-later services (e.g. LazyPay)",3)</f>
        <v>0</v>
      </c>
      <c r="O58" s="1" t="s">
        <v>36</v>
      </c>
      <c r="P58" s="5" cm="1">
        <f t="array" ref="P58">_xlfn.IFS(O58="Strongly Disagree",0,O58="Disagree",1,O58="Neutral",2,O58="Agree",3,O58="Strongly Agree",4)</f>
        <v>3</v>
      </c>
      <c r="Q58" s="1"/>
      <c r="R58" s="1"/>
      <c r="S58" s="1"/>
      <c r="T58" s="1"/>
      <c r="U58" s="1"/>
    </row>
    <row r="59" spans="1:21" ht="26.25" thickBot="1" x14ac:dyDescent="0.3">
      <c r="A59" s="1" t="s">
        <v>37</v>
      </c>
      <c r="B59" s="1" t="s">
        <v>70</v>
      </c>
      <c r="C59" s="5" cm="1">
        <f t="array" ref="C59">_xlfn.IFS(B59="Never",0,B59="Rarely",1,B59="Occasionally",2,B59="Often",3,B59="Very often",4)</f>
        <v>1</v>
      </c>
      <c r="D59" s="1" t="s">
        <v>27</v>
      </c>
      <c r="E59" s="5">
        <f t="shared" si="0"/>
        <v>5</v>
      </c>
      <c r="F59" s="1" t="s">
        <v>103</v>
      </c>
      <c r="G59" s="5">
        <f t="shared" si="0"/>
        <v>4</v>
      </c>
      <c r="H59" s="1" t="s">
        <v>21</v>
      </c>
      <c r="I59" s="5" cm="1">
        <f t="array" ref="I59">_xlfn.IFS(H59="Decreases",0,H59="No change",1,H59="Increases slightly",2,H59="Increases significantly",3)</f>
        <v>2</v>
      </c>
      <c r="J59" s="1" t="s">
        <v>79</v>
      </c>
      <c r="K59" s="5">
        <f t="shared" ref="K59" si="57">LEN(J59)-LEN(SUBSTITUTE(J59, ",", ""))+1</f>
        <v>4</v>
      </c>
      <c r="L59" s="1" t="s">
        <v>54</v>
      </c>
      <c r="M59" s="1" t="s">
        <v>121</v>
      </c>
      <c r="N59" s="5" cm="1">
        <f t="array" ref="N59">_xlfn.IFS(M59="Cash",0,M59="Credit/Debit card",1,M59="Online Payments (e.g. UPI Amazon Wallet)",2,M59="Buy-now-pay-later services (e.g. LazyPay)",3)</f>
        <v>3</v>
      </c>
      <c r="O59" s="1" t="s">
        <v>36</v>
      </c>
      <c r="P59" s="5" cm="1">
        <f t="array" ref="P59">_xlfn.IFS(O59="Strongly Disagree",0,O59="Disagree",1,O59="Neutral",2,O59="Agree",3,O59="Strongly Agree",4)</f>
        <v>3</v>
      </c>
      <c r="Q59" s="1"/>
      <c r="R59" s="1"/>
      <c r="S59" s="1"/>
      <c r="T59" s="1"/>
      <c r="U59" s="1"/>
    </row>
    <row r="60" spans="1:21" ht="26.25" thickBot="1" x14ac:dyDescent="0.3">
      <c r="A60" s="1" t="s">
        <v>46</v>
      </c>
      <c r="B60" s="1" t="s">
        <v>10</v>
      </c>
      <c r="C60" s="5" cm="1">
        <f t="array" ref="C60">_xlfn.IFS(B60="Never",0,B60="Rarely",1,B60="Occasionally",2,B60="Often",3,B60="Very often",4)</f>
        <v>3</v>
      </c>
      <c r="D60" s="1" t="s">
        <v>77</v>
      </c>
      <c r="E60" s="5">
        <f t="shared" si="0"/>
        <v>2</v>
      </c>
      <c r="F60" s="1" t="s">
        <v>84</v>
      </c>
      <c r="G60" s="5">
        <f t="shared" si="0"/>
        <v>4</v>
      </c>
      <c r="H60" s="1" t="s">
        <v>13</v>
      </c>
      <c r="I60" s="5" cm="1">
        <f t="array" ref="I60">_xlfn.IFS(H60="Decreases",0,H60="No change",1,H60="Increases slightly",2,H60="Increases significantly",3)</f>
        <v>1</v>
      </c>
      <c r="J60" s="1" t="s">
        <v>86</v>
      </c>
      <c r="K60" s="5">
        <f t="shared" ref="K60" si="58">LEN(J60)-LEN(SUBSTITUTE(J60, ",", ""))+1</f>
        <v>5</v>
      </c>
      <c r="L60" s="1" t="s">
        <v>97</v>
      </c>
      <c r="M60" s="1" t="s">
        <v>121</v>
      </c>
      <c r="N60" s="5" cm="1">
        <f t="array" ref="N60">_xlfn.IFS(M60="Cash",0,M60="Credit/Debit card",1,M60="Online Payments (e.g. UPI Amazon Wallet)",2,M60="Buy-now-pay-later services (e.g. LazyPay)",3)</f>
        <v>3</v>
      </c>
      <c r="O60" s="1" t="s">
        <v>31</v>
      </c>
      <c r="P60" s="5" cm="1">
        <f t="array" ref="P60">_xlfn.IFS(O60="Strongly Disagree",0,O60="Disagree",1,O60="Neutral",2,O60="Agree",3,O60="Strongly Agree",4)</f>
        <v>4</v>
      </c>
      <c r="Q60" s="1"/>
      <c r="R60" s="1"/>
      <c r="S60" s="1"/>
      <c r="T60" s="1"/>
      <c r="U60" s="1"/>
    </row>
    <row r="61" spans="1:21" ht="26.25" thickBot="1" x14ac:dyDescent="0.3">
      <c r="A61" s="1" t="s">
        <v>46</v>
      </c>
      <c r="B61" s="1" t="s">
        <v>10</v>
      </c>
      <c r="C61" s="5" cm="1">
        <f t="array" ref="C61">_xlfn.IFS(B61="Never",0,B61="Rarely",1,B61="Occasionally",2,B61="Often",3,B61="Very often",4)</f>
        <v>3</v>
      </c>
      <c r="D61" s="1" t="s">
        <v>102</v>
      </c>
      <c r="E61" s="5">
        <f t="shared" si="0"/>
        <v>4</v>
      </c>
      <c r="F61" s="1" t="s">
        <v>22</v>
      </c>
      <c r="G61" s="5">
        <f t="shared" si="0"/>
        <v>1</v>
      </c>
      <c r="H61" s="1" t="s">
        <v>28</v>
      </c>
      <c r="I61" s="5" cm="1">
        <f t="array" ref="I61">_xlfn.IFS(H61="Decreases",0,H61="No change",1,H61="Increases slightly",2,H61="Increases significantly",3)</f>
        <v>3</v>
      </c>
      <c r="J61" s="1" t="s">
        <v>86</v>
      </c>
      <c r="K61" s="5">
        <f t="shared" ref="K61" si="59">LEN(J61)-LEN(SUBSTITUTE(J61, ",", ""))+1</f>
        <v>5</v>
      </c>
      <c r="L61" s="1" t="s">
        <v>23</v>
      </c>
      <c r="M61" s="1" t="s">
        <v>121</v>
      </c>
      <c r="N61" s="5" cm="1">
        <f t="array" ref="N61">_xlfn.IFS(M61="Cash",0,M61="Credit/Debit card",1,M61="Online Payments (e.g. UPI Amazon Wallet)",2,M61="Buy-now-pay-later services (e.g. LazyPay)",3)</f>
        <v>3</v>
      </c>
      <c r="O61" s="1" t="s">
        <v>25</v>
      </c>
      <c r="P61" s="5" cm="1">
        <f t="array" ref="P61">_xlfn.IFS(O61="Strongly Disagree",0,O61="Disagree",1,O61="Neutral",2,O61="Agree",3,O61="Strongly Agree",4)</f>
        <v>2</v>
      </c>
      <c r="Q61" s="1"/>
      <c r="R61" s="1"/>
      <c r="S61" s="1"/>
      <c r="T61" s="1"/>
      <c r="U61" s="1"/>
    </row>
    <row r="62" spans="1:21" ht="26.25" thickBot="1" x14ac:dyDescent="0.3">
      <c r="A62" s="1" t="s">
        <v>46</v>
      </c>
      <c r="B62" s="1" t="s">
        <v>18</v>
      </c>
      <c r="C62" s="5" cm="1">
        <f t="array" ref="C62">_xlfn.IFS(B62="Never",0,B62="Rarely",1,B62="Occasionally",2,B62="Often",3,B62="Very often",4)</f>
        <v>2</v>
      </c>
      <c r="D62" s="1" t="s">
        <v>27</v>
      </c>
      <c r="E62" s="5">
        <f t="shared" si="0"/>
        <v>5</v>
      </c>
      <c r="F62" s="1" t="s">
        <v>84</v>
      </c>
      <c r="G62" s="5">
        <f t="shared" si="0"/>
        <v>4</v>
      </c>
      <c r="H62" s="1" t="s">
        <v>21</v>
      </c>
      <c r="I62" s="5" cm="1">
        <f t="array" ref="I62">_xlfn.IFS(H62="Decreases",0,H62="No change",1,H62="Increases slightly",2,H62="Increases significantly",3)</f>
        <v>2</v>
      </c>
      <c r="J62" s="1" t="s">
        <v>86</v>
      </c>
      <c r="K62" s="5">
        <f t="shared" ref="K62" si="60">LEN(J62)-LEN(SUBSTITUTE(J62, ",", ""))+1</f>
        <v>5</v>
      </c>
      <c r="L62" s="1" t="s">
        <v>54</v>
      </c>
      <c r="M62" s="1" t="s">
        <v>122</v>
      </c>
      <c r="N62" s="5" cm="1">
        <f t="array" ref="N62">_xlfn.IFS(M62="Cash",0,M62="Credit/Debit card",1,M62="Online Payments (e.g. UPI Amazon Wallet)",2,M62="Buy-now-pay-later services (e.g. LazyPay)",3)</f>
        <v>2</v>
      </c>
      <c r="O62" s="1" t="s">
        <v>36</v>
      </c>
      <c r="P62" s="5" cm="1">
        <f t="array" ref="P62">_xlfn.IFS(O62="Strongly Disagree",0,O62="Disagree",1,O62="Neutral",2,O62="Agree",3,O62="Strongly Agree",4)</f>
        <v>3</v>
      </c>
      <c r="Q62" s="1"/>
      <c r="R62" s="1"/>
      <c r="S62" s="1"/>
      <c r="T62" s="1"/>
      <c r="U62" s="1"/>
    </row>
    <row r="63" spans="1:21" ht="26.25" thickBot="1" x14ac:dyDescent="0.3">
      <c r="A63" s="1" t="s">
        <v>37</v>
      </c>
      <c r="B63" s="1" t="s">
        <v>10</v>
      </c>
      <c r="C63" s="5" cm="1">
        <f t="array" ref="C63">_xlfn.IFS(B63="Never",0,B63="Rarely",1,B63="Occasionally",2,B63="Often",3,B63="Very often",4)</f>
        <v>3</v>
      </c>
      <c r="D63" s="1" t="s">
        <v>50</v>
      </c>
      <c r="E63" s="5">
        <f t="shared" si="0"/>
        <v>3</v>
      </c>
      <c r="F63" s="1" t="s">
        <v>106</v>
      </c>
      <c r="G63" s="5">
        <f t="shared" si="0"/>
        <v>3</v>
      </c>
      <c r="H63" s="1" t="s">
        <v>71</v>
      </c>
      <c r="I63" s="5" cm="1">
        <f t="array" ref="I63">_xlfn.IFS(H63="Decreases",0,H63="No change",1,H63="Increases slightly",2,H63="Increases significantly",3)</f>
        <v>0</v>
      </c>
      <c r="J63" s="1" t="s">
        <v>34</v>
      </c>
      <c r="K63" s="5">
        <f t="shared" ref="K63" si="61">LEN(J63)-LEN(SUBSTITUTE(J63, ",", ""))+1</f>
        <v>2</v>
      </c>
      <c r="L63" s="1" t="s">
        <v>54</v>
      </c>
      <c r="M63" s="1" t="s">
        <v>121</v>
      </c>
      <c r="N63" s="5" cm="1">
        <f t="array" ref="N63">_xlfn.IFS(M63="Cash",0,M63="Credit/Debit card",1,M63="Online Payments (e.g. UPI Amazon Wallet)",2,M63="Buy-now-pay-later services (e.g. LazyPay)",3)</f>
        <v>3</v>
      </c>
      <c r="O63" s="1" t="s">
        <v>25</v>
      </c>
      <c r="P63" s="5" cm="1">
        <f t="array" ref="P63">_xlfn.IFS(O63="Strongly Disagree",0,O63="Disagree",1,O63="Neutral",2,O63="Agree",3,O63="Strongly Agree",4)</f>
        <v>2</v>
      </c>
      <c r="Q63" s="1"/>
      <c r="R63" s="1"/>
      <c r="S63" s="1"/>
      <c r="T63" s="1"/>
      <c r="U63" s="1"/>
    </row>
    <row r="64" spans="1:21" ht="26.25" thickBot="1" x14ac:dyDescent="0.3">
      <c r="A64" s="1" t="s">
        <v>46</v>
      </c>
      <c r="B64" s="1" t="s">
        <v>70</v>
      </c>
      <c r="C64" s="5" cm="1">
        <f t="array" ref="C64">_xlfn.IFS(B64="Never",0,B64="Rarely",1,B64="Occasionally",2,B64="Often",3,B64="Very often",4)</f>
        <v>1</v>
      </c>
      <c r="D64" s="1" t="s">
        <v>107</v>
      </c>
      <c r="E64" s="5">
        <f t="shared" si="0"/>
        <v>3</v>
      </c>
      <c r="F64" s="1" t="s">
        <v>108</v>
      </c>
      <c r="G64" s="5">
        <f t="shared" si="0"/>
        <v>3</v>
      </c>
      <c r="H64" s="1" t="s">
        <v>21</v>
      </c>
      <c r="I64" s="5" cm="1">
        <f t="array" ref="I64">_xlfn.IFS(H64="Decreases",0,H64="No change",1,H64="Increases slightly",2,H64="Increases significantly",3)</f>
        <v>2</v>
      </c>
      <c r="J64" s="1" t="s">
        <v>109</v>
      </c>
      <c r="K64" s="5">
        <f t="shared" ref="K64" si="62">LEN(J64)-LEN(SUBSTITUTE(J64, ",", ""))+1</f>
        <v>2</v>
      </c>
      <c r="L64" s="1" t="s">
        <v>35</v>
      </c>
      <c r="M64" s="1" t="s">
        <v>122</v>
      </c>
      <c r="N64" s="5" cm="1">
        <f t="array" ref="N64">_xlfn.IFS(M64="Cash",0,M64="Credit/Debit card",1,M64="Online Payments (e.g. UPI Amazon Wallet)",2,M64="Buy-now-pay-later services (e.g. LazyPay)",3)</f>
        <v>2</v>
      </c>
      <c r="O64" s="1" t="s">
        <v>25</v>
      </c>
      <c r="P64" s="5" cm="1">
        <f t="array" ref="P64">_xlfn.IFS(O64="Strongly Disagree",0,O64="Disagree",1,O64="Neutral",2,O64="Agree",3,O64="Strongly Agree",4)</f>
        <v>2</v>
      </c>
      <c r="Q64" s="1"/>
      <c r="R64" s="1"/>
      <c r="S64" s="1"/>
      <c r="T64" s="1"/>
      <c r="U64" s="1"/>
    </row>
    <row r="65" spans="1:21" ht="26.25" thickBot="1" x14ac:dyDescent="0.3">
      <c r="A65" s="1" t="s">
        <v>46</v>
      </c>
      <c r="B65" s="1" t="s">
        <v>26</v>
      </c>
      <c r="C65" s="5" cm="1">
        <f t="array" ref="C65">_xlfn.IFS(B65="Never",0,B65="Rarely",1,B65="Occasionally",2,B65="Often",3,B65="Very often",4)</f>
        <v>4</v>
      </c>
      <c r="D65" s="1" t="s">
        <v>88</v>
      </c>
      <c r="E65" s="5">
        <f t="shared" si="0"/>
        <v>2</v>
      </c>
      <c r="F65" s="1" t="s">
        <v>90</v>
      </c>
      <c r="G65" s="5">
        <f t="shared" si="0"/>
        <v>5</v>
      </c>
      <c r="H65" s="1" t="s">
        <v>21</v>
      </c>
      <c r="I65" s="5" cm="1">
        <f t="array" ref="I65">_xlfn.IFS(H65="Decreases",0,H65="No change",1,H65="Increases slightly",2,H65="Increases significantly",3)</f>
        <v>2</v>
      </c>
      <c r="J65" s="1" t="s">
        <v>69</v>
      </c>
      <c r="K65" s="5">
        <f t="shared" ref="K65" si="63">LEN(J65)-LEN(SUBSTITUTE(J65, ",", ""))+1</f>
        <v>2</v>
      </c>
      <c r="L65" s="1" t="s">
        <v>35</v>
      </c>
      <c r="M65" s="1" t="s">
        <v>121</v>
      </c>
      <c r="N65" s="5" cm="1">
        <f t="array" ref="N65">_xlfn.IFS(M65="Cash",0,M65="Credit/Debit card",1,M65="Online Payments (e.g. UPI Amazon Wallet)",2,M65="Buy-now-pay-later services (e.g. LazyPay)",3)</f>
        <v>3</v>
      </c>
      <c r="O65" s="1" t="s">
        <v>31</v>
      </c>
      <c r="P65" s="5" cm="1">
        <f t="array" ref="P65">_xlfn.IFS(O65="Strongly Disagree",0,O65="Disagree",1,O65="Neutral",2,O65="Agree",3,O65="Strongly Agree",4)</f>
        <v>4</v>
      </c>
      <c r="Q65" s="1"/>
      <c r="R65" s="1"/>
      <c r="S65" s="1"/>
      <c r="T65" s="1"/>
      <c r="U65" s="1"/>
    </row>
    <row r="66" spans="1:21" ht="26.25" thickBot="1" x14ac:dyDescent="0.3">
      <c r="A66" s="1" t="s">
        <v>37</v>
      </c>
      <c r="B66" s="1" t="s">
        <v>83</v>
      </c>
      <c r="C66" s="5" cm="1">
        <f t="array" ref="C66">_xlfn.IFS(B66="Never",0,B66="Rarely",1,B66="Occasionally",2,B66="Often",3,B66="Very often",4)</f>
        <v>0</v>
      </c>
      <c r="D66" s="1" t="s">
        <v>98</v>
      </c>
      <c r="E66" s="5">
        <f t="shared" si="0"/>
        <v>4</v>
      </c>
      <c r="F66" s="1" t="s">
        <v>90</v>
      </c>
      <c r="G66" s="5">
        <f t="shared" si="0"/>
        <v>5</v>
      </c>
      <c r="H66" s="1" t="s">
        <v>13</v>
      </c>
      <c r="I66" s="5" cm="1">
        <f t="array" ref="I66">_xlfn.IFS(H66="Decreases",0,H66="No change",1,H66="Increases slightly",2,H66="Increases significantly",3)</f>
        <v>1</v>
      </c>
      <c r="J66" s="1" t="s">
        <v>91</v>
      </c>
      <c r="K66" s="5">
        <f t="shared" ref="K66" si="64">LEN(J66)-LEN(SUBSTITUTE(J66, ",", ""))+1</f>
        <v>4</v>
      </c>
      <c r="L66" s="1" t="s">
        <v>97</v>
      </c>
      <c r="M66" s="1" t="s">
        <v>24</v>
      </c>
      <c r="N66" s="5" cm="1">
        <f t="array" ref="N66">_xlfn.IFS(M66="Cash",0,M66="Credit/Debit card",1,M66="Online Payments (e.g. UPI Amazon Wallet)",2,M66="Buy-now-pay-later services (e.g. LazyPay)",3)</f>
        <v>1</v>
      </c>
      <c r="O66" s="1" t="s">
        <v>16</v>
      </c>
      <c r="P66" s="5" cm="1">
        <f t="array" ref="P66">_xlfn.IFS(O66="Strongly Disagree",0,O66="Disagree",1,O66="Neutral",2,O66="Agree",3,O66="Strongly Agree",4)</f>
        <v>1</v>
      </c>
      <c r="Q66" s="1"/>
      <c r="R66" s="1"/>
      <c r="S66" s="1"/>
      <c r="T66" s="1"/>
      <c r="U66" s="1"/>
    </row>
    <row r="67" spans="1:21" ht="26.25" thickBot="1" x14ac:dyDescent="0.3">
      <c r="A67" s="1" t="s">
        <v>17</v>
      </c>
      <c r="B67" s="1" t="s">
        <v>26</v>
      </c>
      <c r="C67" s="5" cm="1">
        <f t="array" ref="C67">_xlfn.IFS(B67="Never",0,B67="Rarely",1,B67="Occasionally",2,B67="Often",3,B67="Very often",4)</f>
        <v>4</v>
      </c>
      <c r="D67" s="1" t="s">
        <v>102</v>
      </c>
      <c r="E67" s="5">
        <f t="shared" ref="E67:G130" si="65">LEN(D67)-LEN(SUBSTITUTE(D67, ",", ""))+1</f>
        <v>4</v>
      </c>
      <c r="F67" s="1" t="s">
        <v>82</v>
      </c>
      <c r="G67" s="5">
        <f t="shared" si="65"/>
        <v>2</v>
      </c>
      <c r="H67" s="1" t="s">
        <v>21</v>
      </c>
      <c r="I67" s="5" cm="1">
        <f t="array" ref="I67">_xlfn.IFS(H67="Decreases",0,H67="No change",1,H67="Increases slightly",2,H67="Increases significantly",3)</f>
        <v>2</v>
      </c>
      <c r="J67" s="1" t="s">
        <v>86</v>
      </c>
      <c r="K67" s="5">
        <f t="shared" ref="K67" si="66">LEN(J67)-LEN(SUBSTITUTE(J67, ",", ""))+1</f>
        <v>5</v>
      </c>
      <c r="L67" s="1" t="s">
        <v>15</v>
      </c>
      <c r="M67" s="1" t="s">
        <v>30</v>
      </c>
      <c r="N67" s="5" cm="1">
        <f t="array" ref="N67">_xlfn.IFS(M67="Cash",0,M67="Credit/Debit card",1,M67="Online Payments (e.g. UPI Amazon Wallet)",2,M67="Buy-now-pay-later services (e.g. LazyPay)",3)</f>
        <v>0</v>
      </c>
      <c r="O67" s="1" t="s">
        <v>25</v>
      </c>
      <c r="P67" s="5" cm="1">
        <f t="array" ref="P67">_xlfn.IFS(O67="Strongly Disagree",0,O67="Disagree",1,O67="Neutral",2,O67="Agree",3,O67="Strongly Agree",4)</f>
        <v>2</v>
      </c>
      <c r="Q67" s="1"/>
      <c r="R67" s="1"/>
      <c r="S67" s="1"/>
      <c r="T67" s="1"/>
      <c r="U67" s="1"/>
    </row>
    <row r="68" spans="1:21" ht="26.25" thickBot="1" x14ac:dyDescent="0.3">
      <c r="A68" s="1" t="s">
        <v>9</v>
      </c>
      <c r="B68" s="1" t="s">
        <v>18</v>
      </c>
      <c r="C68" s="5" cm="1">
        <f t="array" ref="C68">_xlfn.IFS(B68="Never",0,B68="Rarely",1,B68="Occasionally",2,B68="Often",3,B68="Very often",4)</f>
        <v>2</v>
      </c>
      <c r="D68" s="1" t="s">
        <v>43</v>
      </c>
      <c r="E68" s="5">
        <f t="shared" si="65"/>
        <v>1</v>
      </c>
      <c r="F68" s="1" t="s">
        <v>22</v>
      </c>
      <c r="G68" s="5">
        <f t="shared" si="65"/>
        <v>1</v>
      </c>
      <c r="H68" s="1" t="s">
        <v>28</v>
      </c>
      <c r="I68" s="5" cm="1">
        <f t="array" ref="I68">_xlfn.IFS(H68="Decreases",0,H68="No change",1,H68="Increases slightly",2,H68="Increases significantly",3)</f>
        <v>3</v>
      </c>
      <c r="J68" s="1" t="s">
        <v>85</v>
      </c>
      <c r="K68" s="5">
        <f t="shared" ref="K68" si="67">LEN(J68)-LEN(SUBSTITUTE(J68, ",", ""))+1</f>
        <v>4</v>
      </c>
      <c r="L68" s="1" t="s">
        <v>15</v>
      </c>
      <c r="M68" s="1" t="s">
        <v>121</v>
      </c>
      <c r="N68" s="5" cm="1">
        <f t="array" ref="N68">_xlfn.IFS(M68="Cash",0,M68="Credit/Debit card",1,M68="Online Payments (e.g. UPI Amazon Wallet)",2,M68="Buy-now-pay-later services (e.g. LazyPay)",3)</f>
        <v>3</v>
      </c>
      <c r="O68" s="1" t="s">
        <v>61</v>
      </c>
      <c r="P68" s="5" cm="1">
        <f t="array" ref="P68">_xlfn.IFS(O68="Strongly Disagree",0,O68="Disagree",1,O68="Neutral",2,O68="Agree",3,O68="Strongly Agree",4)</f>
        <v>0</v>
      </c>
      <c r="Q68" s="1"/>
      <c r="R68" s="1"/>
      <c r="S68" s="1"/>
      <c r="T68" s="1"/>
      <c r="U68" s="1"/>
    </row>
    <row r="69" spans="1:21" ht="26.25" thickBot="1" x14ac:dyDescent="0.3">
      <c r="A69" s="1" t="s">
        <v>9</v>
      </c>
      <c r="B69" s="1" t="s">
        <v>70</v>
      </c>
      <c r="C69" s="5" cm="1">
        <f t="array" ref="C69">_xlfn.IFS(B69="Never",0,B69="Rarely",1,B69="Occasionally",2,B69="Often",3,B69="Very often",4)</f>
        <v>1</v>
      </c>
      <c r="D69" s="1" t="s">
        <v>102</v>
      </c>
      <c r="E69" s="5">
        <f t="shared" si="65"/>
        <v>4</v>
      </c>
      <c r="F69" s="1" t="s">
        <v>39</v>
      </c>
      <c r="G69" s="5">
        <f t="shared" si="65"/>
        <v>2</v>
      </c>
      <c r="H69" s="1" t="s">
        <v>13</v>
      </c>
      <c r="I69" s="5" cm="1">
        <f t="array" ref="I69">_xlfn.IFS(H69="Decreases",0,H69="No change",1,H69="Increases slightly",2,H69="Increases significantly",3)</f>
        <v>1</v>
      </c>
      <c r="J69" s="1" t="s">
        <v>85</v>
      </c>
      <c r="K69" s="5">
        <f t="shared" ref="K69" si="68">LEN(J69)-LEN(SUBSTITUTE(J69, ",", ""))+1</f>
        <v>4</v>
      </c>
      <c r="L69" s="1" t="s">
        <v>35</v>
      </c>
      <c r="M69" s="1" t="s">
        <v>121</v>
      </c>
      <c r="N69" s="5" cm="1">
        <f t="array" ref="N69">_xlfn.IFS(M69="Cash",0,M69="Credit/Debit card",1,M69="Online Payments (e.g. UPI Amazon Wallet)",2,M69="Buy-now-pay-later services (e.g. LazyPay)",3)</f>
        <v>3</v>
      </c>
      <c r="O69" s="1" t="s">
        <v>36</v>
      </c>
      <c r="P69" s="5" cm="1">
        <f t="array" ref="P69">_xlfn.IFS(O69="Strongly Disagree",0,O69="Disagree",1,O69="Neutral",2,O69="Agree",3,O69="Strongly Agree",4)</f>
        <v>3</v>
      </c>
      <c r="Q69" s="1"/>
      <c r="R69" s="1"/>
      <c r="S69" s="1"/>
      <c r="T69" s="1"/>
      <c r="U69" s="1"/>
    </row>
    <row r="70" spans="1:21" ht="26.25" thickBot="1" x14ac:dyDescent="0.3">
      <c r="A70" s="1" t="s">
        <v>9</v>
      </c>
      <c r="B70" s="1" t="s">
        <v>83</v>
      </c>
      <c r="C70" s="5" cm="1">
        <f t="array" ref="C70">_xlfn.IFS(B70="Never",0,B70="Rarely",1,B70="Occasionally",2,B70="Often",3,B70="Very often",4)</f>
        <v>0</v>
      </c>
      <c r="D70" s="1" t="s">
        <v>11</v>
      </c>
      <c r="E70" s="5">
        <f t="shared" si="65"/>
        <v>3</v>
      </c>
      <c r="F70" s="1" t="s">
        <v>87</v>
      </c>
      <c r="G70" s="5">
        <f t="shared" si="65"/>
        <v>2</v>
      </c>
      <c r="H70" s="1" t="s">
        <v>21</v>
      </c>
      <c r="I70" s="5" cm="1">
        <f t="array" ref="I70">_xlfn.IFS(H70="Decreases",0,H70="No change",1,H70="Increases slightly",2,H70="Increases significantly",3)</f>
        <v>2</v>
      </c>
      <c r="J70" s="1" t="s">
        <v>49</v>
      </c>
      <c r="K70" s="5">
        <f t="shared" ref="K70" si="69">LEN(J70)-LEN(SUBSTITUTE(J70, ",", ""))+1</f>
        <v>2</v>
      </c>
      <c r="L70" s="1" t="s">
        <v>23</v>
      </c>
      <c r="M70" s="1" t="s">
        <v>24</v>
      </c>
      <c r="N70" s="5" cm="1">
        <f t="array" ref="N70">_xlfn.IFS(M70="Cash",0,M70="Credit/Debit card",1,M70="Online Payments (e.g. UPI Amazon Wallet)",2,M70="Buy-now-pay-later services (e.g. LazyPay)",3)</f>
        <v>1</v>
      </c>
      <c r="O70" s="1" t="s">
        <v>25</v>
      </c>
      <c r="P70" s="5" cm="1">
        <f t="array" ref="P70">_xlfn.IFS(O70="Strongly Disagree",0,O70="Disagree",1,O70="Neutral",2,O70="Agree",3,O70="Strongly Agree",4)</f>
        <v>2</v>
      </c>
      <c r="Q70" s="1"/>
      <c r="R70" s="1"/>
      <c r="S70" s="1"/>
      <c r="T70" s="1"/>
      <c r="U70" s="1"/>
    </row>
    <row r="71" spans="1:21" ht="26.25" thickBot="1" x14ac:dyDescent="0.3">
      <c r="A71" s="1" t="s">
        <v>46</v>
      </c>
      <c r="B71" s="1" t="s">
        <v>10</v>
      </c>
      <c r="C71" s="5" cm="1">
        <f t="array" ref="C71">_xlfn.IFS(B71="Never",0,B71="Rarely",1,B71="Occasionally",2,B71="Often",3,B71="Very often",4)</f>
        <v>3</v>
      </c>
      <c r="D71" s="1" t="s">
        <v>11</v>
      </c>
      <c r="E71" s="5">
        <f t="shared" si="65"/>
        <v>3</v>
      </c>
      <c r="F71" s="1" t="s">
        <v>44</v>
      </c>
      <c r="G71" s="5">
        <f t="shared" si="65"/>
        <v>1</v>
      </c>
      <c r="H71" s="1" t="s">
        <v>13</v>
      </c>
      <c r="I71" s="5" cm="1">
        <f t="array" ref="I71">_xlfn.IFS(H71="Decreases",0,H71="No change",1,H71="Increases slightly",2,H71="Increases significantly",3)</f>
        <v>1</v>
      </c>
      <c r="J71" s="1" t="s">
        <v>110</v>
      </c>
      <c r="K71" s="5">
        <f t="shared" ref="K71" si="70">LEN(J71)-LEN(SUBSTITUTE(J71, ",", ""))+1</f>
        <v>3</v>
      </c>
      <c r="L71" s="1" t="s">
        <v>35</v>
      </c>
      <c r="M71" s="1" t="s">
        <v>121</v>
      </c>
      <c r="N71" s="5" cm="1">
        <f t="array" ref="N71">_xlfn.IFS(M71="Cash",0,M71="Credit/Debit card",1,M71="Online Payments (e.g. UPI Amazon Wallet)",2,M71="Buy-now-pay-later services (e.g. LazyPay)",3)</f>
        <v>3</v>
      </c>
      <c r="O71" s="1" t="s">
        <v>36</v>
      </c>
      <c r="P71" s="5" cm="1">
        <f t="array" ref="P71">_xlfn.IFS(O71="Strongly Disagree",0,O71="Disagree",1,O71="Neutral",2,O71="Agree",3,O71="Strongly Agree",4)</f>
        <v>3</v>
      </c>
      <c r="Q71" s="1"/>
      <c r="R71" s="1"/>
      <c r="S71" s="1"/>
      <c r="T71" s="1"/>
      <c r="U71" s="1"/>
    </row>
    <row r="72" spans="1:21" ht="15.75" thickBot="1" x14ac:dyDescent="0.3">
      <c r="A72" s="1" t="s">
        <v>37</v>
      </c>
      <c r="B72" s="1" t="s">
        <v>10</v>
      </c>
      <c r="C72" s="5" cm="1">
        <f t="array" ref="C72">_xlfn.IFS(B72="Never",0,B72="Rarely",1,B72="Occasionally",2,B72="Often",3,B72="Very often",4)</f>
        <v>3</v>
      </c>
      <c r="D72" s="1" t="s">
        <v>89</v>
      </c>
      <c r="E72" s="5">
        <f t="shared" si="65"/>
        <v>2</v>
      </c>
      <c r="F72" s="1" t="s">
        <v>108</v>
      </c>
      <c r="G72" s="5">
        <f t="shared" si="65"/>
        <v>3</v>
      </c>
      <c r="H72" s="1" t="s">
        <v>13</v>
      </c>
      <c r="I72" s="5" cm="1">
        <f t="array" ref="I72">_xlfn.IFS(H72="Decreases",0,H72="No change",1,H72="Increases slightly",2,H72="Increases significantly",3)</f>
        <v>1</v>
      </c>
      <c r="J72" s="1" t="s">
        <v>85</v>
      </c>
      <c r="K72" s="5">
        <f t="shared" ref="K72" si="71">LEN(J72)-LEN(SUBSTITUTE(J72, ",", ""))+1</f>
        <v>4</v>
      </c>
      <c r="L72" s="1" t="s">
        <v>97</v>
      </c>
      <c r="M72" s="1" t="s">
        <v>24</v>
      </c>
      <c r="N72" s="5" cm="1">
        <f t="array" ref="N72">_xlfn.IFS(M72="Cash",0,M72="Credit/Debit card",1,M72="Online Payments (e.g. UPI Amazon Wallet)",2,M72="Buy-now-pay-later services (e.g. LazyPay)",3)</f>
        <v>1</v>
      </c>
      <c r="O72" s="1" t="s">
        <v>36</v>
      </c>
      <c r="P72" s="5" cm="1">
        <f t="array" ref="P72">_xlfn.IFS(O72="Strongly Disagree",0,O72="Disagree",1,O72="Neutral",2,O72="Agree",3,O72="Strongly Agree",4)</f>
        <v>3</v>
      </c>
      <c r="Q72" s="1"/>
      <c r="R72" s="1"/>
      <c r="S72" s="1"/>
      <c r="T72" s="1"/>
      <c r="U72" s="1"/>
    </row>
    <row r="73" spans="1:21" ht="26.25" thickBot="1" x14ac:dyDescent="0.3">
      <c r="A73" s="1" t="s">
        <v>17</v>
      </c>
      <c r="B73" s="1" t="s">
        <v>18</v>
      </c>
      <c r="C73" s="5" cm="1">
        <f t="array" ref="C73">_xlfn.IFS(B73="Never",0,B73="Rarely",1,B73="Occasionally",2,B73="Often",3,B73="Very often",4)</f>
        <v>2</v>
      </c>
      <c r="D73" s="1" t="s">
        <v>98</v>
      </c>
      <c r="E73" s="5">
        <f t="shared" si="65"/>
        <v>4</v>
      </c>
      <c r="F73" s="1" t="s">
        <v>103</v>
      </c>
      <c r="G73" s="5">
        <f t="shared" si="65"/>
        <v>4</v>
      </c>
      <c r="H73" s="1" t="s">
        <v>28</v>
      </c>
      <c r="I73" s="5" cm="1">
        <f t="array" ref="I73">_xlfn.IFS(H73="Decreases",0,H73="No change",1,H73="Increases slightly",2,H73="Increases significantly",3)</f>
        <v>3</v>
      </c>
      <c r="J73" s="1" t="s">
        <v>22</v>
      </c>
      <c r="K73" s="5">
        <f t="shared" ref="K73" si="72">LEN(J73)-LEN(SUBSTITUTE(J73, ",", ""))+1</f>
        <v>1</v>
      </c>
      <c r="L73" s="1" t="s">
        <v>35</v>
      </c>
      <c r="M73" s="1" t="s">
        <v>24</v>
      </c>
      <c r="N73" s="5" cm="1">
        <f t="array" ref="N73">_xlfn.IFS(M73="Cash",0,M73="Credit/Debit card",1,M73="Online Payments (e.g. UPI Amazon Wallet)",2,M73="Buy-now-pay-later services (e.g. LazyPay)",3)</f>
        <v>1</v>
      </c>
      <c r="O73" s="1" t="s">
        <v>16</v>
      </c>
      <c r="P73" s="5" cm="1">
        <f t="array" ref="P73">_xlfn.IFS(O73="Strongly Disagree",0,O73="Disagree",1,O73="Neutral",2,O73="Agree",3,O73="Strongly Agree",4)</f>
        <v>1</v>
      </c>
      <c r="Q73" s="1"/>
      <c r="R73" s="1"/>
      <c r="S73" s="1"/>
      <c r="T73" s="1"/>
      <c r="U73" s="1"/>
    </row>
    <row r="74" spans="1:21" ht="26.25" thickBot="1" x14ac:dyDescent="0.3">
      <c r="A74" s="1" t="s">
        <v>9</v>
      </c>
      <c r="B74" s="1" t="s">
        <v>70</v>
      </c>
      <c r="C74" s="5" cm="1">
        <f t="array" ref="C74">_xlfn.IFS(B74="Never",0,B74="Rarely",1,B74="Occasionally",2,B74="Often",3,B74="Very often",4)</f>
        <v>1</v>
      </c>
      <c r="D74" s="1" t="s">
        <v>88</v>
      </c>
      <c r="E74" s="5">
        <f t="shared" si="65"/>
        <v>2</v>
      </c>
      <c r="F74" s="1" t="s">
        <v>57</v>
      </c>
      <c r="G74" s="5">
        <f t="shared" si="65"/>
        <v>3</v>
      </c>
      <c r="H74" s="1" t="s">
        <v>13</v>
      </c>
      <c r="I74" s="5" cm="1">
        <f t="array" ref="I74">_xlfn.IFS(H74="Decreases",0,H74="No change",1,H74="Increases slightly",2,H74="Increases significantly",3)</f>
        <v>1</v>
      </c>
      <c r="J74" s="1" t="s">
        <v>86</v>
      </c>
      <c r="K74" s="5">
        <f t="shared" ref="K74" si="73">LEN(J74)-LEN(SUBSTITUTE(J74, ",", ""))+1</f>
        <v>5</v>
      </c>
      <c r="L74" s="1" t="s">
        <v>54</v>
      </c>
      <c r="M74" s="1" t="s">
        <v>122</v>
      </c>
      <c r="N74" s="5" cm="1">
        <f t="array" ref="N74">_xlfn.IFS(M74="Cash",0,M74="Credit/Debit card",1,M74="Online Payments (e.g. UPI Amazon Wallet)",2,M74="Buy-now-pay-later services (e.g. LazyPay)",3)</f>
        <v>2</v>
      </c>
      <c r="O74" s="1" t="s">
        <v>25</v>
      </c>
      <c r="P74" s="5" cm="1">
        <f t="array" ref="P74">_xlfn.IFS(O74="Strongly Disagree",0,O74="Disagree",1,O74="Neutral",2,O74="Agree",3,O74="Strongly Agree",4)</f>
        <v>2</v>
      </c>
      <c r="Q74" s="1"/>
      <c r="R74" s="1"/>
      <c r="S74" s="1"/>
      <c r="T74" s="1"/>
      <c r="U74" s="1"/>
    </row>
    <row r="75" spans="1:21" ht="26.25" thickBot="1" x14ac:dyDescent="0.3">
      <c r="A75" s="1" t="s">
        <v>37</v>
      </c>
      <c r="B75" s="1" t="s">
        <v>83</v>
      </c>
      <c r="C75" s="5" cm="1">
        <f t="array" ref="C75">_xlfn.IFS(B75="Never",0,B75="Rarely",1,B75="Occasionally",2,B75="Often",3,B75="Very often",4)</f>
        <v>0</v>
      </c>
      <c r="D75" s="1" t="s">
        <v>111</v>
      </c>
      <c r="E75" s="5">
        <f t="shared" si="65"/>
        <v>3</v>
      </c>
      <c r="F75" s="1" t="s">
        <v>101</v>
      </c>
      <c r="G75" s="5">
        <f t="shared" si="65"/>
        <v>4</v>
      </c>
      <c r="H75" s="1" t="s">
        <v>21</v>
      </c>
      <c r="I75" s="5" cm="1">
        <f t="array" ref="I75">_xlfn.IFS(H75="Decreases",0,H75="No change",1,H75="Increases slightly",2,H75="Increases significantly",3)</f>
        <v>2</v>
      </c>
      <c r="J75" s="1" t="s">
        <v>20</v>
      </c>
      <c r="K75" s="5">
        <f t="shared" ref="K75" si="74">LEN(J75)-LEN(SUBSTITUTE(J75, ",", ""))+1</f>
        <v>1</v>
      </c>
      <c r="L75" s="1" t="s">
        <v>15</v>
      </c>
      <c r="M75" s="1" t="s">
        <v>121</v>
      </c>
      <c r="N75" s="5" cm="1">
        <f t="array" ref="N75">_xlfn.IFS(M75="Cash",0,M75="Credit/Debit card",1,M75="Online Payments (e.g. UPI Amazon Wallet)",2,M75="Buy-now-pay-later services (e.g. LazyPay)",3)</f>
        <v>3</v>
      </c>
      <c r="O75" s="1" t="s">
        <v>16</v>
      </c>
      <c r="P75" s="5" cm="1">
        <f t="array" ref="P75">_xlfn.IFS(O75="Strongly Disagree",0,O75="Disagree",1,O75="Neutral",2,O75="Agree",3,O75="Strongly Agree",4)</f>
        <v>1</v>
      </c>
      <c r="Q75" s="1"/>
      <c r="R75" s="1"/>
      <c r="S75" s="1"/>
      <c r="T75" s="1"/>
      <c r="U75" s="1"/>
    </row>
    <row r="76" spans="1:21" ht="15.75" thickBot="1" x14ac:dyDescent="0.3">
      <c r="A76" s="1" t="s">
        <v>17</v>
      </c>
      <c r="B76" s="1" t="s">
        <v>10</v>
      </c>
      <c r="C76" s="5" cm="1">
        <f t="array" ref="C76">_xlfn.IFS(B76="Never",0,B76="Rarely",1,B76="Occasionally",2,B76="Often",3,B76="Very often",4)</f>
        <v>3</v>
      </c>
      <c r="D76" s="1" t="s">
        <v>59</v>
      </c>
      <c r="E76" s="5">
        <f t="shared" si="65"/>
        <v>3</v>
      </c>
      <c r="F76" s="1" t="s">
        <v>103</v>
      </c>
      <c r="G76" s="5">
        <f t="shared" si="65"/>
        <v>4</v>
      </c>
      <c r="H76" s="1" t="s">
        <v>28</v>
      </c>
      <c r="I76" s="5" cm="1">
        <f t="array" ref="I76">_xlfn.IFS(H76="Decreases",0,H76="No change",1,H76="Increases slightly",2,H76="Increases significantly",3)</f>
        <v>3</v>
      </c>
      <c r="J76" s="1" t="s">
        <v>91</v>
      </c>
      <c r="K76" s="5">
        <f t="shared" ref="K76" si="75">LEN(J76)-LEN(SUBSTITUTE(J76, ",", ""))+1</f>
        <v>4</v>
      </c>
      <c r="L76" s="1" t="s">
        <v>35</v>
      </c>
      <c r="M76" s="1" t="s">
        <v>24</v>
      </c>
      <c r="N76" s="5" cm="1">
        <f t="array" ref="N76">_xlfn.IFS(M76="Cash",0,M76="Credit/Debit card",1,M76="Online Payments (e.g. UPI Amazon Wallet)",2,M76="Buy-now-pay-later services (e.g. LazyPay)",3)</f>
        <v>1</v>
      </c>
      <c r="O76" s="1" t="s">
        <v>16</v>
      </c>
      <c r="P76" s="5" cm="1">
        <f t="array" ref="P76">_xlfn.IFS(O76="Strongly Disagree",0,O76="Disagree",1,O76="Neutral",2,O76="Agree",3,O76="Strongly Agree",4)</f>
        <v>1</v>
      </c>
      <c r="Q76" s="1"/>
      <c r="R76" s="1"/>
      <c r="S76" s="1"/>
      <c r="T76" s="1"/>
      <c r="U76" s="1"/>
    </row>
    <row r="77" spans="1:21" ht="15.75" thickBot="1" x14ac:dyDescent="0.3">
      <c r="A77" s="1" t="s">
        <v>46</v>
      </c>
      <c r="B77" s="1" t="s">
        <v>70</v>
      </c>
      <c r="C77" s="5" cm="1">
        <f t="array" ref="C77">_xlfn.IFS(B77="Never",0,B77="Rarely",1,B77="Occasionally",2,B77="Often",3,B77="Very often",4)</f>
        <v>1</v>
      </c>
      <c r="D77" s="1" t="s">
        <v>77</v>
      </c>
      <c r="E77" s="5">
        <f t="shared" si="65"/>
        <v>2</v>
      </c>
      <c r="F77" s="1" t="s">
        <v>103</v>
      </c>
      <c r="G77" s="5">
        <f t="shared" si="65"/>
        <v>4</v>
      </c>
      <c r="H77" s="1" t="s">
        <v>13</v>
      </c>
      <c r="I77" s="5" cm="1">
        <f t="array" ref="I77">_xlfn.IFS(H77="Decreases",0,H77="No change",1,H77="Increases slightly",2,H77="Increases significantly",3)</f>
        <v>1</v>
      </c>
      <c r="J77" s="1" t="s">
        <v>34</v>
      </c>
      <c r="K77" s="5">
        <f t="shared" ref="K77" si="76">LEN(J77)-LEN(SUBSTITUTE(J77, ",", ""))+1</f>
        <v>2</v>
      </c>
      <c r="L77" s="1" t="s">
        <v>97</v>
      </c>
      <c r="M77" s="1" t="s">
        <v>24</v>
      </c>
      <c r="N77" s="5" cm="1">
        <f t="array" ref="N77">_xlfn.IFS(M77="Cash",0,M77="Credit/Debit card",1,M77="Online Payments (e.g. UPI Amazon Wallet)",2,M77="Buy-now-pay-later services (e.g. LazyPay)",3)</f>
        <v>1</v>
      </c>
      <c r="O77" s="1" t="s">
        <v>31</v>
      </c>
      <c r="P77" s="5" cm="1">
        <f t="array" ref="P77">_xlfn.IFS(O77="Strongly Disagree",0,O77="Disagree",1,O77="Neutral",2,O77="Agree",3,O77="Strongly Agree",4)</f>
        <v>4</v>
      </c>
      <c r="Q77" s="1"/>
      <c r="R77" s="1"/>
      <c r="S77" s="1"/>
      <c r="T77" s="1"/>
      <c r="U77" s="1"/>
    </row>
    <row r="78" spans="1:21" ht="26.25" thickBot="1" x14ac:dyDescent="0.3">
      <c r="A78" s="1" t="s">
        <v>46</v>
      </c>
      <c r="B78" s="1" t="s">
        <v>10</v>
      </c>
      <c r="C78" s="5" cm="1">
        <f t="array" ref="C78">_xlfn.IFS(B78="Never",0,B78="Rarely",1,B78="Occasionally",2,B78="Often",3,B78="Very often",4)</f>
        <v>3</v>
      </c>
      <c r="D78" s="1" t="s">
        <v>50</v>
      </c>
      <c r="E78" s="5">
        <f t="shared" si="65"/>
        <v>3</v>
      </c>
      <c r="F78" s="1" t="s">
        <v>90</v>
      </c>
      <c r="G78" s="5">
        <f t="shared" si="65"/>
        <v>5</v>
      </c>
      <c r="H78" s="1" t="s">
        <v>21</v>
      </c>
      <c r="I78" s="5" cm="1">
        <f t="array" ref="I78">_xlfn.IFS(H78="Decreases",0,H78="No change",1,H78="Increases slightly",2,H78="Increases significantly",3)</f>
        <v>2</v>
      </c>
      <c r="J78" s="1" t="s">
        <v>42</v>
      </c>
      <c r="K78" s="5">
        <f t="shared" ref="K78" si="77">LEN(J78)-LEN(SUBSTITUTE(J78, ",", ""))+1</f>
        <v>2</v>
      </c>
      <c r="L78" s="1" t="s">
        <v>35</v>
      </c>
      <c r="M78" s="1" t="s">
        <v>24</v>
      </c>
      <c r="N78" s="5" cm="1">
        <f t="array" ref="N78">_xlfn.IFS(M78="Cash",0,M78="Credit/Debit card",1,M78="Online Payments (e.g. UPI Amazon Wallet)",2,M78="Buy-now-pay-later services (e.g. LazyPay)",3)</f>
        <v>1</v>
      </c>
      <c r="O78" s="1" t="s">
        <v>25</v>
      </c>
      <c r="P78" s="5" cm="1">
        <f t="array" ref="P78">_xlfn.IFS(O78="Strongly Disagree",0,O78="Disagree",1,O78="Neutral",2,O78="Agree",3,O78="Strongly Agree",4)</f>
        <v>2</v>
      </c>
      <c r="Q78" s="1"/>
      <c r="R78" s="1"/>
      <c r="S78" s="1"/>
      <c r="T78" s="1"/>
      <c r="U78" s="1"/>
    </row>
    <row r="79" spans="1:21" ht="26.25" thickBot="1" x14ac:dyDescent="0.3">
      <c r="A79" s="1" t="s">
        <v>46</v>
      </c>
      <c r="B79" s="1" t="s">
        <v>83</v>
      </c>
      <c r="C79" s="5" cm="1">
        <f t="array" ref="C79">_xlfn.IFS(B79="Never",0,B79="Rarely",1,B79="Occasionally",2,B79="Often",3,B79="Very often",4)</f>
        <v>0</v>
      </c>
      <c r="D79" s="1" t="s">
        <v>92</v>
      </c>
      <c r="E79" s="5">
        <f t="shared" si="65"/>
        <v>4</v>
      </c>
      <c r="F79" s="1" t="s">
        <v>112</v>
      </c>
      <c r="G79" s="5">
        <f t="shared" si="65"/>
        <v>3</v>
      </c>
      <c r="H79" s="1" t="s">
        <v>71</v>
      </c>
      <c r="I79" s="5" cm="1">
        <f t="array" ref="I79">_xlfn.IFS(H79="Decreases",0,H79="No change",1,H79="Increases slightly",2,H79="Increases significantly",3)</f>
        <v>0</v>
      </c>
      <c r="J79" s="1" t="s">
        <v>74</v>
      </c>
      <c r="K79" s="5">
        <f t="shared" ref="K79" si="78">LEN(J79)-LEN(SUBSTITUTE(J79, ",", ""))+1</f>
        <v>3</v>
      </c>
      <c r="L79" s="1" t="s">
        <v>97</v>
      </c>
      <c r="M79" s="1" t="s">
        <v>121</v>
      </c>
      <c r="N79" s="5" cm="1">
        <f t="array" ref="N79">_xlfn.IFS(M79="Cash",0,M79="Credit/Debit card",1,M79="Online Payments (e.g. UPI Amazon Wallet)",2,M79="Buy-now-pay-later services (e.g. LazyPay)",3)</f>
        <v>3</v>
      </c>
      <c r="O79" s="1" t="s">
        <v>16</v>
      </c>
      <c r="P79" s="5" cm="1">
        <f t="array" ref="P79">_xlfn.IFS(O79="Strongly Disagree",0,O79="Disagree",1,O79="Neutral",2,O79="Agree",3,O79="Strongly Agree",4)</f>
        <v>1</v>
      </c>
      <c r="Q79" s="1"/>
      <c r="R79" s="1"/>
      <c r="S79" s="1"/>
      <c r="T79" s="1"/>
      <c r="U79" s="1"/>
    </row>
    <row r="80" spans="1:21" ht="26.25" thickBot="1" x14ac:dyDescent="0.3">
      <c r="A80" s="1" t="s">
        <v>17</v>
      </c>
      <c r="B80" s="1" t="s">
        <v>10</v>
      </c>
      <c r="C80" s="5" cm="1">
        <f t="array" ref="C80">_xlfn.IFS(B80="Never",0,B80="Rarely",1,B80="Occasionally",2,B80="Often",3,B80="Very often",4)</f>
        <v>3</v>
      </c>
      <c r="D80" s="1" t="s">
        <v>92</v>
      </c>
      <c r="E80" s="5">
        <f t="shared" si="65"/>
        <v>4</v>
      </c>
      <c r="F80" s="1" t="s">
        <v>90</v>
      </c>
      <c r="G80" s="5">
        <f t="shared" si="65"/>
        <v>5</v>
      </c>
      <c r="H80" s="1" t="s">
        <v>13</v>
      </c>
      <c r="I80" s="5" cm="1">
        <f t="array" ref="I80">_xlfn.IFS(H80="Decreases",0,H80="No change",1,H80="Increases slightly",2,H80="Increases significantly",3)</f>
        <v>1</v>
      </c>
      <c r="J80" s="1" t="s">
        <v>51</v>
      </c>
      <c r="K80" s="5">
        <f t="shared" ref="K80" si="79">LEN(J80)-LEN(SUBSTITUTE(J80, ",", ""))+1</f>
        <v>3</v>
      </c>
      <c r="L80" s="1" t="s">
        <v>54</v>
      </c>
      <c r="M80" s="1" t="s">
        <v>122</v>
      </c>
      <c r="N80" s="5" cm="1">
        <f t="array" ref="N80">_xlfn.IFS(M80="Cash",0,M80="Credit/Debit card",1,M80="Online Payments (e.g. UPI Amazon Wallet)",2,M80="Buy-now-pay-later services (e.g. LazyPay)",3)</f>
        <v>2</v>
      </c>
      <c r="O80" s="1" t="s">
        <v>16</v>
      </c>
      <c r="P80" s="5" cm="1">
        <f t="array" ref="P80">_xlfn.IFS(O80="Strongly Disagree",0,O80="Disagree",1,O80="Neutral",2,O80="Agree",3,O80="Strongly Agree",4)</f>
        <v>1</v>
      </c>
      <c r="Q80" s="1"/>
      <c r="R80" s="1"/>
      <c r="S80" s="1"/>
      <c r="T80" s="1"/>
      <c r="U80" s="1"/>
    </row>
    <row r="81" spans="1:21" ht="26.25" thickBot="1" x14ac:dyDescent="0.3">
      <c r="A81" s="1" t="s">
        <v>37</v>
      </c>
      <c r="B81" s="1" t="s">
        <v>26</v>
      </c>
      <c r="C81" s="5" cm="1">
        <f t="array" ref="C81">_xlfn.IFS(B81="Never",0,B81="Rarely",1,B81="Occasionally",2,B81="Often",3,B81="Very often",4)</f>
        <v>4</v>
      </c>
      <c r="D81" s="1" t="s">
        <v>27</v>
      </c>
      <c r="E81" s="5">
        <f t="shared" si="65"/>
        <v>5</v>
      </c>
      <c r="F81" s="1" t="s">
        <v>78</v>
      </c>
      <c r="G81" s="5">
        <f t="shared" si="65"/>
        <v>4</v>
      </c>
      <c r="H81" s="1" t="s">
        <v>21</v>
      </c>
      <c r="I81" s="5" cm="1">
        <f t="array" ref="I81">_xlfn.IFS(H81="Decreases",0,H81="No change",1,H81="Increases slightly",2,H81="Increases significantly",3)</f>
        <v>2</v>
      </c>
      <c r="J81" s="1" t="s">
        <v>73</v>
      </c>
      <c r="K81" s="5">
        <f t="shared" ref="K81" si="80">LEN(J81)-LEN(SUBSTITUTE(J81, ",", ""))+1</f>
        <v>3</v>
      </c>
      <c r="L81" s="1" t="s">
        <v>54</v>
      </c>
      <c r="M81" s="1" t="s">
        <v>24</v>
      </c>
      <c r="N81" s="5" cm="1">
        <f t="array" ref="N81">_xlfn.IFS(M81="Cash",0,M81="Credit/Debit card",1,M81="Online Payments (e.g. UPI Amazon Wallet)",2,M81="Buy-now-pay-later services (e.g. LazyPay)",3)</f>
        <v>1</v>
      </c>
      <c r="O81" s="1" t="s">
        <v>25</v>
      </c>
      <c r="P81" s="5" cm="1">
        <f t="array" ref="P81">_xlfn.IFS(O81="Strongly Disagree",0,O81="Disagree",1,O81="Neutral",2,O81="Agree",3,O81="Strongly Agree",4)</f>
        <v>2</v>
      </c>
      <c r="Q81" s="1"/>
      <c r="R81" s="1"/>
      <c r="S81" s="1"/>
      <c r="T81" s="1"/>
      <c r="U81" s="1"/>
    </row>
    <row r="82" spans="1:21" ht="26.25" thickBot="1" x14ac:dyDescent="0.3">
      <c r="A82" s="1" t="s">
        <v>9</v>
      </c>
      <c r="B82" s="1" t="s">
        <v>10</v>
      </c>
      <c r="C82" s="5" cm="1">
        <f t="array" ref="C82">_xlfn.IFS(B82="Never",0,B82="Rarely",1,B82="Occasionally",2,B82="Often",3,B82="Very often",4)</f>
        <v>3</v>
      </c>
      <c r="D82" s="1" t="s">
        <v>113</v>
      </c>
      <c r="E82" s="5">
        <f t="shared" si="65"/>
        <v>3</v>
      </c>
      <c r="F82" s="1" t="s">
        <v>44</v>
      </c>
      <c r="G82" s="5">
        <f t="shared" si="65"/>
        <v>1</v>
      </c>
      <c r="H82" s="1" t="s">
        <v>28</v>
      </c>
      <c r="I82" s="5" cm="1">
        <f t="array" ref="I82">_xlfn.IFS(H82="Decreases",0,H82="No change",1,H82="Increases slightly",2,H82="Increases significantly",3)</f>
        <v>3</v>
      </c>
      <c r="J82" s="1" t="s">
        <v>114</v>
      </c>
      <c r="K82" s="5">
        <f t="shared" ref="K82" si="81">LEN(J82)-LEN(SUBSTITUTE(J82, ",", ""))+1</f>
        <v>4</v>
      </c>
      <c r="L82" s="1" t="s">
        <v>54</v>
      </c>
      <c r="M82" s="1" t="s">
        <v>121</v>
      </c>
      <c r="N82" s="5" cm="1">
        <f t="array" ref="N82">_xlfn.IFS(M82="Cash",0,M82="Credit/Debit card",1,M82="Online Payments (e.g. UPI Amazon Wallet)",2,M82="Buy-now-pay-later services (e.g. LazyPay)",3)</f>
        <v>3</v>
      </c>
      <c r="O82" s="1" t="s">
        <v>36</v>
      </c>
      <c r="P82" s="5" cm="1">
        <f t="array" ref="P82">_xlfn.IFS(O82="Strongly Disagree",0,O82="Disagree",1,O82="Neutral",2,O82="Agree",3,O82="Strongly Agree",4)</f>
        <v>3</v>
      </c>
      <c r="Q82" s="1"/>
      <c r="R82" s="1"/>
      <c r="S82" s="1"/>
      <c r="T82" s="1"/>
      <c r="U82" s="1"/>
    </row>
    <row r="83" spans="1:21" ht="26.25" thickBot="1" x14ac:dyDescent="0.3">
      <c r="A83" s="1" t="s">
        <v>46</v>
      </c>
      <c r="B83" s="1" t="s">
        <v>10</v>
      </c>
      <c r="C83" s="5" cm="1">
        <f t="array" ref="C83">_xlfn.IFS(B83="Never",0,B83="Rarely",1,B83="Occasionally",2,B83="Often",3,B83="Very often",4)</f>
        <v>3</v>
      </c>
      <c r="D83" s="1" t="s">
        <v>104</v>
      </c>
      <c r="E83" s="5">
        <f t="shared" si="65"/>
        <v>2</v>
      </c>
      <c r="F83" s="1" t="s">
        <v>101</v>
      </c>
      <c r="G83" s="5">
        <f t="shared" si="65"/>
        <v>4</v>
      </c>
      <c r="H83" s="1" t="s">
        <v>21</v>
      </c>
      <c r="I83" s="5" cm="1">
        <f t="array" ref="I83">_xlfn.IFS(H83="Decreases",0,H83="No change",1,H83="Increases slightly",2,H83="Increases significantly",3)</f>
        <v>2</v>
      </c>
      <c r="J83" s="1" t="s">
        <v>58</v>
      </c>
      <c r="K83" s="5">
        <f t="shared" ref="K83" si="82">LEN(J83)-LEN(SUBSTITUTE(J83, ",", ""))+1</f>
        <v>4</v>
      </c>
      <c r="L83" s="1" t="s">
        <v>23</v>
      </c>
      <c r="M83" s="1" t="s">
        <v>122</v>
      </c>
      <c r="N83" s="5" cm="1">
        <f t="array" ref="N83">_xlfn.IFS(M83="Cash",0,M83="Credit/Debit card",1,M83="Online Payments (e.g. UPI Amazon Wallet)",2,M83="Buy-now-pay-later services (e.g. LazyPay)",3)</f>
        <v>2</v>
      </c>
      <c r="O83" s="1" t="s">
        <v>36</v>
      </c>
      <c r="P83" s="5" cm="1">
        <f t="array" ref="P83">_xlfn.IFS(O83="Strongly Disagree",0,O83="Disagree",1,O83="Neutral",2,O83="Agree",3,O83="Strongly Agree",4)</f>
        <v>3</v>
      </c>
      <c r="Q83" s="1"/>
      <c r="R83" s="1"/>
      <c r="S83" s="1"/>
      <c r="T83" s="1"/>
      <c r="U83" s="1"/>
    </row>
    <row r="84" spans="1:21" ht="26.25" thickBot="1" x14ac:dyDescent="0.3">
      <c r="A84" s="1" t="s">
        <v>46</v>
      </c>
      <c r="B84" s="1" t="s">
        <v>26</v>
      </c>
      <c r="C84" s="5" cm="1">
        <f t="array" ref="C84">_xlfn.IFS(B84="Never",0,B84="Rarely",1,B84="Occasionally",2,B84="Often",3,B84="Very often",4)</f>
        <v>4</v>
      </c>
      <c r="D84" s="1" t="s">
        <v>104</v>
      </c>
      <c r="E84" s="5">
        <f t="shared" si="65"/>
        <v>2</v>
      </c>
      <c r="F84" s="1" t="s">
        <v>82</v>
      </c>
      <c r="G84" s="5">
        <f t="shared" si="65"/>
        <v>2</v>
      </c>
      <c r="H84" s="1" t="s">
        <v>13</v>
      </c>
      <c r="I84" s="5" cm="1">
        <f t="array" ref="I84">_xlfn.IFS(H84="Decreases",0,H84="No change",1,H84="Increases slightly",2,H84="Increases significantly",3)</f>
        <v>1</v>
      </c>
      <c r="J84" s="1" t="s">
        <v>86</v>
      </c>
      <c r="K84" s="5">
        <f t="shared" ref="K84" si="83">LEN(J84)-LEN(SUBSTITUTE(J84, ",", ""))+1</f>
        <v>5</v>
      </c>
      <c r="L84" s="1" t="s">
        <v>15</v>
      </c>
      <c r="M84" s="1" t="s">
        <v>24</v>
      </c>
      <c r="N84" s="5" cm="1">
        <f t="array" ref="N84">_xlfn.IFS(M84="Cash",0,M84="Credit/Debit card",1,M84="Online Payments (e.g. UPI Amazon Wallet)",2,M84="Buy-now-pay-later services (e.g. LazyPay)",3)</f>
        <v>1</v>
      </c>
      <c r="O84" s="1" t="s">
        <v>61</v>
      </c>
      <c r="P84" s="5" cm="1">
        <f t="array" ref="P84">_xlfn.IFS(O84="Strongly Disagree",0,O84="Disagree",1,O84="Neutral",2,O84="Agree",3,O84="Strongly Agree",4)</f>
        <v>0</v>
      </c>
      <c r="Q84" s="1"/>
      <c r="R84" s="1"/>
      <c r="S84" s="1"/>
      <c r="T84" s="1"/>
      <c r="U84" s="1"/>
    </row>
    <row r="85" spans="1:21" ht="15.75" thickBot="1" x14ac:dyDescent="0.3">
      <c r="A85" s="1" t="s">
        <v>37</v>
      </c>
      <c r="B85" s="1" t="s">
        <v>70</v>
      </c>
      <c r="C85" s="5" cm="1">
        <f t="array" ref="C85">_xlfn.IFS(B85="Never",0,B85="Rarely",1,B85="Occasionally",2,B85="Often",3,B85="Very often",4)</f>
        <v>1</v>
      </c>
      <c r="D85" s="1" t="s">
        <v>113</v>
      </c>
      <c r="E85" s="5">
        <f t="shared" si="65"/>
        <v>3</v>
      </c>
      <c r="F85" s="1" t="s">
        <v>94</v>
      </c>
      <c r="G85" s="5">
        <f t="shared" si="65"/>
        <v>2</v>
      </c>
      <c r="H85" s="1" t="s">
        <v>28</v>
      </c>
      <c r="I85" s="5" cm="1">
        <f t="array" ref="I85">_xlfn.IFS(H85="Decreases",0,H85="No change",1,H85="Increases slightly",2,H85="Increases significantly",3)</f>
        <v>3</v>
      </c>
      <c r="J85" s="1" t="s">
        <v>60</v>
      </c>
      <c r="K85" s="5">
        <f t="shared" ref="K85" si="84">LEN(J85)-LEN(SUBSTITUTE(J85, ",", ""))+1</f>
        <v>2</v>
      </c>
      <c r="L85" s="1" t="s">
        <v>54</v>
      </c>
      <c r="M85" s="1" t="s">
        <v>24</v>
      </c>
      <c r="N85" s="5" cm="1">
        <f t="array" ref="N85">_xlfn.IFS(M85="Cash",0,M85="Credit/Debit card",1,M85="Online Payments (e.g. UPI Amazon Wallet)",2,M85="Buy-now-pay-later services (e.g. LazyPay)",3)</f>
        <v>1</v>
      </c>
      <c r="O85" s="1" t="s">
        <v>16</v>
      </c>
      <c r="P85" s="5" cm="1">
        <f t="array" ref="P85">_xlfn.IFS(O85="Strongly Disagree",0,O85="Disagree",1,O85="Neutral",2,O85="Agree",3,O85="Strongly Agree",4)</f>
        <v>1</v>
      </c>
      <c r="Q85" s="1"/>
      <c r="R85" s="1"/>
      <c r="S85" s="1"/>
      <c r="T85" s="1"/>
      <c r="U85" s="1"/>
    </row>
    <row r="86" spans="1:21" ht="26.25" thickBot="1" x14ac:dyDescent="0.3">
      <c r="A86" s="1" t="s">
        <v>37</v>
      </c>
      <c r="B86" s="1" t="s">
        <v>70</v>
      </c>
      <c r="C86" s="5" cm="1">
        <f t="array" ref="C86">_xlfn.IFS(B86="Never",0,B86="Rarely",1,B86="Occasionally",2,B86="Often",3,B86="Very often",4)</f>
        <v>1</v>
      </c>
      <c r="D86" s="1" t="s">
        <v>80</v>
      </c>
      <c r="E86" s="5">
        <f t="shared" si="65"/>
        <v>4</v>
      </c>
      <c r="F86" s="1" t="s">
        <v>60</v>
      </c>
      <c r="G86" s="5">
        <f t="shared" si="65"/>
        <v>2</v>
      </c>
      <c r="H86" s="1" t="s">
        <v>28</v>
      </c>
      <c r="I86" s="5" cm="1">
        <f t="array" ref="I86">_xlfn.IFS(H86="Decreases",0,H86="No change",1,H86="Increases slightly",2,H86="Increases significantly",3)</f>
        <v>3</v>
      </c>
      <c r="J86" s="1" t="s">
        <v>60</v>
      </c>
      <c r="K86" s="5">
        <f t="shared" ref="K86" si="85">LEN(J86)-LEN(SUBSTITUTE(J86, ",", ""))+1</f>
        <v>2</v>
      </c>
      <c r="L86" s="1" t="s">
        <v>23</v>
      </c>
      <c r="M86" s="1" t="s">
        <v>24</v>
      </c>
      <c r="N86" s="5" cm="1">
        <f t="array" ref="N86">_xlfn.IFS(M86="Cash",0,M86="Credit/Debit card",1,M86="Online Payments (e.g. UPI Amazon Wallet)",2,M86="Buy-now-pay-later services (e.g. LazyPay)",3)</f>
        <v>1</v>
      </c>
      <c r="O86" s="1" t="s">
        <v>16</v>
      </c>
      <c r="P86" s="5" cm="1">
        <f t="array" ref="P86">_xlfn.IFS(O86="Strongly Disagree",0,O86="Disagree",1,O86="Neutral",2,O86="Agree",3,O86="Strongly Agree",4)</f>
        <v>1</v>
      </c>
      <c r="Q86" s="1"/>
      <c r="R86" s="1"/>
      <c r="S86" s="1"/>
      <c r="T86" s="1"/>
      <c r="U86" s="1"/>
    </row>
    <row r="87" spans="1:21" ht="26.25" thickBot="1" x14ac:dyDescent="0.3">
      <c r="A87" s="1" t="s">
        <v>37</v>
      </c>
      <c r="B87" s="1" t="s">
        <v>70</v>
      </c>
      <c r="C87" s="5" cm="1">
        <f t="array" ref="C87">_xlfn.IFS(B87="Never",0,B87="Rarely",1,B87="Occasionally",2,B87="Often",3,B87="Very often",4)</f>
        <v>1</v>
      </c>
      <c r="D87" s="1" t="s">
        <v>19</v>
      </c>
      <c r="E87" s="5">
        <f t="shared" si="65"/>
        <v>3</v>
      </c>
      <c r="F87" s="1" t="s">
        <v>55</v>
      </c>
      <c r="G87" s="5">
        <f t="shared" si="65"/>
        <v>2</v>
      </c>
      <c r="H87" s="1" t="s">
        <v>21</v>
      </c>
      <c r="I87" s="5" cm="1">
        <f t="array" ref="I87">_xlfn.IFS(H87="Decreases",0,H87="No change",1,H87="Increases slightly",2,H87="Increases significantly",3)</f>
        <v>2</v>
      </c>
      <c r="J87" s="1" t="s">
        <v>42</v>
      </c>
      <c r="K87" s="5">
        <f t="shared" ref="K87" si="86">LEN(J87)-LEN(SUBSTITUTE(J87, ",", ""))+1</f>
        <v>2</v>
      </c>
      <c r="L87" s="1" t="s">
        <v>15</v>
      </c>
      <c r="M87" s="1" t="s">
        <v>122</v>
      </c>
      <c r="N87" s="5" cm="1">
        <f t="array" ref="N87">_xlfn.IFS(M87="Cash",0,M87="Credit/Debit card",1,M87="Online Payments (e.g. UPI Amazon Wallet)",2,M87="Buy-now-pay-later services (e.g. LazyPay)",3)</f>
        <v>2</v>
      </c>
      <c r="O87" s="1" t="s">
        <v>36</v>
      </c>
      <c r="P87" s="5" cm="1">
        <f t="array" ref="P87">_xlfn.IFS(O87="Strongly Disagree",0,O87="Disagree",1,O87="Neutral",2,O87="Agree",3,O87="Strongly Agree",4)</f>
        <v>3</v>
      </c>
      <c r="Q87" s="1"/>
      <c r="R87" s="1"/>
      <c r="S87" s="1"/>
      <c r="T87" s="1"/>
      <c r="U87" s="1"/>
    </row>
    <row r="88" spans="1:21" ht="26.25" thickBot="1" x14ac:dyDescent="0.3">
      <c r="A88" s="1" t="s">
        <v>17</v>
      </c>
      <c r="B88" s="1" t="s">
        <v>83</v>
      </c>
      <c r="C88" s="5" cm="1">
        <f t="array" ref="C88">_xlfn.IFS(B88="Never",0,B88="Rarely",1,B88="Occasionally",2,B88="Often",3,B88="Very often",4)</f>
        <v>0</v>
      </c>
      <c r="D88" s="1" t="s">
        <v>115</v>
      </c>
      <c r="E88" s="5">
        <f t="shared" si="65"/>
        <v>3</v>
      </c>
      <c r="F88" s="1" t="s">
        <v>116</v>
      </c>
      <c r="G88" s="5">
        <f t="shared" si="65"/>
        <v>3</v>
      </c>
      <c r="H88" s="1" t="s">
        <v>28</v>
      </c>
      <c r="I88" s="5" cm="1">
        <f t="array" ref="I88">_xlfn.IFS(H88="Decreases",0,H88="No change",1,H88="Increases slightly",2,H88="Increases significantly",3)</f>
        <v>3</v>
      </c>
      <c r="J88" s="1" t="s">
        <v>56</v>
      </c>
      <c r="K88" s="5">
        <f t="shared" ref="K88" si="87">LEN(J88)-LEN(SUBSTITUTE(J88, ",", ""))+1</f>
        <v>3</v>
      </c>
      <c r="L88" s="1" t="s">
        <v>15</v>
      </c>
      <c r="M88" s="1" t="s">
        <v>121</v>
      </c>
      <c r="N88" s="5" cm="1">
        <f t="array" ref="N88">_xlfn.IFS(M88="Cash",0,M88="Credit/Debit card",1,M88="Online Payments (e.g. UPI Amazon Wallet)",2,M88="Buy-now-pay-later services (e.g. LazyPay)",3)</f>
        <v>3</v>
      </c>
      <c r="O88" s="1" t="s">
        <v>16</v>
      </c>
      <c r="P88" s="5" cm="1">
        <f t="array" ref="P88">_xlfn.IFS(O88="Strongly Disagree",0,O88="Disagree",1,O88="Neutral",2,O88="Agree",3,O88="Strongly Agree",4)</f>
        <v>1</v>
      </c>
      <c r="Q88" s="1"/>
      <c r="R88" s="1"/>
      <c r="S88" s="1"/>
      <c r="T88" s="1"/>
      <c r="U88" s="1"/>
    </row>
    <row r="89" spans="1:21" ht="26.25" thickBot="1" x14ac:dyDescent="0.3">
      <c r="A89" s="1" t="s">
        <v>46</v>
      </c>
      <c r="B89" s="1" t="s">
        <v>10</v>
      </c>
      <c r="C89" s="5" cm="1">
        <f t="array" ref="C89">_xlfn.IFS(B89="Never",0,B89="Rarely",1,B89="Occasionally",2,B89="Often",3,B89="Very often",4)</f>
        <v>3</v>
      </c>
      <c r="D89" s="1" t="s">
        <v>43</v>
      </c>
      <c r="E89" s="5">
        <f t="shared" si="65"/>
        <v>1</v>
      </c>
      <c r="F89" s="1" t="s">
        <v>90</v>
      </c>
      <c r="G89" s="5">
        <f t="shared" si="65"/>
        <v>5</v>
      </c>
      <c r="H89" s="1" t="s">
        <v>13</v>
      </c>
      <c r="I89" s="5" cm="1">
        <f t="array" ref="I89">_xlfn.IFS(H89="Decreases",0,H89="No change",1,H89="Increases slightly",2,H89="Increases significantly",3)</f>
        <v>1</v>
      </c>
      <c r="J89" s="1" t="s">
        <v>85</v>
      </c>
      <c r="K89" s="5">
        <f t="shared" ref="K89" si="88">LEN(J89)-LEN(SUBSTITUTE(J89, ",", ""))+1</f>
        <v>4</v>
      </c>
      <c r="L89" s="1" t="s">
        <v>15</v>
      </c>
      <c r="M89" s="1" t="s">
        <v>121</v>
      </c>
      <c r="N89" s="5" cm="1">
        <f t="array" ref="N89">_xlfn.IFS(M89="Cash",0,M89="Credit/Debit card",1,M89="Online Payments (e.g. UPI Amazon Wallet)",2,M89="Buy-now-pay-later services (e.g. LazyPay)",3)</f>
        <v>3</v>
      </c>
      <c r="O89" s="1" t="s">
        <v>61</v>
      </c>
      <c r="P89" s="5" cm="1">
        <f t="array" ref="P89">_xlfn.IFS(O89="Strongly Disagree",0,O89="Disagree",1,O89="Neutral",2,O89="Agree",3,O89="Strongly Agree",4)</f>
        <v>0</v>
      </c>
      <c r="Q89" s="1"/>
      <c r="R89" s="1"/>
      <c r="S89" s="1"/>
      <c r="T89" s="1"/>
      <c r="U89" s="1"/>
    </row>
    <row r="90" spans="1:21" ht="26.25" thickBot="1" x14ac:dyDescent="0.3">
      <c r="A90" s="1" t="s">
        <v>37</v>
      </c>
      <c r="B90" s="1" t="s">
        <v>70</v>
      </c>
      <c r="C90" s="5" cm="1">
        <f t="array" ref="C90">_xlfn.IFS(B90="Never",0,B90="Rarely",1,B90="Occasionally",2,B90="Often",3,B90="Very often",4)</f>
        <v>1</v>
      </c>
      <c r="D90" s="1" t="s">
        <v>92</v>
      </c>
      <c r="E90" s="5">
        <f t="shared" si="65"/>
        <v>4</v>
      </c>
      <c r="F90" s="1" t="s">
        <v>103</v>
      </c>
      <c r="G90" s="5">
        <f t="shared" si="65"/>
        <v>4</v>
      </c>
      <c r="H90" s="1" t="s">
        <v>13</v>
      </c>
      <c r="I90" s="5" cm="1">
        <f t="array" ref="I90">_xlfn.IFS(H90="Decreases",0,H90="No change",1,H90="Increases slightly",2,H90="Increases significantly",3)</f>
        <v>1</v>
      </c>
      <c r="J90" s="1" t="s">
        <v>66</v>
      </c>
      <c r="K90" s="5">
        <f t="shared" ref="K90" si="89">LEN(J90)-LEN(SUBSTITUTE(J90, ",", ""))+1</f>
        <v>3</v>
      </c>
      <c r="L90" s="1" t="s">
        <v>54</v>
      </c>
      <c r="M90" s="1" t="s">
        <v>121</v>
      </c>
      <c r="N90" s="5" cm="1">
        <f t="array" ref="N90">_xlfn.IFS(M90="Cash",0,M90="Credit/Debit card",1,M90="Online Payments (e.g. UPI Amazon Wallet)",2,M90="Buy-now-pay-later services (e.g. LazyPay)",3)</f>
        <v>3</v>
      </c>
      <c r="O90" s="1" t="s">
        <v>16</v>
      </c>
      <c r="P90" s="5" cm="1">
        <f t="array" ref="P90">_xlfn.IFS(O90="Strongly Disagree",0,O90="Disagree",1,O90="Neutral",2,O90="Agree",3,O90="Strongly Agree",4)</f>
        <v>1</v>
      </c>
      <c r="Q90" s="1"/>
      <c r="R90" s="1"/>
      <c r="S90" s="1"/>
      <c r="T90" s="1"/>
      <c r="U90" s="1"/>
    </row>
    <row r="91" spans="1:21" ht="26.25" thickBot="1" x14ac:dyDescent="0.3">
      <c r="A91" s="1" t="s">
        <v>37</v>
      </c>
      <c r="B91" s="1" t="s">
        <v>70</v>
      </c>
      <c r="C91" s="5" cm="1">
        <f t="array" ref="C91">_xlfn.IFS(B91="Never",0,B91="Rarely",1,B91="Occasionally",2,B91="Often",3,B91="Very often",4)</f>
        <v>1</v>
      </c>
      <c r="D91" s="1" t="s">
        <v>80</v>
      </c>
      <c r="E91" s="5">
        <f t="shared" si="65"/>
        <v>4</v>
      </c>
      <c r="F91" s="1" t="s">
        <v>20</v>
      </c>
      <c r="G91" s="5">
        <f t="shared" si="65"/>
        <v>1</v>
      </c>
      <c r="H91" s="1" t="s">
        <v>13</v>
      </c>
      <c r="I91" s="5" cm="1">
        <f t="array" ref="I91">_xlfn.IFS(H91="Decreases",0,H91="No change",1,H91="Increases slightly",2,H91="Increases significantly",3)</f>
        <v>1</v>
      </c>
      <c r="J91" s="1" t="s">
        <v>117</v>
      </c>
      <c r="K91" s="5">
        <f t="shared" ref="K91" si="90">LEN(J91)-LEN(SUBSTITUTE(J91, ",", ""))+1</f>
        <v>3</v>
      </c>
      <c r="L91" s="1" t="s">
        <v>15</v>
      </c>
      <c r="M91" s="1" t="s">
        <v>122</v>
      </c>
      <c r="N91" s="5" cm="1">
        <f t="array" ref="N91">_xlfn.IFS(M91="Cash",0,M91="Credit/Debit card",1,M91="Online Payments (e.g. UPI Amazon Wallet)",2,M91="Buy-now-pay-later services (e.g. LazyPay)",3)</f>
        <v>2</v>
      </c>
      <c r="O91" s="1" t="s">
        <v>36</v>
      </c>
      <c r="P91" s="5" cm="1">
        <f t="array" ref="P91">_xlfn.IFS(O91="Strongly Disagree",0,O91="Disagree",1,O91="Neutral",2,O91="Agree",3,O91="Strongly Agree",4)</f>
        <v>3</v>
      </c>
      <c r="Q91" s="1"/>
      <c r="R91" s="1"/>
      <c r="S91" s="1"/>
      <c r="T91" s="1"/>
      <c r="U91" s="1"/>
    </row>
    <row r="92" spans="1:21" ht="26.25" thickBot="1" x14ac:dyDescent="0.3">
      <c r="A92" s="1" t="s">
        <v>9</v>
      </c>
      <c r="B92" s="1" t="s">
        <v>26</v>
      </c>
      <c r="C92" s="5" cm="1">
        <f t="array" ref="C92">_xlfn.IFS(B92="Never",0,B92="Rarely",1,B92="Occasionally",2,B92="Often",3,B92="Very often",4)</f>
        <v>4</v>
      </c>
      <c r="D92" s="1" t="s">
        <v>104</v>
      </c>
      <c r="E92" s="5">
        <f t="shared" si="65"/>
        <v>2</v>
      </c>
      <c r="F92" s="1" t="s">
        <v>94</v>
      </c>
      <c r="G92" s="5">
        <f t="shared" si="65"/>
        <v>2</v>
      </c>
      <c r="H92" s="1" t="s">
        <v>71</v>
      </c>
      <c r="I92" s="5" cm="1">
        <f t="array" ref="I92">_xlfn.IFS(H92="Decreases",0,H92="No change",1,H92="Increases slightly",2,H92="Increases significantly",3)</f>
        <v>0</v>
      </c>
      <c r="J92" s="1" t="s">
        <v>91</v>
      </c>
      <c r="K92" s="5">
        <f t="shared" ref="K92" si="91">LEN(J92)-LEN(SUBSTITUTE(J92, ",", ""))+1</f>
        <v>4</v>
      </c>
      <c r="L92" s="1" t="s">
        <v>23</v>
      </c>
      <c r="M92" s="1" t="s">
        <v>122</v>
      </c>
      <c r="N92" s="5" cm="1">
        <f t="array" ref="N92">_xlfn.IFS(M92="Cash",0,M92="Credit/Debit card",1,M92="Online Payments (e.g. UPI Amazon Wallet)",2,M92="Buy-now-pay-later services (e.g. LazyPay)",3)</f>
        <v>2</v>
      </c>
      <c r="O92" s="1" t="s">
        <v>16</v>
      </c>
      <c r="P92" s="5" cm="1">
        <f t="array" ref="P92">_xlfn.IFS(O92="Strongly Disagree",0,O92="Disagree",1,O92="Neutral",2,O92="Agree",3,O92="Strongly Agree",4)</f>
        <v>1</v>
      </c>
      <c r="Q92" s="1"/>
      <c r="R92" s="1"/>
      <c r="S92" s="1"/>
      <c r="T92" s="1"/>
      <c r="U92" s="1"/>
    </row>
    <row r="93" spans="1:21" ht="26.25" thickBot="1" x14ac:dyDescent="0.3">
      <c r="A93" s="1" t="s">
        <v>37</v>
      </c>
      <c r="B93" s="1" t="s">
        <v>70</v>
      </c>
      <c r="C93" s="5" cm="1">
        <f t="array" ref="C93">_xlfn.IFS(B93="Never",0,B93="Rarely",1,B93="Occasionally",2,B93="Often",3,B93="Very often",4)</f>
        <v>1</v>
      </c>
      <c r="D93" s="1" t="s">
        <v>11</v>
      </c>
      <c r="E93" s="5">
        <f t="shared" si="65"/>
        <v>3</v>
      </c>
      <c r="F93" s="1" t="s">
        <v>87</v>
      </c>
      <c r="G93" s="5">
        <f t="shared" si="65"/>
        <v>2</v>
      </c>
      <c r="H93" s="1" t="s">
        <v>71</v>
      </c>
      <c r="I93" s="5" cm="1">
        <f t="array" ref="I93">_xlfn.IFS(H93="Decreases",0,H93="No change",1,H93="Increases slightly",2,H93="Increases significantly",3)</f>
        <v>0</v>
      </c>
      <c r="J93" s="1" t="s">
        <v>58</v>
      </c>
      <c r="K93" s="5">
        <f t="shared" ref="K93" si="92">LEN(J93)-LEN(SUBSTITUTE(J93, ",", ""))+1</f>
        <v>4</v>
      </c>
      <c r="L93" s="1" t="s">
        <v>97</v>
      </c>
      <c r="M93" s="1" t="s">
        <v>121</v>
      </c>
      <c r="N93" s="5" cm="1">
        <f t="array" ref="N93">_xlfn.IFS(M93="Cash",0,M93="Credit/Debit card",1,M93="Online Payments (e.g. UPI Amazon Wallet)",2,M93="Buy-now-pay-later services (e.g. LazyPay)",3)</f>
        <v>3</v>
      </c>
      <c r="O93" s="1" t="s">
        <v>31</v>
      </c>
      <c r="P93" s="5" cm="1">
        <f t="array" ref="P93">_xlfn.IFS(O93="Strongly Disagree",0,O93="Disagree",1,O93="Neutral",2,O93="Agree",3,O93="Strongly Agree",4)</f>
        <v>4</v>
      </c>
      <c r="Q93" s="1"/>
      <c r="R93" s="1"/>
      <c r="S93" s="1"/>
      <c r="T93" s="1"/>
      <c r="U93" s="1"/>
    </row>
    <row r="94" spans="1:21" ht="26.25" thickBot="1" x14ac:dyDescent="0.3">
      <c r="A94" s="1" t="s">
        <v>37</v>
      </c>
      <c r="B94" s="1" t="s">
        <v>83</v>
      </c>
      <c r="C94" s="5" cm="1">
        <f t="array" ref="C94">_xlfn.IFS(B94="Never",0,B94="Rarely",1,B94="Occasionally",2,B94="Often",3,B94="Very often",4)</f>
        <v>0</v>
      </c>
      <c r="D94" s="1" t="s">
        <v>107</v>
      </c>
      <c r="E94" s="5">
        <f t="shared" si="65"/>
        <v>3</v>
      </c>
      <c r="F94" s="1" t="s">
        <v>101</v>
      </c>
      <c r="G94" s="5">
        <f t="shared" si="65"/>
        <v>4</v>
      </c>
      <c r="H94" s="1" t="s">
        <v>71</v>
      </c>
      <c r="I94" s="5" cm="1">
        <f t="array" ref="I94">_xlfn.IFS(H94="Decreases",0,H94="No change",1,H94="Increases slightly",2,H94="Increases significantly",3)</f>
        <v>0</v>
      </c>
      <c r="J94" s="1" t="s">
        <v>99</v>
      </c>
      <c r="K94" s="5">
        <f t="shared" ref="K94" si="93">LEN(J94)-LEN(SUBSTITUTE(J94, ",", ""))+1</f>
        <v>2</v>
      </c>
      <c r="L94" s="1" t="s">
        <v>54</v>
      </c>
      <c r="M94" s="1" t="s">
        <v>122</v>
      </c>
      <c r="N94" s="5" cm="1">
        <f t="array" ref="N94">_xlfn.IFS(M94="Cash",0,M94="Credit/Debit card",1,M94="Online Payments (e.g. UPI Amazon Wallet)",2,M94="Buy-now-pay-later services (e.g. LazyPay)",3)</f>
        <v>2</v>
      </c>
      <c r="O94" s="1" t="s">
        <v>36</v>
      </c>
      <c r="P94" s="5" cm="1">
        <f t="array" ref="P94">_xlfn.IFS(O94="Strongly Disagree",0,O94="Disagree",1,O94="Neutral",2,O94="Agree",3,O94="Strongly Agree",4)</f>
        <v>3</v>
      </c>
      <c r="Q94" s="1"/>
      <c r="R94" s="1"/>
      <c r="S94" s="1"/>
      <c r="T94" s="1"/>
      <c r="U94" s="1"/>
    </row>
    <row r="95" spans="1:21" ht="26.25" thickBot="1" x14ac:dyDescent="0.3">
      <c r="A95" s="1" t="s">
        <v>9</v>
      </c>
      <c r="B95" s="1" t="s">
        <v>10</v>
      </c>
      <c r="C95" s="5" cm="1">
        <f t="array" ref="C95">_xlfn.IFS(B95="Never",0,B95="Rarely",1,B95="Occasionally",2,B95="Often",3,B95="Very often",4)</f>
        <v>3</v>
      </c>
      <c r="D95" s="1" t="s">
        <v>27</v>
      </c>
      <c r="E95" s="5">
        <f t="shared" si="65"/>
        <v>5</v>
      </c>
      <c r="F95" s="1" t="s">
        <v>112</v>
      </c>
      <c r="G95" s="5">
        <f t="shared" si="65"/>
        <v>3</v>
      </c>
      <c r="H95" s="1" t="s">
        <v>71</v>
      </c>
      <c r="I95" s="5" cm="1">
        <f t="array" ref="I95">_xlfn.IFS(H95="Decreases",0,H95="No change",1,H95="Increases slightly",2,H95="Increases significantly",3)</f>
        <v>0</v>
      </c>
      <c r="J95" s="1" t="s">
        <v>60</v>
      </c>
      <c r="K95" s="5">
        <f t="shared" ref="K95" si="94">LEN(J95)-LEN(SUBSTITUTE(J95, ",", ""))+1</f>
        <v>2</v>
      </c>
      <c r="L95" s="1" t="s">
        <v>15</v>
      </c>
      <c r="M95" s="1" t="s">
        <v>24</v>
      </c>
      <c r="N95" s="5" cm="1">
        <f t="array" ref="N95">_xlfn.IFS(M95="Cash",0,M95="Credit/Debit card",1,M95="Online Payments (e.g. UPI Amazon Wallet)",2,M95="Buy-now-pay-later services (e.g. LazyPay)",3)</f>
        <v>1</v>
      </c>
      <c r="O95" s="1" t="s">
        <v>61</v>
      </c>
      <c r="P95" s="5" cm="1">
        <f t="array" ref="P95">_xlfn.IFS(O95="Strongly Disagree",0,O95="Disagree",1,O95="Neutral",2,O95="Agree",3,O95="Strongly Agree",4)</f>
        <v>0</v>
      </c>
      <c r="Q95" s="1"/>
      <c r="R95" s="1"/>
      <c r="S95" s="1"/>
      <c r="T95" s="1"/>
      <c r="U95" s="1"/>
    </row>
    <row r="96" spans="1:21" ht="26.25" thickBot="1" x14ac:dyDescent="0.3">
      <c r="A96" s="1" t="s">
        <v>9</v>
      </c>
      <c r="B96" s="1" t="s">
        <v>18</v>
      </c>
      <c r="C96" s="5" cm="1">
        <f t="array" ref="C96">_xlfn.IFS(B96="Never",0,B96="Rarely",1,B96="Occasionally",2,B96="Often",3,B96="Very often",4)</f>
        <v>2</v>
      </c>
      <c r="D96" s="1" t="s">
        <v>27</v>
      </c>
      <c r="E96" s="5">
        <f t="shared" si="65"/>
        <v>5</v>
      </c>
      <c r="F96" s="1" t="s">
        <v>106</v>
      </c>
      <c r="G96" s="5">
        <f t="shared" si="65"/>
        <v>3</v>
      </c>
      <c r="H96" s="1" t="s">
        <v>13</v>
      </c>
      <c r="I96" s="5" cm="1">
        <f t="array" ref="I96">_xlfn.IFS(H96="Decreases",0,H96="No change",1,H96="Increases slightly",2,H96="Increases significantly",3)</f>
        <v>1</v>
      </c>
      <c r="J96" s="1" t="s">
        <v>110</v>
      </c>
      <c r="K96" s="5">
        <f t="shared" ref="K96" si="95">LEN(J96)-LEN(SUBSTITUTE(J96, ",", ""))+1</f>
        <v>3</v>
      </c>
      <c r="L96" s="1" t="s">
        <v>23</v>
      </c>
      <c r="M96" s="1" t="s">
        <v>122</v>
      </c>
      <c r="N96" s="5" cm="1">
        <f t="array" ref="N96">_xlfn.IFS(M96="Cash",0,M96="Credit/Debit card",1,M96="Online Payments (e.g. UPI Amazon Wallet)",2,M96="Buy-now-pay-later services (e.g. LazyPay)",3)</f>
        <v>2</v>
      </c>
      <c r="O96" s="1" t="s">
        <v>61</v>
      </c>
      <c r="P96" s="5" cm="1">
        <f t="array" ref="P96">_xlfn.IFS(O96="Strongly Disagree",0,O96="Disagree",1,O96="Neutral",2,O96="Agree",3,O96="Strongly Agree",4)</f>
        <v>0</v>
      </c>
      <c r="Q96" s="1"/>
      <c r="R96" s="1"/>
      <c r="S96" s="1"/>
      <c r="T96" s="1"/>
      <c r="U96" s="1"/>
    </row>
    <row r="97" spans="1:21" ht="26.25" thickBot="1" x14ac:dyDescent="0.3">
      <c r="A97" s="1" t="s">
        <v>17</v>
      </c>
      <c r="B97" s="1" t="s">
        <v>70</v>
      </c>
      <c r="C97" s="5" cm="1">
        <f t="array" ref="C97">_xlfn.IFS(B97="Never",0,B97="Rarely",1,B97="Occasionally",2,B97="Often",3,B97="Very often",4)</f>
        <v>1</v>
      </c>
      <c r="D97" s="1" t="s">
        <v>59</v>
      </c>
      <c r="E97" s="5">
        <f t="shared" si="65"/>
        <v>3</v>
      </c>
      <c r="F97" s="1" t="s">
        <v>41</v>
      </c>
      <c r="G97" s="5">
        <f t="shared" si="65"/>
        <v>3</v>
      </c>
      <c r="H97" s="1" t="s">
        <v>28</v>
      </c>
      <c r="I97" s="5" cm="1">
        <f t="array" ref="I97">_xlfn.IFS(H97="Decreases",0,H97="No change",1,H97="Increases slightly",2,H97="Increases significantly",3)</f>
        <v>3</v>
      </c>
      <c r="J97" s="1" t="s">
        <v>58</v>
      </c>
      <c r="K97" s="5">
        <f t="shared" ref="K97" si="96">LEN(J97)-LEN(SUBSTITUTE(J97, ",", ""))+1</f>
        <v>4</v>
      </c>
      <c r="L97" s="1" t="s">
        <v>54</v>
      </c>
      <c r="M97" s="1" t="s">
        <v>122</v>
      </c>
      <c r="N97" s="5" cm="1">
        <f t="array" ref="N97">_xlfn.IFS(M97="Cash",0,M97="Credit/Debit card",1,M97="Online Payments (e.g. UPI Amazon Wallet)",2,M97="Buy-now-pay-later services (e.g. LazyPay)",3)</f>
        <v>2</v>
      </c>
      <c r="O97" s="1" t="s">
        <v>25</v>
      </c>
      <c r="P97" s="5" cm="1">
        <f t="array" ref="P97">_xlfn.IFS(O97="Strongly Disagree",0,O97="Disagree",1,O97="Neutral",2,O97="Agree",3,O97="Strongly Agree",4)</f>
        <v>2</v>
      </c>
      <c r="Q97" s="1"/>
      <c r="R97" s="1"/>
      <c r="S97" s="1"/>
      <c r="T97" s="1"/>
      <c r="U97" s="1"/>
    </row>
    <row r="98" spans="1:21" ht="26.25" thickBot="1" x14ac:dyDescent="0.3">
      <c r="A98" s="1" t="s">
        <v>9</v>
      </c>
      <c r="B98" s="1" t="s">
        <v>83</v>
      </c>
      <c r="C98" s="5" cm="1">
        <f t="array" ref="C98">_xlfn.IFS(B98="Never",0,B98="Rarely",1,B98="Occasionally",2,B98="Often",3,B98="Very often",4)</f>
        <v>0</v>
      </c>
      <c r="D98" s="1" t="s">
        <v>38</v>
      </c>
      <c r="E98" s="5">
        <f t="shared" si="65"/>
        <v>4</v>
      </c>
      <c r="F98" s="1" t="s">
        <v>105</v>
      </c>
      <c r="G98" s="5">
        <f t="shared" si="65"/>
        <v>3</v>
      </c>
      <c r="H98" s="1" t="s">
        <v>71</v>
      </c>
      <c r="I98" s="5" cm="1">
        <f t="array" ref="I98">_xlfn.IFS(H98="Decreases",0,H98="No change",1,H98="Increases slightly",2,H98="Increases significantly",3)</f>
        <v>0</v>
      </c>
      <c r="J98" s="1" t="s">
        <v>56</v>
      </c>
      <c r="K98" s="5">
        <f t="shared" ref="K98" si="97">LEN(J98)-LEN(SUBSTITUTE(J98, ",", ""))+1</f>
        <v>3</v>
      </c>
      <c r="L98" s="1" t="s">
        <v>35</v>
      </c>
      <c r="M98" s="1" t="s">
        <v>122</v>
      </c>
      <c r="N98" s="5" cm="1">
        <f t="array" ref="N98">_xlfn.IFS(M98="Cash",0,M98="Credit/Debit card",1,M98="Online Payments (e.g. UPI Amazon Wallet)",2,M98="Buy-now-pay-later services (e.g. LazyPay)",3)</f>
        <v>2</v>
      </c>
      <c r="O98" s="1" t="s">
        <v>36</v>
      </c>
      <c r="P98" s="5" cm="1">
        <f t="array" ref="P98">_xlfn.IFS(O98="Strongly Disagree",0,O98="Disagree",1,O98="Neutral",2,O98="Agree",3,O98="Strongly Agree",4)</f>
        <v>3</v>
      </c>
      <c r="Q98" s="1"/>
      <c r="R98" s="1"/>
      <c r="S98" s="1"/>
      <c r="T98" s="1"/>
      <c r="U98" s="1"/>
    </row>
    <row r="99" spans="1:21" ht="26.25" thickBot="1" x14ac:dyDescent="0.3">
      <c r="A99" s="1" t="s">
        <v>46</v>
      </c>
      <c r="B99" s="1" t="s">
        <v>26</v>
      </c>
      <c r="C99" s="5" cm="1">
        <f t="array" ref="C99">_xlfn.IFS(B99="Never",0,B99="Rarely",1,B99="Occasionally",2,B99="Often",3,B99="Very often",4)</f>
        <v>4</v>
      </c>
      <c r="D99" s="1" t="s">
        <v>27</v>
      </c>
      <c r="E99" s="5">
        <f t="shared" si="65"/>
        <v>5</v>
      </c>
      <c r="F99" s="1" t="s">
        <v>55</v>
      </c>
      <c r="G99" s="5">
        <f t="shared" si="65"/>
        <v>2</v>
      </c>
      <c r="H99" s="1" t="s">
        <v>13</v>
      </c>
      <c r="I99" s="5" cm="1">
        <f t="array" ref="I99">_xlfn.IFS(H99="Decreases",0,H99="No change",1,H99="Increases slightly",2,H99="Increases significantly",3)</f>
        <v>1</v>
      </c>
      <c r="J99" s="1" t="s">
        <v>99</v>
      </c>
      <c r="K99" s="5">
        <f t="shared" ref="K99" si="98">LEN(J99)-LEN(SUBSTITUTE(J99, ",", ""))+1</f>
        <v>2</v>
      </c>
      <c r="L99" s="1" t="s">
        <v>54</v>
      </c>
      <c r="M99" s="1" t="s">
        <v>122</v>
      </c>
      <c r="N99" s="5" cm="1">
        <f t="array" ref="N99">_xlfn.IFS(M99="Cash",0,M99="Credit/Debit card",1,M99="Online Payments (e.g. UPI Amazon Wallet)",2,M99="Buy-now-pay-later services (e.g. LazyPay)",3)</f>
        <v>2</v>
      </c>
      <c r="O99" s="1" t="s">
        <v>16</v>
      </c>
      <c r="P99" s="5" cm="1">
        <f t="array" ref="P99">_xlfn.IFS(O99="Strongly Disagree",0,O99="Disagree",1,O99="Neutral",2,O99="Agree",3,O99="Strongly Agree",4)</f>
        <v>1</v>
      </c>
      <c r="Q99" s="1"/>
      <c r="R99" s="1"/>
      <c r="S99" s="1"/>
      <c r="T99" s="1"/>
      <c r="U99" s="1"/>
    </row>
    <row r="100" spans="1:21" ht="26.25" thickBot="1" x14ac:dyDescent="0.3">
      <c r="A100" s="1" t="s">
        <v>37</v>
      </c>
      <c r="B100" s="1" t="s">
        <v>83</v>
      </c>
      <c r="C100" s="5" cm="1">
        <f t="array" ref="C100">_xlfn.IFS(B100="Never",0,B100="Rarely",1,B100="Occasionally",2,B100="Often",3,B100="Very often",4)</f>
        <v>0</v>
      </c>
      <c r="D100" s="1" t="s">
        <v>52</v>
      </c>
      <c r="E100" s="5">
        <f t="shared" si="65"/>
        <v>1</v>
      </c>
      <c r="F100" s="1" t="s">
        <v>84</v>
      </c>
      <c r="G100" s="5">
        <f t="shared" si="65"/>
        <v>4</v>
      </c>
      <c r="H100" s="1" t="s">
        <v>13</v>
      </c>
      <c r="I100" s="5" cm="1">
        <f t="array" ref="I100">_xlfn.IFS(H100="Decreases",0,H100="No change",1,H100="Increases slightly",2,H100="Increases significantly",3)</f>
        <v>1</v>
      </c>
      <c r="J100" s="1" t="s">
        <v>86</v>
      </c>
      <c r="K100" s="5">
        <f t="shared" ref="K100" si="99">LEN(J100)-LEN(SUBSTITUTE(J100, ",", ""))+1</f>
        <v>5</v>
      </c>
      <c r="L100" s="1" t="s">
        <v>35</v>
      </c>
      <c r="M100" s="1" t="s">
        <v>30</v>
      </c>
      <c r="N100" s="5" cm="1">
        <f t="array" ref="N100">_xlfn.IFS(M100="Cash",0,M100="Credit/Debit card",1,M100="Online Payments (e.g. UPI Amazon Wallet)",2,M100="Buy-now-pay-later services (e.g. LazyPay)",3)</f>
        <v>0</v>
      </c>
      <c r="O100" s="1" t="s">
        <v>16</v>
      </c>
      <c r="P100" s="5" cm="1">
        <f t="array" ref="P100">_xlfn.IFS(O100="Strongly Disagree",0,O100="Disagree",1,O100="Neutral",2,O100="Agree",3,O100="Strongly Agree",4)</f>
        <v>1</v>
      </c>
      <c r="Q100" s="1"/>
      <c r="R100" s="1"/>
      <c r="S100" s="1"/>
      <c r="T100" s="1"/>
      <c r="U100" s="1"/>
    </row>
    <row r="101" spans="1:21" ht="26.25" thickBot="1" x14ac:dyDescent="0.3">
      <c r="A101" s="1" t="s">
        <v>17</v>
      </c>
      <c r="B101" s="1" t="s">
        <v>18</v>
      </c>
      <c r="C101" s="5" cm="1">
        <f t="array" ref="C101">_xlfn.IFS(B101="Never",0,B101="Rarely",1,B101="Occasionally",2,B101="Often",3,B101="Very often",4)</f>
        <v>2</v>
      </c>
      <c r="D101" s="1" t="s">
        <v>118</v>
      </c>
      <c r="E101" s="5">
        <f t="shared" si="65"/>
        <v>1</v>
      </c>
      <c r="F101" s="1" t="s">
        <v>103</v>
      </c>
      <c r="G101" s="5">
        <f t="shared" si="65"/>
        <v>4</v>
      </c>
      <c r="H101" s="1" t="s">
        <v>13</v>
      </c>
      <c r="I101" s="5" cm="1">
        <f t="array" ref="I101">_xlfn.IFS(H101="Decreases",0,H101="No change",1,H101="Increases slightly",2,H101="Increases significantly",3)</f>
        <v>1</v>
      </c>
      <c r="J101" s="1" t="s">
        <v>40</v>
      </c>
      <c r="K101" s="5">
        <f t="shared" ref="K101" si="100">LEN(J101)-LEN(SUBSTITUTE(J101, ",", ""))+1</f>
        <v>2</v>
      </c>
      <c r="L101" s="1" t="s">
        <v>15</v>
      </c>
      <c r="M101" s="1" t="s">
        <v>121</v>
      </c>
      <c r="N101" s="5" cm="1">
        <f t="array" ref="N101">_xlfn.IFS(M101="Cash",0,M101="Credit/Debit card",1,M101="Online Payments (e.g. UPI Amazon Wallet)",2,M101="Buy-now-pay-later services (e.g. LazyPay)",3)</f>
        <v>3</v>
      </c>
      <c r="O101" s="1" t="s">
        <v>61</v>
      </c>
      <c r="P101" s="5" cm="1">
        <f t="array" ref="P101">_xlfn.IFS(O101="Strongly Disagree",0,O101="Disagree",1,O101="Neutral",2,O101="Agree",3,O101="Strongly Agree",4)</f>
        <v>0</v>
      </c>
      <c r="Q101" s="1"/>
      <c r="R101" s="1"/>
      <c r="S101" s="1"/>
      <c r="T101" s="1"/>
      <c r="U101" s="1"/>
    </row>
    <row r="102" spans="1:21" ht="26.25" thickBot="1" x14ac:dyDescent="0.3">
      <c r="A102" s="1" t="s">
        <v>37</v>
      </c>
      <c r="B102" s="1" t="s">
        <v>70</v>
      </c>
      <c r="C102" s="5" cm="1">
        <f t="array" ref="C102">_xlfn.IFS(B102="Never",0,B102="Rarely",1,B102="Occasionally",2,B102="Often",3,B102="Very often",4)</f>
        <v>1</v>
      </c>
      <c r="D102" s="1" t="s">
        <v>98</v>
      </c>
      <c r="E102" s="5">
        <f t="shared" si="65"/>
        <v>4</v>
      </c>
      <c r="F102" s="1" t="s">
        <v>94</v>
      </c>
      <c r="G102" s="5">
        <f t="shared" si="65"/>
        <v>2</v>
      </c>
      <c r="H102" s="1" t="s">
        <v>21</v>
      </c>
      <c r="I102" s="5" cm="1">
        <f t="array" ref="I102">_xlfn.IFS(H102="Decreases",0,H102="No change",1,H102="Increases slightly",2,H102="Increases significantly",3)</f>
        <v>2</v>
      </c>
      <c r="J102" s="1" t="s">
        <v>73</v>
      </c>
      <c r="K102" s="5">
        <f t="shared" ref="K102" si="101">LEN(J102)-LEN(SUBSTITUTE(J102, ",", ""))+1</f>
        <v>3</v>
      </c>
      <c r="L102" s="1" t="s">
        <v>35</v>
      </c>
      <c r="M102" s="1" t="s">
        <v>122</v>
      </c>
      <c r="N102" s="5" cm="1">
        <f t="array" ref="N102">_xlfn.IFS(M102="Cash",0,M102="Credit/Debit card",1,M102="Online Payments (e.g. UPI Amazon Wallet)",2,M102="Buy-now-pay-later services (e.g. LazyPay)",3)</f>
        <v>2</v>
      </c>
      <c r="O102" s="1" t="s">
        <v>16</v>
      </c>
      <c r="P102" s="5" cm="1">
        <f t="array" ref="P102">_xlfn.IFS(O102="Strongly Disagree",0,O102="Disagree",1,O102="Neutral",2,O102="Agree",3,O102="Strongly Agree",4)</f>
        <v>1</v>
      </c>
      <c r="Q102" s="1"/>
      <c r="R102" s="1"/>
      <c r="S102" s="1"/>
      <c r="T102" s="1"/>
      <c r="U102" s="1"/>
    </row>
    <row r="103" spans="1:21" ht="15.75" thickBot="1" x14ac:dyDescent="0.3">
      <c r="A103" s="1" t="s">
        <v>46</v>
      </c>
      <c r="B103" s="1" t="s">
        <v>18</v>
      </c>
      <c r="C103" s="5" cm="1">
        <f t="array" ref="C103">_xlfn.IFS(B103="Never",0,B103="Rarely",1,B103="Occasionally",2,B103="Often",3,B103="Very often",4)</f>
        <v>2</v>
      </c>
      <c r="D103" s="1" t="s">
        <v>65</v>
      </c>
      <c r="E103" s="5">
        <f t="shared" si="65"/>
        <v>1</v>
      </c>
      <c r="F103" s="1" t="s">
        <v>94</v>
      </c>
      <c r="G103" s="5">
        <f t="shared" si="65"/>
        <v>2</v>
      </c>
      <c r="H103" s="1" t="s">
        <v>21</v>
      </c>
      <c r="I103" s="5" cm="1">
        <f t="array" ref="I103">_xlfn.IFS(H103="Decreases",0,H103="No change",1,H103="Increases slightly",2,H103="Increases significantly",3)</f>
        <v>2</v>
      </c>
      <c r="J103" s="1" t="s">
        <v>66</v>
      </c>
      <c r="K103" s="5">
        <f t="shared" ref="K103" si="102">LEN(J103)-LEN(SUBSTITUTE(J103, ",", ""))+1</f>
        <v>3</v>
      </c>
      <c r="L103" s="1" t="s">
        <v>97</v>
      </c>
      <c r="M103" s="1" t="s">
        <v>24</v>
      </c>
      <c r="N103" s="5" cm="1">
        <f t="array" ref="N103">_xlfn.IFS(M103="Cash",0,M103="Credit/Debit card",1,M103="Online Payments (e.g. UPI Amazon Wallet)",2,M103="Buy-now-pay-later services (e.g. LazyPay)",3)</f>
        <v>1</v>
      </c>
      <c r="O103" s="1" t="s">
        <v>36</v>
      </c>
      <c r="P103" s="5" cm="1">
        <f t="array" ref="P103">_xlfn.IFS(O103="Strongly Disagree",0,O103="Disagree",1,O103="Neutral",2,O103="Agree",3,O103="Strongly Agree",4)</f>
        <v>3</v>
      </c>
      <c r="Q103" s="1"/>
      <c r="R103" s="1"/>
      <c r="S103" s="1"/>
      <c r="T103" s="1"/>
      <c r="U103" s="1"/>
    </row>
    <row r="104" spans="1:21" ht="26.25" thickBot="1" x14ac:dyDescent="0.3">
      <c r="A104" s="1" t="s">
        <v>46</v>
      </c>
      <c r="B104" s="1" t="s">
        <v>70</v>
      </c>
      <c r="C104" s="5" cm="1">
        <f t="array" ref="C104">_xlfn.IFS(B104="Never",0,B104="Rarely",1,B104="Occasionally",2,B104="Often",3,B104="Very often",4)</f>
        <v>1</v>
      </c>
      <c r="D104" s="1" t="s">
        <v>65</v>
      </c>
      <c r="E104" s="5">
        <f t="shared" si="65"/>
        <v>1</v>
      </c>
      <c r="F104" s="1" t="s">
        <v>57</v>
      </c>
      <c r="G104" s="5">
        <f t="shared" si="65"/>
        <v>3</v>
      </c>
      <c r="H104" s="1" t="s">
        <v>13</v>
      </c>
      <c r="I104" s="5" cm="1">
        <f t="array" ref="I104">_xlfn.IFS(H104="Decreases",0,H104="No change",1,H104="Increases slightly",2,H104="Increases significantly",3)</f>
        <v>1</v>
      </c>
      <c r="J104" s="1" t="s">
        <v>96</v>
      </c>
      <c r="K104" s="5">
        <f t="shared" ref="K104" si="103">LEN(J104)-LEN(SUBSTITUTE(J104, ",", ""))+1</f>
        <v>3</v>
      </c>
      <c r="L104" s="1" t="s">
        <v>23</v>
      </c>
      <c r="M104" s="1" t="s">
        <v>122</v>
      </c>
      <c r="N104" s="5" cm="1">
        <f t="array" ref="N104">_xlfn.IFS(M104="Cash",0,M104="Credit/Debit card",1,M104="Online Payments (e.g. UPI Amazon Wallet)",2,M104="Buy-now-pay-later services (e.g. LazyPay)",3)</f>
        <v>2</v>
      </c>
      <c r="O104" s="1" t="s">
        <v>16</v>
      </c>
      <c r="P104" s="5" cm="1">
        <f t="array" ref="P104">_xlfn.IFS(O104="Strongly Disagree",0,O104="Disagree",1,O104="Neutral",2,O104="Agree",3,O104="Strongly Agree",4)</f>
        <v>1</v>
      </c>
      <c r="Q104" s="1"/>
      <c r="R104" s="1"/>
      <c r="S104" s="1"/>
      <c r="T104" s="1"/>
      <c r="U104" s="1"/>
    </row>
    <row r="105" spans="1:21" ht="26.25" thickBot="1" x14ac:dyDescent="0.3">
      <c r="A105" s="1" t="s">
        <v>17</v>
      </c>
      <c r="B105" s="1" t="s">
        <v>10</v>
      </c>
      <c r="C105" s="5" cm="1">
        <f t="array" ref="C105">_xlfn.IFS(B105="Never",0,B105="Rarely",1,B105="Occasionally",2,B105="Often",3,B105="Very often",4)</f>
        <v>3</v>
      </c>
      <c r="D105" s="1" t="s">
        <v>80</v>
      </c>
      <c r="E105" s="5">
        <f t="shared" si="65"/>
        <v>4</v>
      </c>
      <c r="F105" s="1" t="s">
        <v>81</v>
      </c>
      <c r="G105" s="5">
        <f t="shared" si="65"/>
        <v>3</v>
      </c>
      <c r="H105" s="1" t="s">
        <v>21</v>
      </c>
      <c r="I105" s="5" cm="1">
        <f t="array" ref="I105">_xlfn.IFS(H105="Decreases",0,H105="No change",1,H105="Increases slightly",2,H105="Increases significantly",3)</f>
        <v>2</v>
      </c>
      <c r="J105" s="1" t="s">
        <v>99</v>
      </c>
      <c r="K105" s="5">
        <f t="shared" ref="K105" si="104">LEN(J105)-LEN(SUBSTITUTE(J105, ",", ""))+1</f>
        <v>2</v>
      </c>
      <c r="L105" s="1" t="s">
        <v>15</v>
      </c>
      <c r="M105" s="1" t="s">
        <v>121</v>
      </c>
      <c r="N105" s="5" cm="1">
        <f t="array" ref="N105">_xlfn.IFS(M105="Cash",0,M105="Credit/Debit card",1,M105="Online Payments (e.g. UPI Amazon Wallet)",2,M105="Buy-now-pay-later services (e.g. LazyPay)",3)</f>
        <v>3</v>
      </c>
      <c r="O105" s="1" t="s">
        <v>16</v>
      </c>
      <c r="P105" s="5" cm="1">
        <f t="array" ref="P105">_xlfn.IFS(O105="Strongly Disagree",0,O105="Disagree",1,O105="Neutral",2,O105="Agree",3,O105="Strongly Agree",4)</f>
        <v>1</v>
      </c>
      <c r="Q105" s="1"/>
      <c r="R105" s="1"/>
      <c r="S105" s="1"/>
      <c r="T105" s="1"/>
      <c r="U105" s="1"/>
    </row>
    <row r="106" spans="1:21" ht="26.25" thickBot="1" x14ac:dyDescent="0.3">
      <c r="A106" s="1" t="s">
        <v>17</v>
      </c>
      <c r="B106" s="1" t="s">
        <v>70</v>
      </c>
      <c r="C106" s="5" cm="1">
        <f t="array" ref="C106">_xlfn.IFS(B106="Never",0,B106="Rarely",1,B106="Occasionally",2,B106="Often",3,B106="Very often",4)</f>
        <v>1</v>
      </c>
      <c r="D106" s="1" t="s">
        <v>27</v>
      </c>
      <c r="E106" s="5">
        <f t="shared" si="65"/>
        <v>5</v>
      </c>
      <c r="F106" s="1" t="s">
        <v>81</v>
      </c>
      <c r="G106" s="5">
        <f t="shared" si="65"/>
        <v>3</v>
      </c>
      <c r="H106" s="1" t="s">
        <v>21</v>
      </c>
      <c r="I106" s="5" cm="1">
        <f t="array" ref="I106">_xlfn.IFS(H106="Decreases",0,H106="No change",1,H106="Increases slightly",2,H106="Increases significantly",3)</f>
        <v>2</v>
      </c>
      <c r="J106" s="1" t="s">
        <v>66</v>
      </c>
      <c r="K106" s="5">
        <f t="shared" ref="K106" si="105">LEN(J106)-LEN(SUBSTITUTE(J106, ",", ""))+1</f>
        <v>3</v>
      </c>
      <c r="L106" s="1" t="s">
        <v>54</v>
      </c>
      <c r="M106" s="1" t="s">
        <v>121</v>
      </c>
      <c r="N106" s="5" cm="1">
        <f t="array" ref="N106">_xlfn.IFS(M106="Cash",0,M106="Credit/Debit card",1,M106="Online Payments (e.g. UPI Amazon Wallet)",2,M106="Buy-now-pay-later services (e.g. LazyPay)",3)</f>
        <v>3</v>
      </c>
      <c r="O106" s="1" t="s">
        <v>25</v>
      </c>
      <c r="P106" s="5" cm="1">
        <f t="array" ref="P106">_xlfn.IFS(O106="Strongly Disagree",0,O106="Disagree",1,O106="Neutral",2,O106="Agree",3,O106="Strongly Agree",4)</f>
        <v>2</v>
      </c>
      <c r="Q106" s="1"/>
      <c r="R106" s="1"/>
      <c r="S106" s="1"/>
      <c r="T106" s="1"/>
      <c r="U106" s="1"/>
    </row>
    <row r="107" spans="1:21" ht="26.25" thickBot="1" x14ac:dyDescent="0.3">
      <c r="A107" s="1" t="s">
        <v>46</v>
      </c>
      <c r="B107" s="1" t="s">
        <v>10</v>
      </c>
      <c r="C107" s="5" cm="1">
        <f t="array" ref="C107">_xlfn.IFS(B107="Never",0,B107="Rarely",1,B107="Occasionally",2,B107="Often",3,B107="Very often",4)</f>
        <v>3</v>
      </c>
      <c r="D107" s="1" t="s">
        <v>62</v>
      </c>
      <c r="E107" s="5">
        <f t="shared" si="65"/>
        <v>2</v>
      </c>
      <c r="F107" s="1" t="s">
        <v>55</v>
      </c>
      <c r="G107" s="5">
        <f t="shared" si="65"/>
        <v>2</v>
      </c>
      <c r="H107" s="1" t="s">
        <v>21</v>
      </c>
      <c r="I107" s="5" cm="1">
        <f t="array" ref="I107">_xlfn.IFS(H107="Decreases",0,H107="No change",1,H107="Increases slightly",2,H107="Increases significantly",3)</f>
        <v>2</v>
      </c>
      <c r="J107" s="1" t="s">
        <v>60</v>
      </c>
      <c r="K107" s="5">
        <f t="shared" ref="K107" si="106">LEN(J107)-LEN(SUBSTITUTE(J107, ",", ""))+1</f>
        <v>2</v>
      </c>
      <c r="L107" s="1" t="s">
        <v>54</v>
      </c>
      <c r="M107" s="1" t="s">
        <v>121</v>
      </c>
      <c r="N107" s="5" cm="1">
        <f t="array" ref="N107">_xlfn.IFS(M107="Cash",0,M107="Credit/Debit card",1,M107="Online Payments (e.g. UPI Amazon Wallet)",2,M107="Buy-now-pay-later services (e.g. LazyPay)",3)</f>
        <v>3</v>
      </c>
      <c r="O107" s="1" t="s">
        <v>36</v>
      </c>
      <c r="P107" s="5" cm="1">
        <f t="array" ref="P107">_xlfn.IFS(O107="Strongly Disagree",0,O107="Disagree",1,O107="Neutral",2,O107="Agree",3,O107="Strongly Agree",4)</f>
        <v>3</v>
      </c>
      <c r="Q107" s="1"/>
      <c r="R107" s="1"/>
      <c r="S107" s="1"/>
      <c r="T107" s="1"/>
      <c r="U107" s="1"/>
    </row>
    <row r="108" spans="1:21" ht="26.25" thickBot="1" x14ac:dyDescent="0.3">
      <c r="A108" s="1" t="s">
        <v>37</v>
      </c>
      <c r="B108" s="1" t="s">
        <v>18</v>
      </c>
      <c r="C108" s="5" cm="1">
        <f t="array" ref="C108">_xlfn.IFS(B108="Never",0,B108="Rarely",1,B108="Occasionally",2,B108="Often",3,B108="Very often",4)</f>
        <v>2</v>
      </c>
      <c r="D108" s="1" t="s">
        <v>27</v>
      </c>
      <c r="E108" s="5">
        <f t="shared" si="65"/>
        <v>5</v>
      </c>
      <c r="F108" s="1" t="s">
        <v>105</v>
      </c>
      <c r="G108" s="5">
        <f t="shared" si="65"/>
        <v>3</v>
      </c>
      <c r="H108" s="1" t="s">
        <v>28</v>
      </c>
      <c r="I108" s="5" cm="1">
        <f t="array" ref="I108">_xlfn.IFS(H108="Decreases",0,H108="No change",1,H108="Increases slightly",2,H108="Increases significantly",3)</f>
        <v>3</v>
      </c>
      <c r="J108" s="1" t="s">
        <v>66</v>
      </c>
      <c r="K108" s="5">
        <f t="shared" ref="K108" si="107">LEN(J108)-LEN(SUBSTITUTE(J108, ",", ""))+1</f>
        <v>3</v>
      </c>
      <c r="L108" s="1" t="s">
        <v>23</v>
      </c>
      <c r="M108" s="1" t="s">
        <v>121</v>
      </c>
      <c r="N108" s="5" cm="1">
        <f t="array" ref="N108">_xlfn.IFS(M108="Cash",0,M108="Credit/Debit card",1,M108="Online Payments (e.g. UPI Amazon Wallet)",2,M108="Buy-now-pay-later services (e.g. LazyPay)",3)</f>
        <v>3</v>
      </c>
      <c r="O108" s="1" t="s">
        <v>16</v>
      </c>
      <c r="P108" s="5" cm="1">
        <f t="array" ref="P108">_xlfn.IFS(O108="Strongly Disagree",0,O108="Disagree",1,O108="Neutral",2,O108="Agree",3,O108="Strongly Agree",4)</f>
        <v>1</v>
      </c>
      <c r="Q108" s="1"/>
      <c r="R108" s="1"/>
      <c r="S108" s="1"/>
      <c r="T108" s="1"/>
      <c r="U108" s="1"/>
    </row>
    <row r="109" spans="1:21" ht="26.25" thickBot="1" x14ac:dyDescent="0.3">
      <c r="A109" s="1" t="s">
        <v>37</v>
      </c>
      <c r="B109" s="1" t="s">
        <v>70</v>
      </c>
      <c r="C109" s="5" cm="1">
        <f t="array" ref="C109">_xlfn.IFS(B109="Never",0,B109="Rarely",1,B109="Occasionally",2,B109="Often",3,B109="Very often",4)</f>
        <v>1</v>
      </c>
      <c r="D109" s="1" t="s">
        <v>107</v>
      </c>
      <c r="E109" s="5">
        <f t="shared" si="65"/>
        <v>3</v>
      </c>
      <c r="F109" s="1" t="s">
        <v>78</v>
      </c>
      <c r="G109" s="5">
        <f t="shared" si="65"/>
        <v>4</v>
      </c>
      <c r="H109" s="1" t="s">
        <v>13</v>
      </c>
      <c r="I109" s="5" cm="1">
        <f t="array" ref="I109">_xlfn.IFS(H109="Decreases",0,H109="No change",1,H109="Increases slightly",2,H109="Increases significantly",3)</f>
        <v>1</v>
      </c>
      <c r="J109" s="1" t="s">
        <v>14</v>
      </c>
      <c r="K109" s="5">
        <f t="shared" ref="K109" si="108">LEN(J109)-LEN(SUBSTITUTE(J109, ",", ""))+1</f>
        <v>1</v>
      </c>
      <c r="L109" s="1" t="s">
        <v>15</v>
      </c>
      <c r="M109" s="1" t="s">
        <v>122</v>
      </c>
      <c r="N109" s="5" cm="1">
        <f t="array" ref="N109">_xlfn.IFS(M109="Cash",0,M109="Credit/Debit card",1,M109="Online Payments (e.g. UPI Amazon Wallet)",2,M109="Buy-now-pay-later services (e.g. LazyPay)",3)</f>
        <v>2</v>
      </c>
      <c r="O109" s="1" t="s">
        <v>36</v>
      </c>
      <c r="P109" s="5" cm="1">
        <f t="array" ref="P109">_xlfn.IFS(O109="Strongly Disagree",0,O109="Disagree",1,O109="Neutral",2,O109="Agree",3,O109="Strongly Agree",4)</f>
        <v>3</v>
      </c>
      <c r="Q109" s="1"/>
      <c r="R109" s="1"/>
      <c r="S109" s="1"/>
      <c r="T109" s="1"/>
      <c r="U109" s="1"/>
    </row>
    <row r="110" spans="1:21" ht="26.25" thickBot="1" x14ac:dyDescent="0.3">
      <c r="A110" s="1" t="s">
        <v>46</v>
      </c>
      <c r="B110" s="1" t="s">
        <v>18</v>
      </c>
      <c r="C110" s="5" cm="1">
        <f t="array" ref="C110">_xlfn.IFS(B110="Never",0,B110="Rarely",1,B110="Occasionally",2,B110="Often",3,B110="Very often",4)</f>
        <v>2</v>
      </c>
      <c r="D110" s="1" t="s">
        <v>50</v>
      </c>
      <c r="E110" s="5">
        <f t="shared" si="65"/>
        <v>3</v>
      </c>
      <c r="F110" s="1" t="s">
        <v>94</v>
      </c>
      <c r="G110" s="5">
        <f t="shared" si="65"/>
        <v>2</v>
      </c>
      <c r="H110" s="1" t="s">
        <v>71</v>
      </c>
      <c r="I110" s="5" cm="1">
        <f t="array" ref="I110">_xlfn.IFS(H110="Decreases",0,H110="No change",1,H110="Increases slightly",2,H110="Increases significantly",3)</f>
        <v>0</v>
      </c>
      <c r="J110" s="1" t="s">
        <v>20</v>
      </c>
      <c r="K110" s="5">
        <f t="shared" ref="K110" si="109">LEN(J110)-LEN(SUBSTITUTE(J110, ",", ""))+1</f>
        <v>1</v>
      </c>
      <c r="L110" s="1" t="s">
        <v>15</v>
      </c>
      <c r="M110" s="1" t="s">
        <v>121</v>
      </c>
      <c r="N110" s="5" cm="1">
        <f t="array" ref="N110">_xlfn.IFS(M110="Cash",0,M110="Credit/Debit card",1,M110="Online Payments (e.g. UPI Amazon Wallet)",2,M110="Buy-now-pay-later services (e.g. LazyPay)",3)</f>
        <v>3</v>
      </c>
      <c r="O110" s="1" t="s">
        <v>16</v>
      </c>
      <c r="P110" s="5" cm="1">
        <f t="array" ref="P110">_xlfn.IFS(O110="Strongly Disagree",0,O110="Disagree",1,O110="Neutral",2,O110="Agree",3,O110="Strongly Agree",4)</f>
        <v>1</v>
      </c>
      <c r="Q110" s="1"/>
      <c r="R110" s="1"/>
      <c r="S110" s="1"/>
      <c r="T110" s="1"/>
      <c r="U110" s="1"/>
    </row>
    <row r="111" spans="1:21" ht="15.75" thickBot="1" x14ac:dyDescent="0.3">
      <c r="A111" s="1" t="s">
        <v>9</v>
      </c>
      <c r="B111" s="1" t="s">
        <v>18</v>
      </c>
      <c r="C111" s="5" cm="1">
        <f t="array" ref="C111">_xlfn.IFS(B111="Never",0,B111="Rarely",1,B111="Occasionally",2,B111="Often",3,B111="Very often",4)</f>
        <v>2</v>
      </c>
      <c r="D111" s="1" t="s">
        <v>67</v>
      </c>
      <c r="E111" s="5">
        <f t="shared" si="65"/>
        <v>2</v>
      </c>
      <c r="F111" s="1" t="s">
        <v>41</v>
      </c>
      <c r="G111" s="5">
        <f t="shared" si="65"/>
        <v>3</v>
      </c>
      <c r="H111" s="1" t="s">
        <v>13</v>
      </c>
      <c r="I111" s="5" cm="1">
        <f t="array" ref="I111">_xlfn.IFS(H111="Decreases",0,H111="No change",1,H111="Increases slightly",2,H111="Increases significantly",3)</f>
        <v>1</v>
      </c>
      <c r="J111" s="1" t="s">
        <v>74</v>
      </c>
      <c r="K111" s="5">
        <f t="shared" ref="K111" si="110">LEN(J111)-LEN(SUBSTITUTE(J111, ",", ""))+1</f>
        <v>3</v>
      </c>
      <c r="L111" s="1" t="s">
        <v>35</v>
      </c>
      <c r="M111" s="1" t="s">
        <v>24</v>
      </c>
      <c r="N111" s="5" cm="1">
        <f t="array" ref="N111">_xlfn.IFS(M111="Cash",0,M111="Credit/Debit card",1,M111="Online Payments (e.g. UPI Amazon Wallet)",2,M111="Buy-now-pay-later services (e.g. LazyPay)",3)</f>
        <v>1</v>
      </c>
      <c r="O111" s="1" t="s">
        <v>36</v>
      </c>
      <c r="P111" s="5" cm="1">
        <f t="array" ref="P111">_xlfn.IFS(O111="Strongly Disagree",0,O111="Disagree",1,O111="Neutral",2,O111="Agree",3,O111="Strongly Agree",4)</f>
        <v>3</v>
      </c>
      <c r="Q111" s="1"/>
      <c r="R111" s="1"/>
      <c r="S111" s="1"/>
      <c r="T111" s="1"/>
      <c r="U111" s="1"/>
    </row>
    <row r="112" spans="1:21" ht="26.25" thickBot="1" x14ac:dyDescent="0.3">
      <c r="A112" s="1" t="s">
        <v>9</v>
      </c>
      <c r="B112" s="1" t="s">
        <v>10</v>
      </c>
      <c r="C112" s="5" cm="1">
        <f t="array" ref="C112">_xlfn.IFS(B112="Never",0,B112="Rarely",1,B112="Occasionally",2,B112="Often",3,B112="Very often",4)</f>
        <v>3</v>
      </c>
      <c r="D112" s="1" t="s">
        <v>67</v>
      </c>
      <c r="E112" s="5">
        <f t="shared" si="65"/>
        <v>2</v>
      </c>
      <c r="F112" s="1" t="s">
        <v>105</v>
      </c>
      <c r="G112" s="5">
        <f t="shared" si="65"/>
        <v>3</v>
      </c>
      <c r="H112" s="1" t="s">
        <v>21</v>
      </c>
      <c r="I112" s="5" cm="1">
        <f t="array" ref="I112">_xlfn.IFS(H112="Decreases",0,H112="No change",1,H112="Increases slightly",2,H112="Increases significantly",3)</f>
        <v>2</v>
      </c>
      <c r="J112" s="1" t="s">
        <v>76</v>
      </c>
      <c r="K112" s="5">
        <f t="shared" ref="K112" si="111">LEN(J112)-LEN(SUBSTITUTE(J112, ",", ""))+1</f>
        <v>2</v>
      </c>
      <c r="L112" s="1" t="s">
        <v>97</v>
      </c>
      <c r="M112" s="1" t="s">
        <v>121</v>
      </c>
      <c r="N112" s="5" cm="1">
        <f t="array" ref="N112">_xlfn.IFS(M112="Cash",0,M112="Credit/Debit card",1,M112="Online Payments (e.g. UPI Amazon Wallet)",2,M112="Buy-now-pay-later services (e.g. LazyPay)",3)</f>
        <v>3</v>
      </c>
      <c r="O112" s="1" t="s">
        <v>36</v>
      </c>
      <c r="P112" s="5" cm="1">
        <f t="array" ref="P112">_xlfn.IFS(O112="Strongly Disagree",0,O112="Disagree",1,O112="Neutral",2,O112="Agree",3,O112="Strongly Agree",4)</f>
        <v>3</v>
      </c>
      <c r="Q112" s="1"/>
      <c r="R112" s="1"/>
      <c r="S112" s="1"/>
      <c r="T112" s="1"/>
      <c r="U112" s="1"/>
    </row>
    <row r="113" spans="1:21" ht="26.25" thickBot="1" x14ac:dyDescent="0.3">
      <c r="A113" s="1" t="s">
        <v>37</v>
      </c>
      <c r="B113" s="1" t="s">
        <v>26</v>
      </c>
      <c r="C113" s="5" cm="1">
        <f t="array" ref="C113">_xlfn.IFS(B113="Never",0,B113="Rarely",1,B113="Occasionally",2,B113="Often",3,B113="Very often",4)</f>
        <v>4</v>
      </c>
      <c r="D113" s="1" t="s">
        <v>32</v>
      </c>
      <c r="E113" s="5">
        <f t="shared" si="65"/>
        <v>2</v>
      </c>
      <c r="F113" s="1" t="s">
        <v>90</v>
      </c>
      <c r="G113" s="5">
        <f t="shared" si="65"/>
        <v>5</v>
      </c>
      <c r="H113" s="1" t="s">
        <v>13</v>
      </c>
      <c r="I113" s="5" cm="1">
        <f t="array" ref="I113">_xlfn.IFS(H113="Decreases",0,H113="No change",1,H113="Increases slightly",2,H113="Increases significantly",3)</f>
        <v>1</v>
      </c>
      <c r="J113" s="1" t="s">
        <v>114</v>
      </c>
      <c r="K113" s="5">
        <f t="shared" ref="K113" si="112">LEN(J113)-LEN(SUBSTITUTE(J113, ",", ""))+1</f>
        <v>4</v>
      </c>
      <c r="L113" s="1" t="s">
        <v>35</v>
      </c>
      <c r="M113" s="1" t="s">
        <v>24</v>
      </c>
      <c r="N113" s="5" cm="1">
        <f t="array" ref="N113">_xlfn.IFS(M113="Cash",0,M113="Credit/Debit card",1,M113="Online Payments (e.g. UPI Amazon Wallet)",2,M113="Buy-now-pay-later services (e.g. LazyPay)",3)</f>
        <v>1</v>
      </c>
      <c r="O113" s="1" t="s">
        <v>16</v>
      </c>
      <c r="P113" s="5" cm="1">
        <f t="array" ref="P113">_xlfn.IFS(O113="Strongly Disagree",0,O113="Disagree",1,O113="Neutral",2,O113="Agree",3,O113="Strongly Agree",4)</f>
        <v>1</v>
      </c>
      <c r="Q113" s="1"/>
      <c r="R113" s="1"/>
      <c r="S113" s="1"/>
      <c r="T113" s="1"/>
      <c r="U113" s="1"/>
    </row>
    <row r="114" spans="1:21" ht="26.25" thickBot="1" x14ac:dyDescent="0.3">
      <c r="A114" s="1" t="s">
        <v>46</v>
      </c>
      <c r="B114" s="1" t="s">
        <v>18</v>
      </c>
      <c r="C114" s="5" cm="1">
        <f t="array" ref="C114">_xlfn.IFS(B114="Never",0,B114="Rarely",1,B114="Occasionally",2,B114="Often",3,B114="Very often",4)</f>
        <v>2</v>
      </c>
      <c r="D114" s="1" t="s">
        <v>59</v>
      </c>
      <c r="E114" s="5">
        <f t="shared" si="65"/>
        <v>3</v>
      </c>
      <c r="F114" s="1" t="s">
        <v>103</v>
      </c>
      <c r="G114" s="5">
        <f t="shared" si="65"/>
        <v>4</v>
      </c>
      <c r="H114" s="1" t="s">
        <v>13</v>
      </c>
      <c r="I114" s="5" cm="1">
        <f t="array" ref="I114">_xlfn.IFS(H114="Decreases",0,H114="No change",1,H114="Increases slightly",2,H114="Increases significantly",3)</f>
        <v>1</v>
      </c>
      <c r="J114" s="1" t="s">
        <v>40</v>
      </c>
      <c r="K114" s="5">
        <f t="shared" ref="K114" si="113">LEN(J114)-LEN(SUBSTITUTE(J114, ",", ""))+1</f>
        <v>2</v>
      </c>
      <c r="L114" s="1" t="s">
        <v>54</v>
      </c>
      <c r="M114" s="1" t="s">
        <v>122</v>
      </c>
      <c r="N114" s="5" cm="1">
        <f t="array" ref="N114">_xlfn.IFS(M114="Cash",0,M114="Credit/Debit card",1,M114="Online Payments (e.g. UPI Amazon Wallet)",2,M114="Buy-now-pay-later services (e.g. LazyPay)",3)</f>
        <v>2</v>
      </c>
      <c r="O114" s="1" t="s">
        <v>36</v>
      </c>
      <c r="P114" s="5" cm="1">
        <f t="array" ref="P114">_xlfn.IFS(O114="Strongly Disagree",0,O114="Disagree",1,O114="Neutral",2,O114="Agree",3,O114="Strongly Agree",4)</f>
        <v>3</v>
      </c>
      <c r="Q114" s="1"/>
      <c r="R114" s="1"/>
      <c r="S114" s="1"/>
      <c r="T114" s="1"/>
      <c r="U114" s="1"/>
    </row>
    <row r="115" spans="1:21" ht="26.25" thickBot="1" x14ac:dyDescent="0.3">
      <c r="A115" s="1" t="s">
        <v>37</v>
      </c>
      <c r="B115" s="1" t="s">
        <v>83</v>
      </c>
      <c r="C115" s="5" cm="1">
        <f t="array" ref="C115">_xlfn.IFS(B115="Never",0,B115="Rarely",1,B115="Occasionally",2,B115="Often",3,B115="Very often",4)</f>
        <v>0</v>
      </c>
      <c r="D115" s="1" t="s">
        <v>107</v>
      </c>
      <c r="E115" s="5">
        <f t="shared" si="65"/>
        <v>3</v>
      </c>
      <c r="F115" s="1" t="s">
        <v>82</v>
      </c>
      <c r="G115" s="5">
        <f t="shared" si="65"/>
        <v>2</v>
      </c>
      <c r="H115" s="1" t="s">
        <v>21</v>
      </c>
      <c r="I115" s="5" cm="1">
        <f t="array" ref="I115">_xlfn.IFS(H115="Decreases",0,H115="No change",1,H115="Increases slightly",2,H115="Increases significantly",3)</f>
        <v>2</v>
      </c>
      <c r="J115" s="1" t="s">
        <v>86</v>
      </c>
      <c r="K115" s="5">
        <f t="shared" ref="K115" si="114">LEN(J115)-LEN(SUBSTITUTE(J115, ",", ""))+1</f>
        <v>5</v>
      </c>
      <c r="L115" s="1" t="s">
        <v>35</v>
      </c>
      <c r="M115" s="1" t="s">
        <v>122</v>
      </c>
      <c r="N115" s="5" cm="1">
        <f t="array" ref="N115">_xlfn.IFS(M115="Cash",0,M115="Credit/Debit card",1,M115="Online Payments (e.g. UPI Amazon Wallet)",2,M115="Buy-now-pay-later services (e.g. LazyPay)",3)</f>
        <v>2</v>
      </c>
      <c r="O115" s="1" t="s">
        <v>16</v>
      </c>
      <c r="P115" s="5" cm="1">
        <f t="array" ref="P115">_xlfn.IFS(O115="Strongly Disagree",0,O115="Disagree",1,O115="Neutral",2,O115="Agree",3,O115="Strongly Agree",4)</f>
        <v>1</v>
      </c>
      <c r="Q115" s="1"/>
      <c r="R115" s="1"/>
      <c r="S115" s="1"/>
      <c r="T115" s="1"/>
      <c r="U115" s="1"/>
    </row>
    <row r="116" spans="1:21" ht="26.25" thickBot="1" x14ac:dyDescent="0.3">
      <c r="A116" s="1" t="s">
        <v>37</v>
      </c>
      <c r="B116" s="1" t="s">
        <v>10</v>
      </c>
      <c r="C116" s="5" cm="1">
        <f t="array" ref="C116">_xlfn.IFS(B116="Never",0,B116="Rarely",1,B116="Occasionally",2,B116="Often",3,B116="Very often",4)</f>
        <v>3</v>
      </c>
      <c r="D116" s="1" t="s">
        <v>95</v>
      </c>
      <c r="E116" s="5">
        <f t="shared" si="65"/>
        <v>1</v>
      </c>
      <c r="F116" s="1" t="s">
        <v>106</v>
      </c>
      <c r="G116" s="5">
        <f t="shared" si="65"/>
        <v>3</v>
      </c>
      <c r="H116" s="1" t="s">
        <v>21</v>
      </c>
      <c r="I116" s="5" cm="1">
        <f t="array" ref="I116">_xlfn.IFS(H116="Decreases",0,H116="No change",1,H116="Increases slightly",2,H116="Increases significantly",3)</f>
        <v>2</v>
      </c>
      <c r="J116" s="1" t="s">
        <v>86</v>
      </c>
      <c r="K116" s="5">
        <f t="shared" ref="K116" si="115">LEN(J116)-LEN(SUBSTITUTE(J116, ",", ""))+1</f>
        <v>5</v>
      </c>
      <c r="L116" s="1" t="s">
        <v>97</v>
      </c>
      <c r="M116" s="1" t="s">
        <v>122</v>
      </c>
      <c r="N116" s="5" cm="1">
        <f t="array" ref="N116">_xlfn.IFS(M116="Cash",0,M116="Credit/Debit card",1,M116="Online Payments (e.g. UPI Amazon Wallet)",2,M116="Buy-now-pay-later services (e.g. LazyPay)",3)</f>
        <v>2</v>
      </c>
      <c r="O116" s="1" t="s">
        <v>16</v>
      </c>
      <c r="P116" s="5" cm="1">
        <f t="array" ref="P116">_xlfn.IFS(O116="Strongly Disagree",0,O116="Disagree",1,O116="Neutral",2,O116="Agree",3,O116="Strongly Agree",4)</f>
        <v>1</v>
      </c>
      <c r="Q116" s="1"/>
      <c r="R116" s="1"/>
      <c r="S116" s="1"/>
      <c r="T116" s="1"/>
      <c r="U116" s="1"/>
    </row>
    <row r="117" spans="1:21" ht="26.25" thickBot="1" x14ac:dyDescent="0.3">
      <c r="A117" s="1" t="s">
        <v>17</v>
      </c>
      <c r="B117" s="1" t="s">
        <v>10</v>
      </c>
      <c r="C117" s="5" cm="1">
        <f t="array" ref="C117">_xlfn.IFS(B117="Never",0,B117="Rarely",1,B117="Occasionally",2,B117="Often",3,B117="Very often",4)</f>
        <v>3</v>
      </c>
      <c r="D117" s="1" t="s">
        <v>95</v>
      </c>
      <c r="E117" s="5">
        <f t="shared" si="65"/>
        <v>1</v>
      </c>
      <c r="F117" s="1" t="s">
        <v>100</v>
      </c>
      <c r="G117" s="5">
        <f t="shared" si="65"/>
        <v>1</v>
      </c>
      <c r="H117" s="1" t="s">
        <v>21</v>
      </c>
      <c r="I117" s="5" cm="1">
        <f t="array" ref="I117">_xlfn.IFS(H117="Decreases",0,H117="No change",1,H117="Increases slightly",2,H117="Increases significantly",3)</f>
        <v>2</v>
      </c>
      <c r="J117" s="1" t="s">
        <v>53</v>
      </c>
      <c r="K117" s="5">
        <f t="shared" ref="K117" si="116">LEN(J117)-LEN(SUBSTITUTE(J117, ",", ""))+1</f>
        <v>1</v>
      </c>
      <c r="L117" s="1" t="s">
        <v>97</v>
      </c>
      <c r="M117" s="1" t="s">
        <v>121</v>
      </c>
      <c r="N117" s="5" cm="1">
        <f t="array" ref="N117">_xlfn.IFS(M117="Cash",0,M117="Credit/Debit card",1,M117="Online Payments (e.g. UPI Amazon Wallet)",2,M117="Buy-now-pay-later services (e.g. LazyPay)",3)</f>
        <v>3</v>
      </c>
      <c r="O117" s="1" t="s">
        <v>16</v>
      </c>
      <c r="P117" s="5" cm="1">
        <f t="array" ref="P117">_xlfn.IFS(O117="Strongly Disagree",0,O117="Disagree",1,O117="Neutral",2,O117="Agree",3,O117="Strongly Agree",4)</f>
        <v>1</v>
      </c>
      <c r="Q117" s="1"/>
      <c r="R117" s="1"/>
      <c r="S117" s="1"/>
      <c r="T117" s="1"/>
      <c r="U117" s="1"/>
    </row>
    <row r="118" spans="1:21" ht="26.25" thickBot="1" x14ac:dyDescent="0.3">
      <c r="A118" s="1" t="s">
        <v>46</v>
      </c>
      <c r="B118" s="1" t="s">
        <v>10</v>
      </c>
      <c r="C118" s="5" cm="1">
        <f t="array" ref="C118">_xlfn.IFS(B118="Never",0,B118="Rarely",1,B118="Occasionally",2,B118="Often",3,B118="Very often",4)</f>
        <v>3</v>
      </c>
      <c r="D118" s="1" t="s">
        <v>93</v>
      </c>
      <c r="E118" s="5">
        <f t="shared" si="65"/>
        <v>3</v>
      </c>
      <c r="F118" s="1" t="s">
        <v>82</v>
      </c>
      <c r="G118" s="5">
        <f t="shared" si="65"/>
        <v>2</v>
      </c>
      <c r="H118" s="1" t="s">
        <v>13</v>
      </c>
      <c r="I118" s="5" cm="1">
        <f t="array" ref="I118">_xlfn.IFS(H118="Decreases",0,H118="No change",1,H118="Increases slightly",2,H118="Increases significantly",3)</f>
        <v>1</v>
      </c>
      <c r="J118" s="1" t="s">
        <v>86</v>
      </c>
      <c r="K118" s="5">
        <f t="shared" ref="K118" si="117">LEN(J118)-LEN(SUBSTITUTE(J118, ",", ""))+1</f>
        <v>5</v>
      </c>
      <c r="L118" s="1" t="s">
        <v>35</v>
      </c>
      <c r="M118" s="1" t="s">
        <v>30</v>
      </c>
      <c r="N118" s="5" cm="1">
        <f t="array" ref="N118">_xlfn.IFS(M118="Cash",0,M118="Credit/Debit card",1,M118="Online Payments (e.g. UPI Amazon Wallet)",2,M118="Buy-now-pay-later services (e.g. LazyPay)",3)</f>
        <v>0</v>
      </c>
      <c r="O118" s="1" t="s">
        <v>36</v>
      </c>
      <c r="P118" s="5" cm="1">
        <f t="array" ref="P118">_xlfn.IFS(O118="Strongly Disagree",0,O118="Disagree",1,O118="Neutral",2,O118="Agree",3,O118="Strongly Agree",4)</f>
        <v>3</v>
      </c>
      <c r="Q118" s="1"/>
      <c r="R118" s="1"/>
      <c r="S118" s="1"/>
      <c r="T118" s="1"/>
      <c r="U118" s="1"/>
    </row>
    <row r="119" spans="1:21" ht="26.25" thickBot="1" x14ac:dyDescent="0.3">
      <c r="A119" s="1" t="s">
        <v>46</v>
      </c>
      <c r="B119" s="1" t="s">
        <v>10</v>
      </c>
      <c r="C119" s="5" cm="1">
        <f t="array" ref="C119">_xlfn.IFS(B119="Never",0,B119="Rarely",1,B119="Occasionally",2,B119="Often",3,B119="Very often",4)</f>
        <v>3</v>
      </c>
      <c r="D119" s="1" t="s">
        <v>92</v>
      </c>
      <c r="E119" s="5">
        <f t="shared" si="65"/>
        <v>4</v>
      </c>
      <c r="F119" s="1" t="s">
        <v>12</v>
      </c>
      <c r="G119" s="5">
        <f t="shared" si="65"/>
        <v>2</v>
      </c>
      <c r="H119" s="1" t="s">
        <v>28</v>
      </c>
      <c r="I119" s="5" cm="1">
        <f t="array" ref="I119">_xlfn.IFS(H119="Decreases",0,H119="No change",1,H119="Increases slightly",2,H119="Increases significantly",3)</f>
        <v>3</v>
      </c>
      <c r="J119" s="1" t="s">
        <v>22</v>
      </c>
      <c r="K119" s="5">
        <f t="shared" ref="K119" si="118">LEN(J119)-LEN(SUBSTITUTE(J119, ",", ""))+1</f>
        <v>1</v>
      </c>
      <c r="L119" s="1" t="s">
        <v>54</v>
      </c>
      <c r="M119" s="1" t="s">
        <v>24</v>
      </c>
      <c r="N119" s="5" cm="1">
        <f t="array" ref="N119">_xlfn.IFS(M119="Cash",0,M119="Credit/Debit card",1,M119="Online Payments (e.g. UPI Amazon Wallet)",2,M119="Buy-now-pay-later services (e.g. LazyPay)",3)</f>
        <v>1</v>
      </c>
      <c r="O119" s="1" t="s">
        <v>16</v>
      </c>
      <c r="P119" s="5" cm="1">
        <f t="array" ref="P119">_xlfn.IFS(O119="Strongly Disagree",0,O119="Disagree",1,O119="Neutral",2,O119="Agree",3,O119="Strongly Agree",4)</f>
        <v>1</v>
      </c>
      <c r="Q119" s="1"/>
      <c r="R119" s="1"/>
      <c r="S119" s="1"/>
      <c r="T119" s="1"/>
      <c r="U119" s="1"/>
    </row>
    <row r="120" spans="1:21" ht="26.25" thickBot="1" x14ac:dyDescent="0.3">
      <c r="A120" s="1" t="s">
        <v>37</v>
      </c>
      <c r="B120" s="1" t="s">
        <v>18</v>
      </c>
      <c r="C120" s="5" cm="1">
        <f t="array" ref="C120">_xlfn.IFS(B120="Never",0,B120="Rarely",1,B120="Occasionally",2,B120="Often",3,B120="Very often",4)</f>
        <v>2</v>
      </c>
      <c r="D120" s="1" t="s">
        <v>43</v>
      </c>
      <c r="E120" s="5">
        <f t="shared" si="65"/>
        <v>1</v>
      </c>
      <c r="F120" s="1" t="s">
        <v>84</v>
      </c>
      <c r="G120" s="5">
        <f t="shared" si="65"/>
        <v>4</v>
      </c>
      <c r="H120" s="1" t="s">
        <v>13</v>
      </c>
      <c r="I120" s="5" cm="1">
        <f t="array" ref="I120">_xlfn.IFS(H120="Decreases",0,H120="No change",1,H120="Increases slightly",2,H120="Increases significantly",3)</f>
        <v>1</v>
      </c>
      <c r="J120" s="1" t="s">
        <v>79</v>
      </c>
      <c r="K120" s="5">
        <f t="shared" ref="K120" si="119">LEN(J120)-LEN(SUBSTITUTE(J120, ",", ""))+1</f>
        <v>4</v>
      </c>
      <c r="L120" s="1" t="s">
        <v>23</v>
      </c>
      <c r="M120" s="1" t="s">
        <v>24</v>
      </c>
      <c r="N120" s="5" cm="1">
        <f t="array" ref="N120">_xlfn.IFS(M120="Cash",0,M120="Credit/Debit card",1,M120="Online Payments (e.g. UPI Amazon Wallet)",2,M120="Buy-now-pay-later services (e.g. LazyPay)",3)</f>
        <v>1</v>
      </c>
      <c r="O120" s="1" t="s">
        <v>16</v>
      </c>
      <c r="P120" s="5" cm="1">
        <f t="array" ref="P120">_xlfn.IFS(O120="Strongly Disagree",0,O120="Disagree",1,O120="Neutral",2,O120="Agree",3,O120="Strongly Agree",4)</f>
        <v>1</v>
      </c>
      <c r="Q120" s="1"/>
      <c r="R120" s="1"/>
      <c r="S120" s="1"/>
      <c r="T120" s="1"/>
      <c r="U120" s="1"/>
    </row>
    <row r="121" spans="1:21" ht="26.25" thickBot="1" x14ac:dyDescent="0.3">
      <c r="A121" s="1" t="s">
        <v>17</v>
      </c>
      <c r="B121" s="1" t="s">
        <v>70</v>
      </c>
      <c r="C121" s="5" cm="1">
        <f t="array" ref="C121">_xlfn.IFS(B121="Never",0,B121="Rarely",1,B121="Occasionally",2,B121="Often",3,B121="Very often",4)</f>
        <v>1</v>
      </c>
      <c r="D121" s="1" t="s">
        <v>107</v>
      </c>
      <c r="E121" s="5">
        <f t="shared" si="65"/>
        <v>3</v>
      </c>
      <c r="F121" s="1" t="s">
        <v>64</v>
      </c>
      <c r="G121" s="5">
        <f t="shared" si="65"/>
        <v>4</v>
      </c>
      <c r="H121" s="1" t="s">
        <v>21</v>
      </c>
      <c r="I121" s="5" cm="1">
        <f t="array" ref="I121">_xlfn.IFS(H121="Decreases",0,H121="No change",1,H121="Increases slightly",2,H121="Increases significantly",3)</f>
        <v>2</v>
      </c>
      <c r="J121" s="1" t="s">
        <v>86</v>
      </c>
      <c r="K121" s="5">
        <f t="shared" ref="K121" si="120">LEN(J121)-LEN(SUBSTITUTE(J121, ",", ""))+1</f>
        <v>5</v>
      </c>
      <c r="L121" s="1" t="s">
        <v>35</v>
      </c>
      <c r="M121" s="1" t="s">
        <v>121</v>
      </c>
      <c r="N121" s="5" cm="1">
        <f t="array" ref="N121">_xlfn.IFS(M121="Cash",0,M121="Credit/Debit card",1,M121="Online Payments (e.g. UPI Amazon Wallet)",2,M121="Buy-now-pay-later services (e.g. LazyPay)",3)</f>
        <v>3</v>
      </c>
      <c r="O121" s="1" t="s">
        <v>25</v>
      </c>
      <c r="P121" s="5" cm="1">
        <f t="array" ref="P121">_xlfn.IFS(O121="Strongly Disagree",0,O121="Disagree",1,O121="Neutral",2,O121="Agree",3,O121="Strongly Agree",4)</f>
        <v>2</v>
      </c>
      <c r="Q121" s="1"/>
      <c r="R121" s="1"/>
      <c r="S121" s="1"/>
      <c r="T121" s="1"/>
      <c r="U121" s="1"/>
    </row>
    <row r="122" spans="1:21" ht="26.25" thickBot="1" x14ac:dyDescent="0.3">
      <c r="A122" s="1" t="s">
        <v>37</v>
      </c>
      <c r="B122" s="1" t="s">
        <v>26</v>
      </c>
      <c r="C122" s="5" cm="1">
        <f t="array" ref="C122">_xlfn.IFS(B122="Never",0,B122="Rarely",1,B122="Occasionally",2,B122="Often",3,B122="Very often",4)</f>
        <v>4</v>
      </c>
      <c r="D122" s="1" t="s">
        <v>98</v>
      </c>
      <c r="E122" s="5">
        <f t="shared" si="65"/>
        <v>4</v>
      </c>
      <c r="F122" s="1" t="s">
        <v>87</v>
      </c>
      <c r="G122" s="5">
        <f t="shared" si="65"/>
        <v>2</v>
      </c>
      <c r="H122" s="1" t="s">
        <v>21</v>
      </c>
      <c r="I122" s="5" cm="1">
        <f t="array" ref="I122">_xlfn.IFS(H122="Decreases",0,H122="No change",1,H122="Increases slightly",2,H122="Increases significantly",3)</f>
        <v>2</v>
      </c>
      <c r="J122" s="1" t="s">
        <v>79</v>
      </c>
      <c r="K122" s="5">
        <f t="shared" ref="K122" si="121">LEN(J122)-LEN(SUBSTITUTE(J122, ",", ""))+1</f>
        <v>4</v>
      </c>
      <c r="L122" s="1" t="s">
        <v>35</v>
      </c>
      <c r="M122" s="1" t="s">
        <v>30</v>
      </c>
      <c r="N122" s="5" cm="1">
        <f t="array" ref="N122">_xlfn.IFS(M122="Cash",0,M122="Credit/Debit card",1,M122="Online Payments (e.g. UPI Amazon Wallet)",2,M122="Buy-now-pay-later services (e.g. LazyPay)",3)</f>
        <v>0</v>
      </c>
      <c r="O122" s="1" t="s">
        <v>16</v>
      </c>
      <c r="P122" s="5" cm="1">
        <f t="array" ref="P122">_xlfn.IFS(O122="Strongly Disagree",0,O122="Disagree",1,O122="Neutral",2,O122="Agree",3,O122="Strongly Agree",4)</f>
        <v>1</v>
      </c>
      <c r="Q122" s="1"/>
      <c r="R122" s="1"/>
      <c r="S122" s="1"/>
      <c r="T122" s="1"/>
      <c r="U122" s="1"/>
    </row>
    <row r="123" spans="1:21" ht="26.25" thickBot="1" x14ac:dyDescent="0.3">
      <c r="A123" s="1" t="s">
        <v>17</v>
      </c>
      <c r="B123" s="1" t="s">
        <v>70</v>
      </c>
      <c r="C123" s="5" cm="1">
        <f t="array" ref="C123">_xlfn.IFS(B123="Never",0,B123="Rarely",1,B123="Occasionally",2,B123="Often",3,B123="Very often",4)</f>
        <v>1</v>
      </c>
      <c r="D123" s="1" t="s">
        <v>98</v>
      </c>
      <c r="E123" s="5">
        <f t="shared" si="65"/>
        <v>4</v>
      </c>
      <c r="F123" s="1" t="s">
        <v>81</v>
      </c>
      <c r="G123" s="5">
        <f t="shared" si="65"/>
        <v>3</v>
      </c>
      <c r="H123" s="1" t="s">
        <v>21</v>
      </c>
      <c r="I123" s="5" cm="1">
        <f t="array" ref="I123">_xlfn.IFS(H123="Decreases",0,H123="No change",1,H123="Increases slightly",2,H123="Increases significantly",3)</f>
        <v>2</v>
      </c>
      <c r="J123" s="1" t="s">
        <v>73</v>
      </c>
      <c r="K123" s="5">
        <f t="shared" ref="K123" si="122">LEN(J123)-LEN(SUBSTITUTE(J123, ",", ""))+1</f>
        <v>3</v>
      </c>
      <c r="L123" s="1" t="s">
        <v>35</v>
      </c>
      <c r="M123" s="1" t="s">
        <v>122</v>
      </c>
      <c r="N123" s="5" cm="1">
        <f t="array" ref="N123">_xlfn.IFS(M123="Cash",0,M123="Credit/Debit card",1,M123="Online Payments (e.g. UPI Amazon Wallet)",2,M123="Buy-now-pay-later services (e.g. LazyPay)",3)</f>
        <v>2</v>
      </c>
      <c r="O123" s="1" t="s">
        <v>31</v>
      </c>
      <c r="P123" s="5" cm="1">
        <f t="array" ref="P123">_xlfn.IFS(O123="Strongly Disagree",0,O123="Disagree",1,O123="Neutral",2,O123="Agree",3,O123="Strongly Agree",4)</f>
        <v>4</v>
      </c>
      <c r="Q123" s="1"/>
      <c r="R123" s="1"/>
      <c r="S123" s="1"/>
      <c r="T123" s="1"/>
      <c r="U123" s="1"/>
    </row>
    <row r="124" spans="1:21" ht="26.25" thickBot="1" x14ac:dyDescent="0.3">
      <c r="A124" s="1" t="s">
        <v>46</v>
      </c>
      <c r="B124" s="1" t="s">
        <v>83</v>
      </c>
      <c r="C124" s="5" cm="1">
        <f t="array" ref="C124">_xlfn.IFS(B124="Never",0,B124="Rarely",1,B124="Occasionally",2,B124="Often",3,B124="Very often",4)</f>
        <v>0</v>
      </c>
      <c r="D124" s="1" t="s">
        <v>93</v>
      </c>
      <c r="E124" s="5">
        <f t="shared" si="65"/>
        <v>3</v>
      </c>
      <c r="F124" s="1" t="s">
        <v>94</v>
      </c>
      <c r="G124" s="5">
        <f t="shared" si="65"/>
        <v>2</v>
      </c>
      <c r="H124" s="1" t="s">
        <v>21</v>
      </c>
      <c r="I124" s="5" cm="1">
        <f t="array" ref="I124">_xlfn.IFS(H124="Decreases",0,H124="No change",1,H124="Increases slightly",2,H124="Increases significantly",3)</f>
        <v>2</v>
      </c>
      <c r="J124" s="1" t="s">
        <v>53</v>
      </c>
      <c r="K124" s="5">
        <f t="shared" ref="K124" si="123">LEN(J124)-LEN(SUBSTITUTE(J124, ",", ""))+1</f>
        <v>1</v>
      </c>
      <c r="L124" s="1" t="s">
        <v>35</v>
      </c>
      <c r="M124" s="1" t="s">
        <v>121</v>
      </c>
      <c r="N124" s="5" cm="1">
        <f t="array" ref="N124">_xlfn.IFS(M124="Cash",0,M124="Credit/Debit card",1,M124="Online Payments (e.g. UPI Amazon Wallet)",2,M124="Buy-now-pay-later services (e.g. LazyPay)",3)</f>
        <v>3</v>
      </c>
      <c r="O124" s="1" t="s">
        <v>31</v>
      </c>
      <c r="P124" s="5" cm="1">
        <f t="array" ref="P124">_xlfn.IFS(O124="Strongly Disagree",0,O124="Disagree",1,O124="Neutral",2,O124="Agree",3,O124="Strongly Agree",4)</f>
        <v>4</v>
      </c>
      <c r="Q124" s="1"/>
      <c r="R124" s="1"/>
      <c r="S124" s="1"/>
      <c r="T124" s="1"/>
      <c r="U124" s="1"/>
    </row>
    <row r="125" spans="1:21" ht="26.25" thickBot="1" x14ac:dyDescent="0.3">
      <c r="A125" s="1" t="s">
        <v>37</v>
      </c>
      <c r="B125" s="1" t="s">
        <v>18</v>
      </c>
      <c r="C125" s="5" cm="1">
        <f t="array" ref="C125">_xlfn.IFS(B125="Never",0,B125="Rarely",1,B125="Occasionally",2,B125="Often",3,B125="Very often",4)</f>
        <v>2</v>
      </c>
      <c r="D125" s="1" t="s">
        <v>115</v>
      </c>
      <c r="E125" s="5">
        <f t="shared" si="65"/>
        <v>3</v>
      </c>
      <c r="F125" s="1" t="s">
        <v>84</v>
      </c>
      <c r="G125" s="5">
        <f t="shared" si="65"/>
        <v>4</v>
      </c>
      <c r="H125" s="1" t="s">
        <v>71</v>
      </c>
      <c r="I125" s="5" cm="1">
        <f t="array" ref="I125">_xlfn.IFS(H125="Decreases",0,H125="No change",1,H125="Increases slightly",2,H125="Increases significantly",3)</f>
        <v>0</v>
      </c>
      <c r="J125" s="1" t="s">
        <v>114</v>
      </c>
      <c r="K125" s="5">
        <f t="shared" ref="K125" si="124">LEN(J125)-LEN(SUBSTITUTE(J125, ",", ""))+1</f>
        <v>4</v>
      </c>
      <c r="L125" s="1" t="s">
        <v>15</v>
      </c>
      <c r="M125" s="1" t="s">
        <v>122</v>
      </c>
      <c r="N125" s="5" cm="1">
        <f t="array" ref="N125">_xlfn.IFS(M125="Cash",0,M125="Credit/Debit card",1,M125="Online Payments (e.g. UPI Amazon Wallet)",2,M125="Buy-now-pay-later services (e.g. LazyPay)",3)</f>
        <v>2</v>
      </c>
      <c r="O125" s="1" t="s">
        <v>36</v>
      </c>
      <c r="P125" s="5" cm="1">
        <f t="array" ref="P125">_xlfn.IFS(O125="Strongly Disagree",0,O125="Disagree",1,O125="Neutral",2,O125="Agree",3,O125="Strongly Agree",4)</f>
        <v>3</v>
      </c>
      <c r="Q125" s="1"/>
      <c r="R125" s="1"/>
      <c r="S125" s="1"/>
      <c r="T125" s="1"/>
      <c r="U125" s="1"/>
    </row>
    <row r="126" spans="1:21" ht="26.25" thickBot="1" x14ac:dyDescent="0.3">
      <c r="A126" s="1" t="s">
        <v>37</v>
      </c>
      <c r="B126" s="1" t="s">
        <v>10</v>
      </c>
      <c r="C126" s="5" cm="1">
        <f t="array" ref="C126">_xlfn.IFS(B126="Never",0,B126="Rarely",1,B126="Occasionally",2,B126="Often",3,B126="Very often",4)</f>
        <v>3</v>
      </c>
      <c r="D126" s="1" t="s">
        <v>98</v>
      </c>
      <c r="E126" s="5">
        <f t="shared" si="65"/>
        <v>4</v>
      </c>
      <c r="F126" s="1" t="s">
        <v>90</v>
      </c>
      <c r="G126" s="5">
        <f t="shared" si="65"/>
        <v>5</v>
      </c>
      <c r="H126" s="1" t="s">
        <v>28</v>
      </c>
      <c r="I126" s="5" cm="1">
        <f t="array" ref="I126">_xlfn.IFS(H126="Decreases",0,H126="No change",1,H126="Increases slightly",2,H126="Increases significantly",3)</f>
        <v>3</v>
      </c>
      <c r="J126" s="1" t="s">
        <v>69</v>
      </c>
      <c r="K126" s="5">
        <f t="shared" ref="K126" si="125">LEN(J126)-LEN(SUBSTITUTE(J126, ",", ""))+1</f>
        <v>2</v>
      </c>
      <c r="L126" s="1" t="s">
        <v>54</v>
      </c>
      <c r="M126" s="1" t="s">
        <v>122</v>
      </c>
      <c r="N126" s="5" cm="1">
        <f t="array" ref="N126">_xlfn.IFS(M126="Cash",0,M126="Credit/Debit card",1,M126="Online Payments (e.g. UPI Amazon Wallet)",2,M126="Buy-now-pay-later services (e.g. LazyPay)",3)</f>
        <v>2</v>
      </c>
      <c r="O126" s="1" t="s">
        <v>16</v>
      </c>
      <c r="P126" s="5" cm="1">
        <f t="array" ref="P126">_xlfn.IFS(O126="Strongly Disagree",0,O126="Disagree",1,O126="Neutral",2,O126="Agree",3,O126="Strongly Agree",4)</f>
        <v>1</v>
      </c>
      <c r="Q126" s="1"/>
      <c r="R126" s="1"/>
      <c r="S126" s="1"/>
      <c r="T126" s="1"/>
      <c r="U126" s="1"/>
    </row>
    <row r="127" spans="1:21" ht="26.25" thickBot="1" x14ac:dyDescent="0.3">
      <c r="A127" s="1" t="s">
        <v>37</v>
      </c>
      <c r="B127" s="1" t="s">
        <v>70</v>
      </c>
      <c r="C127" s="5" cm="1">
        <f t="array" ref="C127">_xlfn.IFS(B127="Never",0,B127="Rarely",1,B127="Occasionally",2,B127="Often",3,B127="Very often",4)</f>
        <v>1</v>
      </c>
      <c r="D127" s="1" t="s">
        <v>27</v>
      </c>
      <c r="E127" s="5">
        <f t="shared" si="65"/>
        <v>5</v>
      </c>
      <c r="F127" s="1" t="s">
        <v>75</v>
      </c>
      <c r="G127" s="5">
        <f t="shared" si="65"/>
        <v>1</v>
      </c>
      <c r="H127" s="1" t="s">
        <v>13</v>
      </c>
      <c r="I127" s="5" cm="1">
        <f t="array" ref="I127">_xlfn.IFS(H127="Decreases",0,H127="No change",1,H127="Increases slightly",2,H127="Increases significantly",3)</f>
        <v>1</v>
      </c>
      <c r="J127" s="1" t="s">
        <v>63</v>
      </c>
      <c r="K127" s="5">
        <f t="shared" ref="K127" si="126">LEN(J127)-LEN(SUBSTITUTE(J127, ",", ""))+1</f>
        <v>3</v>
      </c>
      <c r="L127" s="1" t="s">
        <v>23</v>
      </c>
      <c r="M127" s="1" t="s">
        <v>24</v>
      </c>
      <c r="N127" s="5" cm="1">
        <f t="array" ref="N127">_xlfn.IFS(M127="Cash",0,M127="Credit/Debit card",1,M127="Online Payments (e.g. UPI Amazon Wallet)",2,M127="Buy-now-pay-later services (e.g. LazyPay)",3)</f>
        <v>1</v>
      </c>
      <c r="O127" s="1" t="s">
        <v>25</v>
      </c>
      <c r="P127" s="5" cm="1">
        <f t="array" ref="P127">_xlfn.IFS(O127="Strongly Disagree",0,O127="Disagree",1,O127="Neutral",2,O127="Agree",3,O127="Strongly Agree",4)</f>
        <v>2</v>
      </c>
      <c r="Q127" s="1"/>
      <c r="R127" s="1"/>
      <c r="S127" s="1"/>
      <c r="T127" s="1"/>
      <c r="U127" s="1"/>
    </row>
    <row r="128" spans="1:21" ht="26.25" thickBot="1" x14ac:dyDescent="0.3">
      <c r="A128" s="1" t="s">
        <v>46</v>
      </c>
      <c r="B128" s="1" t="s">
        <v>18</v>
      </c>
      <c r="C128" s="5" cm="1">
        <f t="array" ref="C128">_xlfn.IFS(B128="Never",0,B128="Rarely",1,B128="Occasionally",2,B128="Often",3,B128="Very often",4)</f>
        <v>2</v>
      </c>
      <c r="D128" s="1" t="s">
        <v>67</v>
      </c>
      <c r="E128" s="5">
        <f t="shared" si="65"/>
        <v>2</v>
      </c>
      <c r="F128" s="1" t="s">
        <v>90</v>
      </c>
      <c r="G128" s="5">
        <f t="shared" si="65"/>
        <v>5</v>
      </c>
      <c r="H128" s="1" t="s">
        <v>71</v>
      </c>
      <c r="I128" s="5" cm="1">
        <f t="array" ref="I128">_xlfn.IFS(H128="Decreases",0,H128="No change",1,H128="Increases slightly",2,H128="Increases significantly",3)</f>
        <v>0</v>
      </c>
      <c r="J128" s="1" t="s">
        <v>109</v>
      </c>
      <c r="K128" s="5">
        <f t="shared" ref="K128" si="127">LEN(J128)-LEN(SUBSTITUTE(J128, ",", ""))+1</f>
        <v>2</v>
      </c>
      <c r="L128" s="1" t="s">
        <v>23</v>
      </c>
      <c r="M128" s="1" t="s">
        <v>121</v>
      </c>
      <c r="N128" s="5" cm="1">
        <f t="array" ref="N128">_xlfn.IFS(M128="Cash",0,M128="Credit/Debit card",1,M128="Online Payments (e.g. UPI Amazon Wallet)",2,M128="Buy-now-pay-later services (e.g. LazyPay)",3)</f>
        <v>3</v>
      </c>
      <c r="O128" s="1" t="s">
        <v>25</v>
      </c>
      <c r="P128" s="5" cm="1">
        <f t="array" ref="P128">_xlfn.IFS(O128="Strongly Disagree",0,O128="Disagree",1,O128="Neutral",2,O128="Agree",3,O128="Strongly Agree",4)</f>
        <v>2</v>
      </c>
      <c r="Q128" s="1"/>
      <c r="R128" s="1"/>
      <c r="S128" s="1"/>
      <c r="T128" s="1"/>
      <c r="U128" s="1"/>
    </row>
    <row r="129" spans="1:21" ht="26.25" thickBot="1" x14ac:dyDescent="0.3">
      <c r="A129" s="1" t="s">
        <v>9</v>
      </c>
      <c r="B129" s="1" t="s">
        <v>10</v>
      </c>
      <c r="C129" s="5" cm="1">
        <f t="array" ref="C129">_xlfn.IFS(B129="Never",0,B129="Rarely",1,B129="Occasionally",2,B129="Often",3,B129="Very often",4)</f>
        <v>3</v>
      </c>
      <c r="D129" s="1" t="s">
        <v>118</v>
      </c>
      <c r="E129" s="5">
        <f t="shared" si="65"/>
        <v>1</v>
      </c>
      <c r="F129" s="1" t="s">
        <v>39</v>
      </c>
      <c r="G129" s="5">
        <f t="shared" si="65"/>
        <v>2</v>
      </c>
      <c r="H129" s="1" t="s">
        <v>13</v>
      </c>
      <c r="I129" s="5" cm="1">
        <f t="array" ref="I129">_xlfn.IFS(H129="Decreases",0,H129="No change",1,H129="Increases slightly",2,H129="Increases significantly",3)</f>
        <v>1</v>
      </c>
      <c r="J129" s="1" t="s">
        <v>91</v>
      </c>
      <c r="K129" s="5">
        <f t="shared" ref="K129" si="128">LEN(J129)-LEN(SUBSTITUTE(J129, ",", ""))+1</f>
        <v>4</v>
      </c>
      <c r="L129" s="1" t="s">
        <v>23</v>
      </c>
      <c r="M129" s="1" t="s">
        <v>121</v>
      </c>
      <c r="N129" s="5" cm="1">
        <f t="array" ref="N129">_xlfn.IFS(M129="Cash",0,M129="Credit/Debit card",1,M129="Online Payments (e.g. UPI Amazon Wallet)",2,M129="Buy-now-pay-later services (e.g. LazyPay)",3)</f>
        <v>3</v>
      </c>
      <c r="O129" s="1" t="s">
        <v>36</v>
      </c>
      <c r="P129" s="5" cm="1">
        <f t="array" ref="P129">_xlfn.IFS(O129="Strongly Disagree",0,O129="Disagree",1,O129="Neutral",2,O129="Agree",3,O129="Strongly Agree",4)</f>
        <v>3</v>
      </c>
      <c r="Q129" s="1"/>
      <c r="R129" s="1"/>
      <c r="S129" s="1"/>
      <c r="T129" s="1"/>
      <c r="U129" s="1"/>
    </row>
    <row r="130" spans="1:21" ht="26.25" thickBot="1" x14ac:dyDescent="0.3">
      <c r="A130" s="1" t="s">
        <v>46</v>
      </c>
      <c r="B130" s="1" t="s">
        <v>18</v>
      </c>
      <c r="C130" s="5" cm="1">
        <f t="array" ref="C130">_xlfn.IFS(B130="Never",0,B130="Rarely",1,B130="Occasionally",2,B130="Often",3,B130="Very often",4)</f>
        <v>2</v>
      </c>
      <c r="D130" s="1" t="s">
        <v>104</v>
      </c>
      <c r="E130" s="5">
        <f t="shared" si="65"/>
        <v>2</v>
      </c>
      <c r="F130" s="1" t="s">
        <v>33</v>
      </c>
      <c r="G130" s="5">
        <f t="shared" si="65"/>
        <v>3</v>
      </c>
      <c r="H130" s="1" t="s">
        <v>21</v>
      </c>
      <c r="I130" s="5" cm="1">
        <f t="array" ref="I130">_xlfn.IFS(H130="Decreases",0,H130="No change",1,H130="Increases slightly",2,H130="Increases significantly",3)</f>
        <v>2</v>
      </c>
      <c r="J130" s="1" t="s">
        <v>117</v>
      </c>
      <c r="K130" s="5">
        <f t="shared" ref="K130" si="129">LEN(J130)-LEN(SUBSTITUTE(J130, ",", ""))+1</f>
        <v>3</v>
      </c>
      <c r="L130" s="1" t="s">
        <v>15</v>
      </c>
      <c r="M130" s="1" t="s">
        <v>122</v>
      </c>
      <c r="N130" s="5" cm="1">
        <f t="array" ref="N130">_xlfn.IFS(M130="Cash",0,M130="Credit/Debit card",1,M130="Online Payments (e.g. UPI Amazon Wallet)",2,M130="Buy-now-pay-later services (e.g. LazyPay)",3)</f>
        <v>2</v>
      </c>
      <c r="O130" s="1" t="s">
        <v>16</v>
      </c>
      <c r="P130" s="5" cm="1">
        <f t="array" ref="P130">_xlfn.IFS(O130="Strongly Disagree",0,O130="Disagree",1,O130="Neutral",2,O130="Agree",3,O130="Strongly Agree",4)</f>
        <v>1</v>
      </c>
      <c r="Q130" s="1"/>
      <c r="R130" s="1"/>
      <c r="S130" s="1"/>
      <c r="T130" s="1"/>
      <c r="U130" s="1"/>
    </row>
    <row r="131" spans="1:21" ht="26.25" thickBot="1" x14ac:dyDescent="0.3">
      <c r="A131" s="1" t="s">
        <v>9</v>
      </c>
      <c r="B131" s="1" t="s">
        <v>83</v>
      </c>
      <c r="C131" s="5" cm="1">
        <f t="array" ref="C131">_xlfn.IFS(B131="Never",0,B131="Rarely",1,B131="Occasionally",2,B131="Often",3,B131="Very often",4)</f>
        <v>0</v>
      </c>
      <c r="D131" s="1" t="s">
        <v>27</v>
      </c>
      <c r="E131" s="5">
        <f t="shared" ref="E131:G159" si="130">LEN(D131)-LEN(SUBSTITUTE(D131, ",", ""))+1</f>
        <v>5</v>
      </c>
      <c r="F131" s="1" t="s">
        <v>22</v>
      </c>
      <c r="G131" s="5">
        <f t="shared" si="130"/>
        <v>1</v>
      </c>
      <c r="H131" s="1" t="s">
        <v>21</v>
      </c>
      <c r="I131" s="5" cm="1">
        <f t="array" ref="I131">_xlfn.IFS(H131="Decreases",0,H131="No change",1,H131="Increases slightly",2,H131="Increases significantly",3)</f>
        <v>2</v>
      </c>
      <c r="J131" s="1" t="s">
        <v>91</v>
      </c>
      <c r="K131" s="5">
        <f t="shared" ref="K131" si="131">LEN(J131)-LEN(SUBSTITUTE(J131, ",", ""))+1</f>
        <v>4</v>
      </c>
      <c r="L131" s="1" t="s">
        <v>54</v>
      </c>
      <c r="M131" s="1" t="s">
        <v>121</v>
      </c>
      <c r="N131" s="5" cm="1">
        <f t="array" ref="N131">_xlfn.IFS(M131="Cash",0,M131="Credit/Debit card",1,M131="Online Payments (e.g. UPI Amazon Wallet)",2,M131="Buy-now-pay-later services (e.g. LazyPay)",3)</f>
        <v>3</v>
      </c>
      <c r="O131" s="1" t="s">
        <v>25</v>
      </c>
      <c r="P131" s="5" cm="1">
        <f t="array" ref="P131">_xlfn.IFS(O131="Strongly Disagree",0,O131="Disagree",1,O131="Neutral",2,O131="Agree",3,O131="Strongly Agree",4)</f>
        <v>2</v>
      </c>
      <c r="Q131" s="1"/>
      <c r="R131" s="1"/>
      <c r="S131" s="1"/>
      <c r="T131" s="1"/>
      <c r="U131" s="1"/>
    </row>
    <row r="132" spans="1:21" ht="26.25" thickBot="1" x14ac:dyDescent="0.3">
      <c r="A132" s="1" t="s">
        <v>37</v>
      </c>
      <c r="B132" s="1" t="s">
        <v>10</v>
      </c>
      <c r="C132" s="5" cm="1">
        <f t="array" ref="C132">_xlfn.IFS(B132="Never",0,B132="Rarely",1,B132="Occasionally",2,B132="Often",3,B132="Very often",4)</f>
        <v>3</v>
      </c>
      <c r="D132" s="1" t="s">
        <v>27</v>
      </c>
      <c r="E132" s="5">
        <f t="shared" si="130"/>
        <v>5</v>
      </c>
      <c r="F132" s="1" t="s">
        <v>47</v>
      </c>
      <c r="G132" s="5">
        <f t="shared" si="130"/>
        <v>2</v>
      </c>
      <c r="H132" s="1" t="s">
        <v>71</v>
      </c>
      <c r="I132" s="5" cm="1">
        <f t="array" ref="I132">_xlfn.IFS(H132="Decreases",0,H132="No change",1,H132="Increases slightly",2,H132="Increases significantly",3)</f>
        <v>0</v>
      </c>
      <c r="J132" s="1" t="s">
        <v>109</v>
      </c>
      <c r="K132" s="5">
        <f t="shared" ref="K132" si="132">LEN(J132)-LEN(SUBSTITUTE(J132, ",", ""))+1</f>
        <v>2</v>
      </c>
      <c r="L132" s="1" t="s">
        <v>54</v>
      </c>
      <c r="M132" s="1" t="s">
        <v>30</v>
      </c>
      <c r="N132" s="5" cm="1">
        <f t="array" ref="N132">_xlfn.IFS(M132="Cash",0,M132="Credit/Debit card",1,M132="Online Payments (e.g. UPI Amazon Wallet)",2,M132="Buy-now-pay-later services (e.g. LazyPay)",3)</f>
        <v>0</v>
      </c>
      <c r="O132" s="1" t="s">
        <v>31</v>
      </c>
      <c r="P132" s="5" cm="1">
        <f t="array" ref="P132">_xlfn.IFS(O132="Strongly Disagree",0,O132="Disagree",1,O132="Neutral",2,O132="Agree",3,O132="Strongly Agree",4)</f>
        <v>4</v>
      </c>
      <c r="Q132" s="1"/>
      <c r="R132" s="1"/>
      <c r="S132" s="1"/>
      <c r="T132" s="1"/>
      <c r="U132" s="1"/>
    </row>
    <row r="133" spans="1:21" ht="15.75" thickBot="1" x14ac:dyDescent="0.3">
      <c r="A133" s="1" t="s">
        <v>37</v>
      </c>
      <c r="B133" s="1" t="s">
        <v>83</v>
      </c>
      <c r="C133" s="5" cm="1">
        <f t="array" ref="C133">_xlfn.IFS(B133="Never",0,B133="Rarely",1,B133="Occasionally",2,B133="Often",3,B133="Very often",4)</f>
        <v>0</v>
      </c>
      <c r="D133" s="1" t="s">
        <v>65</v>
      </c>
      <c r="E133" s="5">
        <f t="shared" si="130"/>
        <v>1</v>
      </c>
      <c r="F133" s="1" t="s">
        <v>82</v>
      </c>
      <c r="G133" s="5">
        <f t="shared" si="130"/>
        <v>2</v>
      </c>
      <c r="H133" s="1" t="s">
        <v>21</v>
      </c>
      <c r="I133" s="5" cm="1">
        <f t="array" ref="I133">_xlfn.IFS(H133="Decreases",0,H133="No change",1,H133="Increases slightly",2,H133="Increases significantly",3)</f>
        <v>2</v>
      </c>
      <c r="J133" s="1" t="s">
        <v>76</v>
      </c>
      <c r="K133" s="5">
        <f t="shared" ref="K133" si="133">LEN(J133)-LEN(SUBSTITUTE(J133, ",", ""))+1</f>
        <v>2</v>
      </c>
      <c r="L133" s="1" t="s">
        <v>54</v>
      </c>
      <c r="M133" s="1" t="s">
        <v>30</v>
      </c>
      <c r="N133" s="5" cm="1">
        <f t="array" ref="N133">_xlfn.IFS(M133="Cash",0,M133="Credit/Debit card",1,M133="Online Payments (e.g. UPI Amazon Wallet)",2,M133="Buy-now-pay-later services (e.g. LazyPay)",3)</f>
        <v>0</v>
      </c>
      <c r="O133" s="1" t="s">
        <v>16</v>
      </c>
      <c r="P133" s="5" cm="1">
        <f t="array" ref="P133">_xlfn.IFS(O133="Strongly Disagree",0,O133="Disagree",1,O133="Neutral",2,O133="Agree",3,O133="Strongly Agree",4)</f>
        <v>1</v>
      </c>
      <c r="Q133" s="1"/>
      <c r="R133" s="1"/>
      <c r="S133" s="1"/>
      <c r="T133" s="1"/>
      <c r="U133" s="1"/>
    </row>
    <row r="134" spans="1:21" ht="26.25" thickBot="1" x14ac:dyDescent="0.3">
      <c r="A134" s="1" t="s">
        <v>37</v>
      </c>
      <c r="B134" s="1" t="s">
        <v>18</v>
      </c>
      <c r="C134" s="5" cm="1">
        <f t="array" ref="C134">_xlfn.IFS(B134="Never",0,B134="Rarely",1,B134="Occasionally",2,B134="Often",3,B134="Very often",4)</f>
        <v>2</v>
      </c>
      <c r="D134" s="1" t="s">
        <v>19</v>
      </c>
      <c r="E134" s="5">
        <f t="shared" si="130"/>
        <v>3</v>
      </c>
      <c r="F134" s="1" t="s">
        <v>64</v>
      </c>
      <c r="G134" s="5">
        <f t="shared" si="130"/>
        <v>4</v>
      </c>
      <c r="H134" s="1" t="s">
        <v>21</v>
      </c>
      <c r="I134" s="5" cm="1">
        <f t="array" ref="I134">_xlfn.IFS(H134="Decreases",0,H134="No change",1,H134="Increases slightly",2,H134="Increases significantly",3)</f>
        <v>2</v>
      </c>
      <c r="J134" s="1" t="s">
        <v>114</v>
      </c>
      <c r="K134" s="5">
        <f t="shared" ref="K134" si="134">LEN(J134)-LEN(SUBSTITUTE(J134, ",", ""))+1</f>
        <v>4</v>
      </c>
      <c r="L134" s="1" t="s">
        <v>97</v>
      </c>
      <c r="M134" s="1" t="s">
        <v>122</v>
      </c>
      <c r="N134" s="5" cm="1">
        <f t="array" ref="N134">_xlfn.IFS(M134="Cash",0,M134="Credit/Debit card",1,M134="Online Payments (e.g. UPI Amazon Wallet)",2,M134="Buy-now-pay-later services (e.g. LazyPay)",3)</f>
        <v>2</v>
      </c>
      <c r="O134" s="1" t="s">
        <v>36</v>
      </c>
      <c r="P134" s="5" cm="1">
        <f t="array" ref="P134">_xlfn.IFS(O134="Strongly Disagree",0,O134="Disagree",1,O134="Neutral",2,O134="Agree",3,O134="Strongly Agree",4)</f>
        <v>3</v>
      </c>
      <c r="Q134" s="1"/>
      <c r="R134" s="1"/>
      <c r="S134" s="1"/>
      <c r="T134" s="1"/>
      <c r="U134" s="1"/>
    </row>
    <row r="135" spans="1:21" ht="26.25" thickBot="1" x14ac:dyDescent="0.3">
      <c r="A135" s="1" t="s">
        <v>37</v>
      </c>
      <c r="B135" s="1" t="s">
        <v>26</v>
      </c>
      <c r="C135" s="5" cm="1">
        <f t="array" ref="C135">_xlfn.IFS(B135="Never",0,B135="Rarely",1,B135="Occasionally",2,B135="Often",3,B135="Very often",4)</f>
        <v>4</v>
      </c>
      <c r="D135" s="1" t="s">
        <v>27</v>
      </c>
      <c r="E135" s="5">
        <f t="shared" si="130"/>
        <v>5</v>
      </c>
      <c r="F135" s="1" t="s">
        <v>78</v>
      </c>
      <c r="G135" s="5">
        <f t="shared" si="130"/>
        <v>4</v>
      </c>
      <c r="H135" s="1" t="s">
        <v>28</v>
      </c>
      <c r="I135" s="5" cm="1">
        <f t="array" ref="I135">_xlfn.IFS(H135="Decreases",0,H135="No change",1,H135="Increases slightly",2,H135="Increases significantly",3)</f>
        <v>3</v>
      </c>
      <c r="J135" s="1" t="s">
        <v>73</v>
      </c>
      <c r="K135" s="5">
        <f t="shared" ref="K135" si="135">LEN(J135)-LEN(SUBSTITUTE(J135, ",", ""))+1</f>
        <v>3</v>
      </c>
      <c r="L135" s="1" t="s">
        <v>15</v>
      </c>
      <c r="M135" s="1" t="s">
        <v>24</v>
      </c>
      <c r="N135" s="5" cm="1">
        <f t="array" ref="N135">_xlfn.IFS(M135="Cash",0,M135="Credit/Debit card",1,M135="Online Payments (e.g. UPI Amazon Wallet)",2,M135="Buy-now-pay-later services (e.g. LazyPay)",3)</f>
        <v>1</v>
      </c>
      <c r="O135" s="1" t="s">
        <v>36</v>
      </c>
      <c r="P135" s="5" cm="1">
        <f t="array" ref="P135">_xlfn.IFS(O135="Strongly Disagree",0,O135="Disagree",1,O135="Neutral",2,O135="Agree",3,O135="Strongly Agree",4)</f>
        <v>3</v>
      </c>
      <c r="Q135" s="1"/>
      <c r="R135" s="1"/>
      <c r="S135" s="1"/>
      <c r="T135" s="1"/>
      <c r="U135" s="1"/>
    </row>
    <row r="136" spans="1:21" ht="26.25" thickBot="1" x14ac:dyDescent="0.3">
      <c r="A136" s="1" t="s">
        <v>17</v>
      </c>
      <c r="B136" s="1" t="s">
        <v>10</v>
      </c>
      <c r="C136" s="5" cm="1">
        <f t="array" ref="C136">_xlfn.IFS(B136="Never",0,B136="Rarely",1,B136="Occasionally",2,B136="Often",3,B136="Very often",4)</f>
        <v>3</v>
      </c>
      <c r="D136" s="1" t="s">
        <v>77</v>
      </c>
      <c r="E136" s="5">
        <f t="shared" si="130"/>
        <v>2</v>
      </c>
      <c r="F136" s="1" t="s">
        <v>101</v>
      </c>
      <c r="G136" s="5">
        <f t="shared" si="130"/>
        <v>4</v>
      </c>
      <c r="H136" s="1" t="s">
        <v>71</v>
      </c>
      <c r="I136" s="5" cm="1">
        <f t="array" ref="I136">_xlfn.IFS(H136="Decreases",0,H136="No change",1,H136="Increases slightly",2,H136="Increases significantly",3)</f>
        <v>0</v>
      </c>
      <c r="J136" s="1" t="s">
        <v>20</v>
      </c>
      <c r="K136" s="5">
        <f t="shared" ref="K136" si="136">LEN(J136)-LEN(SUBSTITUTE(J136, ",", ""))+1</f>
        <v>1</v>
      </c>
      <c r="L136" s="1" t="s">
        <v>97</v>
      </c>
      <c r="M136" s="1" t="s">
        <v>121</v>
      </c>
      <c r="N136" s="5" cm="1">
        <f t="array" ref="N136">_xlfn.IFS(M136="Cash",0,M136="Credit/Debit card",1,M136="Online Payments (e.g. UPI Amazon Wallet)",2,M136="Buy-now-pay-later services (e.g. LazyPay)",3)</f>
        <v>3</v>
      </c>
      <c r="O136" s="1" t="s">
        <v>61</v>
      </c>
      <c r="P136" s="5" cm="1">
        <f t="array" ref="P136">_xlfn.IFS(O136="Strongly Disagree",0,O136="Disagree",1,O136="Neutral",2,O136="Agree",3,O136="Strongly Agree",4)</f>
        <v>0</v>
      </c>
      <c r="Q136" s="1"/>
      <c r="R136" s="1"/>
      <c r="S136" s="1"/>
      <c r="T136" s="1"/>
      <c r="U136" s="1"/>
    </row>
    <row r="137" spans="1:21" ht="26.25" thickBot="1" x14ac:dyDescent="0.3">
      <c r="A137" s="1" t="s">
        <v>9</v>
      </c>
      <c r="B137" s="1" t="s">
        <v>18</v>
      </c>
      <c r="C137" s="5" cm="1">
        <f t="array" ref="C137">_xlfn.IFS(B137="Never",0,B137="Rarely",1,B137="Occasionally",2,B137="Often",3,B137="Very often",4)</f>
        <v>2</v>
      </c>
      <c r="D137" s="1" t="s">
        <v>119</v>
      </c>
      <c r="E137" s="5">
        <f t="shared" si="130"/>
        <v>2</v>
      </c>
      <c r="F137" s="1" t="s">
        <v>90</v>
      </c>
      <c r="G137" s="5">
        <f t="shared" si="130"/>
        <v>5</v>
      </c>
      <c r="H137" s="1" t="s">
        <v>13</v>
      </c>
      <c r="I137" s="5" cm="1">
        <f t="array" ref="I137">_xlfn.IFS(H137="Decreases",0,H137="No change",1,H137="Increases slightly",2,H137="Increases significantly",3)</f>
        <v>1</v>
      </c>
      <c r="J137" s="1" t="s">
        <v>22</v>
      </c>
      <c r="K137" s="5">
        <f t="shared" ref="K137" si="137">LEN(J137)-LEN(SUBSTITUTE(J137, ",", ""))+1</f>
        <v>1</v>
      </c>
      <c r="L137" s="1" t="s">
        <v>23</v>
      </c>
      <c r="M137" s="1" t="s">
        <v>122</v>
      </c>
      <c r="N137" s="5" cm="1">
        <f t="array" ref="N137">_xlfn.IFS(M137="Cash",0,M137="Credit/Debit card",1,M137="Online Payments (e.g. UPI Amazon Wallet)",2,M137="Buy-now-pay-later services (e.g. LazyPay)",3)</f>
        <v>2</v>
      </c>
      <c r="O137" s="1" t="s">
        <v>25</v>
      </c>
      <c r="P137" s="5" cm="1">
        <f t="array" ref="P137">_xlfn.IFS(O137="Strongly Disagree",0,O137="Disagree",1,O137="Neutral",2,O137="Agree",3,O137="Strongly Agree",4)</f>
        <v>2</v>
      </c>
      <c r="Q137" s="1"/>
      <c r="R137" s="1"/>
      <c r="S137" s="1"/>
      <c r="T137" s="1"/>
      <c r="U137" s="1"/>
    </row>
    <row r="138" spans="1:21" ht="26.25" thickBot="1" x14ac:dyDescent="0.3">
      <c r="A138" s="1" t="s">
        <v>37</v>
      </c>
      <c r="B138" s="1" t="s">
        <v>83</v>
      </c>
      <c r="C138" s="5" cm="1">
        <f t="array" ref="C138">_xlfn.IFS(B138="Never",0,B138="Rarely",1,B138="Occasionally",2,B138="Often",3,B138="Very often",4)</f>
        <v>0</v>
      </c>
      <c r="D138" s="1" t="s">
        <v>80</v>
      </c>
      <c r="E138" s="5">
        <f t="shared" si="130"/>
        <v>4</v>
      </c>
      <c r="F138" s="1" t="s">
        <v>72</v>
      </c>
      <c r="G138" s="5">
        <f t="shared" si="130"/>
        <v>2</v>
      </c>
      <c r="H138" s="1" t="s">
        <v>13</v>
      </c>
      <c r="I138" s="5" cm="1">
        <f t="array" ref="I138">_xlfn.IFS(H138="Decreases",0,H138="No change",1,H138="Increases slightly",2,H138="Increases significantly",3)</f>
        <v>1</v>
      </c>
      <c r="J138" s="1" t="s">
        <v>40</v>
      </c>
      <c r="K138" s="5">
        <f t="shared" ref="K138" si="138">LEN(J138)-LEN(SUBSTITUTE(J138, ",", ""))+1</f>
        <v>2</v>
      </c>
      <c r="L138" s="1" t="s">
        <v>97</v>
      </c>
      <c r="M138" s="1" t="s">
        <v>122</v>
      </c>
      <c r="N138" s="5" cm="1">
        <f t="array" ref="N138">_xlfn.IFS(M138="Cash",0,M138="Credit/Debit card",1,M138="Online Payments (e.g. UPI Amazon Wallet)",2,M138="Buy-now-pay-later services (e.g. LazyPay)",3)</f>
        <v>2</v>
      </c>
      <c r="O138" s="1" t="s">
        <v>31</v>
      </c>
      <c r="P138" s="5" cm="1">
        <f t="array" ref="P138">_xlfn.IFS(O138="Strongly Disagree",0,O138="Disagree",1,O138="Neutral",2,O138="Agree",3,O138="Strongly Agree",4)</f>
        <v>4</v>
      </c>
      <c r="Q138" s="1"/>
      <c r="R138" s="1"/>
      <c r="S138" s="1"/>
      <c r="T138" s="1"/>
      <c r="U138" s="1"/>
    </row>
    <row r="139" spans="1:21" ht="26.25" thickBot="1" x14ac:dyDescent="0.3">
      <c r="A139" s="1" t="s">
        <v>46</v>
      </c>
      <c r="B139" s="1" t="s">
        <v>18</v>
      </c>
      <c r="C139" s="5" cm="1">
        <f t="array" ref="C139">_xlfn.IFS(B139="Never",0,B139="Rarely",1,B139="Occasionally",2,B139="Often",3,B139="Very often",4)</f>
        <v>2</v>
      </c>
      <c r="D139" s="1" t="s">
        <v>11</v>
      </c>
      <c r="E139" s="5">
        <f t="shared" si="130"/>
        <v>3</v>
      </c>
      <c r="F139" s="1" t="s">
        <v>90</v>
      </c>
      <c r="G139" s="5">
        <f t="shared" si="130"/>
        <v>5</v>
      </c>
      <c r="H139" s="1" t="s">
        <v>28</v>
      </c>
      <c r="I139" s="5" cm="1">
        <f t="array" ref="I139">_xlfn.IFS(H139="Decreases",0,H139="No change",1,H139="Increases slightly",2,H139="Increases significantly",3)</f>
        <v>3</v>
      </c>
      <c r="J139" s="1" t="s">
        <v>49</v>
      </c>
      <c r="K139" s="5">
        <f t="shared" ref="K139" si="139">LEN(J139)-LEN(SUBSTITUTE(J139, ",", ""))+1</f>
        <v>2</v>
      </c>
      <c r="L139" s="1" t="s">
        <v>35</v>
      </c>
      <c r="M139" s="1" t="s">
        <v>122</v>
      </c>
      <c r="N139" s="5" cm="1">
        <f t="array" ref="N139">_xlfn.IFS(M139="Cash",0,M139="Credit/Debit card",1,M139="Online Payments (e.g. UPI Amazon Wallet)",2,M139="Buy-now-pay-later services (e.g. LazyPay)",3)</f>
        <v>2</v>
      </c>
      <c r="O139" s="1" t="s">
        <v>61</v>
      </c>
      <c r="P139" s="5" cm="1">
        <f t="array" ref="P139">_xlfn.IFS(O139="Strongly Disagree",0,O139="Disagree",1,O139="Neutral",2,O139="Agree",3,O139="Strongly Agree",4)</f>
        <v>0</v>
      </c>
      <c r="Q139" s="1"/>
      <c r="R139" s="1"/>
      <c r="S139" s="1"/>
      <c r="T139" s="1"/>
      <c r="U139" s="1"/>
    </row>
    <row r="140" spans="1:21" ht="26.25" thickBot="1" x14ac:dyDescent="0.3">
      <c r="A140" s="1" t="s">
        <v>37</v>
      </c>
      <c r="B140" s="1" t="s">
        <v>18</v>
      </c>
      <c r="C140" s="5" cm="1">
        <f t="array" ref="C140">_xlfn.IFS(B140="Never",0,B140="Rarely",1,B140="Occasionally",2,B140="Often",3,B140="Very often",4)</f>
        <v>2</v>
      </c>
      <c r="D140" s="1" t="s">
        <v>27</v>
      </c>
      <c r="E140" s="5">
        <f t="shared" si="130"/>
        <v>5</v>
      </c>
      <c r="F140" s="1" t="s">
        <v>90</v>
      </c>
      <c r="G140" s="5">
        <f t="shared" si="130"/>
        <v>5</v>
      </c>
      <c r="H140" s="1" t="s">
        <v>13</v>
      </c>
      <c r="I140" s="5" cm="1">
        <f t="array" ref="I140">_xlfn.IFS(H140="Decreases",0,H140="No change",1,H140="Increases slightly",2,H140="Increases significantly",3)</f>
        <v>1</v>
      </c>
      <c r="J140" s="1" t="s">
        <v>74</v>
      </c>
      <c r="K140" s="5">
        <f t="shared" ref="K140" si="140">LEN(J140)-LEN(SUBSTITUTE(J140, ",", ""))+1</f>
        <v>3</v>
      </c>
      <c r="L140" s="1" t="s">
        <v>35</v>
      </c>
      <c r="M140" s="1" t="s">
        <v>122</v>
      </c>
      <c r="N140" s="5" cm="1">
        <f t="array" ref="N140">_xlfn.IFS(M140="Cash",0,M140="Credit/Debit card",1,M140="Online Payments (e.g. UPI Amazon Wallet)",2,M140="Buy-now-pay-later services (e.g. LazyPay)",3)</f>
        <v>2</v>
      </c>
      <c r="O140" s="1" t="s">
        <v>16</v>
      </c>
      <c r="P140" s="5" cm="1">
        <f t="array" ref="P140">_xlfn.IFS(O140="Strongly Disagree",0,O140="Disagree",1,O140="Neutral",2,O140="Agree",3,O140="Strongly Agree",4)</f>
        <v>1</v>
      </c>
      <c r="Q140" s="1"/>
      <c r="R140" s="1"/>
      <c r="S140" s="1"/>
      <c r="T140" s="1"/>
      <c r="U140" s="1"/>
    </row>
    <row r="141" spans="1:21" ht="26.25" thickBot="1" x14ac:dyDescent="0.3">
      <c r="A141" s="1" t="s">
        <v>46</v>
      </c>
      <c r="B141" s="1" t="s">
        <v>18</v>
      </c>
      <c r="C141" s="5" cm="1">
        <f t="array" ref="C141">_xlfn.IFS(B141="Never",0,B141="Rarely",1,B141="Occasionally",2,B141="Often",3,B141="Very often",4)</f>
        <v>2</v>
      </c>
      <c r="D141" s="1" t="s">
        <v>27</v>
      </c>
      <c r="E141" s="5">
        <f t="shared" si="130"/>
        <v>5</v>
      </c>
      <c r="F141" s="1" t="s">
        <v>39</v>
      </c>
      <c r="G141" s="5">
        <f t="shared" si="130"/>
        <v>2</v>
      </c>
      <c r="H141" s="1" t="s">
        <v>71</v>
      </c>
      <c r="I141" s="5" cm="1">
        <f t="array" ref="I141">_xlfn.IFS(H141="Decreases",0,H141="No change",1,H141="Increases slightly",2,H141="Increases significantly",3)</f>
        <v>0</v>
      </c>
      <c r="J141" s="1" t="s">
        <v>79</v>
      </c>
      <c r="K141" s="5">
        <f t="shared" ref="K141" si="141">LEN(J141)-LEN(SUBSTITUTE(J141, ",", ""))+1</f>
        <v>4</v>
      </c>
      <c r="L141" s="1" t="s">
        <v>35</v>
      </c>
      <c r="M141" s="1" t="s">
        <v>122</v>
      </c>
      <c r="N141" s="5" cm="1">
        <f t="array" ref="N141">_xlfn.IFS(M141="Cash",0,M141="Credit/Debit card",1,M141="Online Payments (e.g. UPI Amazon Wallet)",2,M141="Buy-now-pay-later services (e.g. LazyPay)",3)</f>
        <v>2</v>
      </c>
      <c r="O141" s="1" t="s">
        <v>25</v>
      </c>
      <c r="P141" s="5" cm="1">
        <f t="array" ref="P141">_xlfn.IFS(O141="Strongly Disagree",0,O141="Disagree",1,O141="Neutral",2,O141="Agree",3,O141="Strongly Agree",4)</f>
        <v>2</v>
      </c>
      <c r="Q141" s="1"/>
      <c r="R141" s="1"/>
      <c r="S141" s="1"/>
      <c r="T141" s="1"/>
      <c r="U141" s="1"/>
    </row>
    <row r="142" spans="1:21" ht="26.25" thickBot="1" x14ac:dyDescent="0.3">
      <c r="A142" s="1" t="s">
        <v>46</v>
      </c>
      <c r="B142" s="1" t="s">
        <v>83</v>
      </c>
      <c r="C142" s="5" cm="1">
        <f t="array" ref="C142">_xlfn.IFS(B142="Never",0,B142="Rarely",1,B142="Occasionally",2,B142="Often",3,B142="Very often",4)</f>
        <v>0</v>
      </c>
      <c r="D142" s="1" t="s">
        <v>38</v>
      </c>
      <c r="E142" s="5">
        <f t="shared" si="130"/>
        <v>4</v>
      </c>
      <c r="F142" s="1" t="s">
        <v>81</v>
      </c>
      <c r="G142" s="5">
        <f t="shared" si="130"/>
        <v>3</v>
      </c>
      <c r="H142" s="1" t="s">
        <v>21</v>
      </c>
      <c r="I142" s="5" cm="1">
        <f t="array" ref="I142">_xlfn.IFS(H142="Decreases",0,H142="No change",1,H142="Increases slightly",2,H142="Increases significantly",3)</f>
        <v>2</v>
      </c>
      <c r="J142" s="1" t="s">
        <v>20</v>
      </c>
      <c r="K142" s="5">
        <f t="shared" ref="K142" si="142">LEN(J142)-LEN(SUBSTITUTE(J142, ",", ""))+1</f>
        <v>1</v>
      </c>
      <c r="L142" s="1" t="s">
        <v>54</v>
      </c>
      <c r="M142" s="1" t="s">
        <v>24</v>
      </c>
      <c r="N142" s="5" cm="1">
        <f t="array" ref="N142">_xlfn.IFS(M142="Cash",0,M142="Credit/Debit card",1,M142="Online Payments (e.g. UPI Amazon Wallet)",2,M142="Buy-now-pay-later services (e.g. LazyPay)",3)</f>
        <v>1</v>
      </c>
      <c r="O142" s="1" t="s">
        <v>25</v>
      </c>
      <c r="P142" s="5" cm="1">
        <f t="array" ref="P142">_xlfn.IFS(O142="Strongly Disagree",0,O142="Disagree",1,O142="Neutral",2,O142="Agree",3,O142="Strongly Agree",4)</f>
        <v>2</v>
      </c>
      <c r="Q142" s="1"/>
      <c r="R142" s="1"/>
      <c r="S142" s="1"/>
      <c r="T142" s="1"/>
      <c r="U142" s="1"/>
    </row>
    <row r="143" spans="1:21" ht="26.25" thickBot="1" x14ac:dyDescent="0.3">
      <c r="A143" s="1" t="s">
        <v>9</v>
      </c>
      <c r="B143" s="1" t="s">
        <v>10</v>
      </c>
      <c r="C143" s="5" cm="1">
        <f t="array" ref="C143">_xlfn.IFS(B143="Never",0,B143="Rarely",1,B143="Occasionally",2,B143="Often",3,B143="Very often",4)</f>
        <v>3</v>
      </c>
      <c r="D143" s="1" t="s">
        <v>118</v>
      </c>
      <c r="E143" s="5">
        <f t="shared" si="130"/>
        <v>1</v>
      </c>
      <c r="F143" s="1" t="s">
        <v>100</v>
      </c>
      <c r="G143" s="5">
        <f t="shared" si="130"/>
        <v>1</v>
      </c>
      <c r="H143" s="1" t="s">
        <v>21</v>
      </c>
      <c r="I143" s="5" cm="1">
        <f t="array" ref="I143">_xlfn.IFS(H143="Decreases",0,H143="No change",1,H143="Increases slightly",2,H143="Increases significantly",3)</f>
        <v>2</v>
      </c>
      <c r="J143" s="1" t="s">
        <v>51</v>
      </c>
      <c r="K143" s="5">
        <f t="shared" ref="K143" si="143">LEN(J143)-LEN(SUBSTITUTE(J143, ",", ""))+1</f>
        <v>3</v>
      </c>
      <c r="L143" s="1" t="s">
        <v>15</v>
      </c>
      <c r="M143" s="1" t="s">
        <v>122</v>
      </c>
      <c r="N143" s="5" cm="1">
        <f t="array" ref="N143">_xlfn.IFS(M143="Cash",0,M143="Credit/Debit card",1,M143="Online Payments (e.g. UPI Amazon Wallet)",2,M143="Buy-now-pay-later services (e.g. LazyPay)",3)</f>
        <v>2</v>
      </c>
      <c r="O143" s="1" t="s">
        <v>16</v>
      </c>
      <c r="P143" s="5" cm="1">
        <f t="array" ref="P143">_xlfn.IFS(O143="Strongly Disagree",0,O143="Disagree",1,O143="Neutral",2,O143="Agree",3,O143="Strongly Agree",4)</f>
        <v>1</v>
      </c>
      <c r="Q143" s="1"/>
      <c r="R143" s="1"/>
      <c r="S143" s="1"/>
      <c r="T143" s="1"/>
      <c r="U143" s="1"/>
    </row>
    <row r="144" spans="1:21" ht="26.25" thickBot="1" x14ac:dyDescent="0.3">
      <c r="A144" s="1" t="s">
        <v>17</v>
      </c>
      <c r="B144" s="1" t="s">
        <v>18</v>
      </c>
      <c r="C144" s="5" cm="1">
        <f t="array" ref="C144">_xlfn.IFS(B144="Never",0,B144="Rarely",1,B144="Occasionally",2,B144="Often",3,B144="Very often",4)</f>
        <v>2</v>
      </c>
      <c r="D144" s="1" t="s">
        <v>98</v>
      </c>
      <c r="E144" s="5">
        <f t="shared" si="130"/>
        <v>4</v>
      </c>
      <c r="F144" s="1" t="s">
        <v>82</v>
      </c>
      <c r="G144" s="5">
        <f t="shared" si="130"/>
        <v>2</v>
      </c>
      <c r="H144" s="1" t="s">
        <v>28</v>
      </c>
      <c r="I144" s="5" cm="1">
        <f t="array" ref="I144">_xlfn.IFS(H144="Decreases",0,H144="No change",1,H144="Increases slightly",2,H144="Increases significantly",3)</f>
        <v>3</v>
      </c>
      <c r="J144" s="1" t="s">
        <v>79</v>
      </c>
      <c r="K144" s="5">
        <f t="shared" ref="K144" si="144">LEN(J144)-LEN(SUBSTITUTE(J144, ",", ""))+1</f>
        <v>4</v>
      </c>
      <c r="L144" s="1" t="s">
        <v>97</v>
      </c>
      <c r="M144" s="1" t="s">
        <v>122</v>
      </c>
      <c r="N144" s="5" cm="1">
        <f t="array" ref="N144">_xlfn.IFS(M144="Cash",0,M144="Credit/Debit card",1,M144="Online Payments (e.g. UPI Amazon Wallet)",2,M144="Buy-now-pay-later services (e.g. LazyPay)",3)</f>
        <v>2</v>
      </c>
      <c r="O144" s="1" t="s">
        <v>25</v>
      </c>
      <c r="P144" s="5" cm="1">
        <f t="array" ref="P144">_xlfn.IFS(O144="Strongly Disagree",0,O144="Disagree",1,O144="Neutral",2,O144="Agree",3,O144="Strongly Agree",4)</f>
        <v>2</v>
      </c>
      <c r="Q144" s="1"/>
      <c r="R144" s="1"/>
      <c r="S144" s="1"/>
      <c r="T144" s="1"/>
      <c r="U144" s="1"/>
    </row>
    <row r="145" spans="1:21" ht="26.25" thickBot="1" x14ac:dyDescent="0.3">
      <c r="A145" s="1" t="s">
        <v>17</v>
      </c>
      <c r="B145" s="1" t="s">
        <v>70</v>
      </c>
      <c r="C145" s="5" cm="1">
        <f t="array" ref="C145">_xlfn.IFS(B145="Never",0,B145="Rarely",1,B145="Occasionally",2,B145="Often",3,B145="Very often",4)</f>
        <v>1</v>
      </c>
      <c r="D145" s="1" t="s">
        <v>65</v>
      </c>
      <c r="E145" s="5">
        <f t="shared" si="130"/>
        <v>1</v>
      </c>
      <c r="F145" s="1" t="s">
        <v>41</v>
      </c>
      <c r="G145" s="5">
        <f t="shared" si="130"/>
        <v>3</v>
      </c>
      <c r="H145" s="1" t="s">
        <v>28</v>
      </c>
      <c r="I145" s="5" cm="1">
        <f t="array" ref="I145">_xlfn.IFS(H145="Decreases",0,H145="No change",1,H145="Increases slightly",2,H145="Increases significantly",3)</f>
        <v>3</v>
      </c>
      <c r="J145" s="1" t="s">
        <v>91</v>
      </c>
      <c r="K145" s="5">
        <f t="shared" ref="K145" si="145">LEN(J145)-LEN(SUBSTITUTE(J145, ",", ""))+1</f>
        <v>4</v>
      </c>
      <c r="L145" s="1" t="s">
        <v>15</v>
      </c>
      <c r="M145" s="1" t="s">
        <v>122</v>
      </c>
      <c r="N145" s="5" cm="1">
        <f t="array" ref="N145">_xlfn.IFS(M145="Cash",0,M145="Credit/Debit card",1,M145="Online Payments (e.g. UPI Amazon Wallet)",2,M145="Buy-now-pay-later services (e.g. LazyPay)",3)</f>
        <v>2</v>
      </c>
      <c r="O145" s="1" t="s">
        <v>25</v>
      </c>
      <c r="P145" s="5" cm="1">
        <f t="array" ref="P145">_xlfn.IFS(O145="Strongly Disagree",0,O145="Disagree",1,O145="Neutral",2,O145="Agree",3,O145="Strongly Agree",4)</f>
        <v>2</v>
      </c>
      <c r="Q145" s="1"/>
      <c r="R145" s="1"/>
      <c r="S145" s="1"/>
      <c r="T145" s="1"/>
      <c r="U145" s="1"/>
    </row>
    <row r="146" spans="1:21" ht="26.25" thickBot="1" x14ac:dyDescent="0.3">
      <c r="A146" s="1" t="s">
        <v>37</v>
      </c>
      <c r="B146" s="1" t="s">
        <v>18</v>
      </c>
      <c r="C146" s="5" cm="1">
        <f t="array" ref="C146">_xlfn.IFS(B146="Never",0,B146="Rarely",1,B146="Occasionally",2,B146="Often",3,B146="Very often",4)</f>
        <v>2</v>
      </c>
      <c r="D146" s="1" t="s">
        <v>27</v>
      </c>
      <c r="E146" s="5">
        <f t="shared" si="130"/>
        <v>5</v>
      </c>
      <c r="F146" s="1" t="s">
        <v>60</v>
      </c>
      <c r="G146" s="5">
        <f t="shared" si="130"/>
        <v>2</v>
      </c>
      <c r="H146" s="1" t="s">
        <v>13</v>
      </c>
      <c r="I146" s="5" cm="1">
        <f t="array" ref="I146">_xlfn.IFS(H146="Decreases",0,H146="No change",1,H146="Increases slightly",2,H146="Increases significantly",3)</f>
        <v>1</v>
      </c>
      <c r="J146" s="1" t="s">
        <v>74</v>
      </c>
      <c r="K146" s="5">
        <f t="shared" ref="K146" si="146">LEN(J146)-LEN(SUBSTITUTE(J146, ",", ""))+1</f>
        <v>3</v>
      </c>
      <c r="L146" s="1" t="s">
        <v>15</v>
      </c>
      <c r="M146" s="1" t="s">
        <v>122</v>
      </c>
      <c r="N146" s="5" cm="1">
        <f t="array" ref="N146">_xlfn.IFS(M146="Cash",0,M146="Credit/Debit card",1,M146="Online Payments (e.g. UPI Amazon Wallet)",2,M146="Buy-now-pay-later services (e.g. LazyPay)",3)</f>
        <v>2</v>
      </c>
      <c r="O146" s="1" t="s">
        <v>36</v>
      </c>
      <c r="P146" s="5" cm="1">
        <f t="array" ref="P146">_xlfn.IFS(O146="Strongly Disagree",0,O146="Disagree",1,O146="Neutral",2,O146="Agree",3,O146="Strongly Agree",4)</f>
        <v>3</v>
      </c>
      <c r="Q146" s="1"/>
      <c r="R146" s="1"/>
      <c r="S146" s="1"/>
      <c r="T146" s="1"/>
      <c r="U146" s="1"/>
    </row>
    <row r="147" spans="1:21" ht="15.75" thickBot="1" x14ac:dyDescent="0.3">
      <c r="A147" s="1" t="s">
        <v>37</v>
      </c>
      <c r="B147" s="1" t="s">
        <v>10</v>
      </c>
      <c r="C147" s="5" cm="1">
        <f t="array" ref="C147">_xlfn.IFS(B147="Never",0,B147="Rarely",1,B147="Occasionally",2,B147="Often",3,B147="Very often",4)</f>
        <v>3</v>
      </c>
      <c r="D147" s="1" t="s">
        <v>43</v>
      </c>
      <c r="E147" s="5">
        <f t="shared" si="130"/>
        <v>1</v>
      </c>
      <c r="F147" s="1" t="s">
        <v>22</v>
      </c>
      <c r="G147" s="5">
        <f t="shared" si="130"/>
        <v>1</v>
      </c>
      <c r="H147" s="1" t="s">
        <v>21</v>
      </c>
      <c r="I147" s="5" cm="1">
        <f t="array" ref="I147">_xlfn.IFS(H147="Decreases",0,H147="No change",1,H147="Increases slightly",2,H147="Increases significantly",3)</f>
        <v>2</v>
      </c>
      <c r="J147" s="1" t="s">
        <v>85</v>
      </c>
      <c r="K147" s="5">
        <f t="shared" ref="K147" si="147">LEN(J147)-LEN(SUBSTITUTE(J147, ",", ""))+1</f>
        <v>4</v>
      </c>
      <c r="L147" s="1" t="s">
        <v>35</v>
      </c>
      <c r="M147" s="1" t="s">
        <v>24</v>
      </c>
      <c r="N147" s="5" cm="1">
        <f t="array" ref="N147">_xlfn.IFS(M147="Cash",0,M147="Credit/Debit card",1,M147="Online Payments (e.g. UPI Amazon Wallet)",2,M147="Buy-now-pay-later services (e.g. LazyPay)",3)</f>
        <v>1</v>
      </c>
      <c r="O147" s="1" t="s">
        <v>16</v>
      </c>
      <c r="P147" s="5" cm="1">
        <f t="array" ref="P147">_xlfn.IFS(O147="Strongly Disagree",0,O147="Disagree",1,O147="Neutral",2,O147="Agree",3,O147="Strongly Agree",4)</f>
        <v>1</v>
      </c>
      <c r="Q147" s="1"/>
      <c r="R147" s="1"/>
      <c r="S147" s="1"/>
      <c r="T147" s="1"/>
      <c r="U147" s="1"/>
    </row>
    <row r="148" spans="1:21" ht="26.25" thickBot="1" x14ac:dyDescent="0.3">
      <c r="A148" s="1" t="s">
        <v>37</v>
      </c>
      <c r="B148" s="1" t="s">
        <v>10</v>
      </c>
      <c r="C148" s="5" cm="1">
        <f t="array" ref="C148">_xlfn.IFS(B148="Never",0,B148="Rarely",1,B148="Occasionally",2,B148="Often",3,B148="Very often",4)</f>
        <v>3</v>
      </c>
      <c r="D148" s="1" t="s">
        <v>80</v>
      </c>
      <c r="E148" s="5">
        <f t="shared" si="130"/>
        <v>4</v>
      </c>
      <c r="F148" s="1" t="s">
        <v>84</v>
      </c>
      <c r="G148" s="5">
        <f t="shared" si="130"/>
        <v>4</v>
      </c>
      <c r="H148" s="1" t="s">
        <v>13</v>
      </c>
      <c r="I148" s="5" cm="1">
        <f t="array" ref="I148">_xlfn.IFS(H148="Decreases",0,H148="No change",1,H148="Increases slightly",2,H148="Increases significantly",3)</f>
        <v>1</v>
      </c>
      <c r="J148" s="1" t="s">
        <v>85</v>
      </c>
      <c r="K148" s="5">
        <f t="shared" ref="K148" si="148">LEN(J148)-LEN(SUBSTITUTE(J148, ",", ""))+1</f>
        <v>4</v>
      </c>
      <c r="L148" s="1" t="s">
        <v>23</v>
      </c>
      <c r="M148" s="1" t="s">
        <v>122</v>
      </c>
      <c r="N148" s="5" cm="1">
        <f t="array" ref="N148">_xlfn.IFS(M148="Cash",0,M148="Credit/Debit card",1,M148="Online Payments (e.g. UPI Amazon Wallet)",2,M148="Buy-now-pay-later services (e.g. LazyPay)",3)</f>
        <v>2</v>
      </c>
      <c r="O148" s="1" t="s">
        <v>36</v>
      </c>
      <c r="P148" s="5" cm="1">
        <f t="array" ref="P148">_xlfn.IFS(O148="Strongly Disagree",0,O148="Disagree",1,O148="Neutral",2,O148="Agree",3,O148="Strongly Agree",4)</f>
        <v>3</v>
      </c>
      <c r="Q148" s="1"/>
      <c r="R148" s="1"/>
      <c r="S148" s="1"/>
      <c r="T148" s="1"/>
      <c r="U148" s="1"/>
    </row>
    <row r="149" spans="1:21" ht="26.25" thickBot="1" x14ac:dyDescent="0.3">
      <c r="A149" s="1" t="s">
        <v>46</v>
      </c>
      <c r="B149" s="1" t="s">
        <v>70</v>
      </c>
      <c r="C149" s="5" cm="1">
        <f t="array" ref="C149">_xlfn.IFS(B149="Never",0,B149="Rarely",1,B149="Occasionally",2,B149="Often",3,B149="Very often",4)</f>
        <v>1</v>
      </c>
      <c r="D149" s="1" t="s">
        <v>92</v>
      </c>
      <c r="E149" s="5">
        <f t="shared" si="130"/>
        <v>4</v>
      </c>
      <c r="F149" s="1" t="s">
        <v>57</v>
      </c>
      <c r="G149" s="5">
        <f t="shared" si="130"/>
        <v>3</v>
      </c>
      <c r="H149" s="1" t="s">
        <v>13</v>
      </c>
      <c r="I149" s="5" cm="1">
        <f t="array" ref="I149">_xlfn.IFS(H149="Decreases",0,H149="No change",1,H149="Increases slightly",2,H149="Increases significantly",3)</f>
        <v>1</v>
      </c>
      <c r="J149" s="1" t="s">
        <v>76</v>
      </c>
      <c r="K149" s="5">
        <f t="shared" ref="K149" si="149">LEN(J149)-LEN(SUBSTITUTE(J149, ",", ""))+1</f>
        <v>2</v>
      </c>
      <c r="L149" s="1" t="s">
        <v>35</v>
      </c>
      <c r="M149" s="1" t="s">
        <v>121</v>
      </c>
      <c r="N149" s="5" cm="1">
        <f t="array" ref="N149">_xlfn.IFS(M149="Cash",0,M149="Credit/Debit card",1,M149="Online Payments (e.g. UPI Amazon Wallet)",2,M149="Buy-now-pay-later services (e.g. LazyPay)",3)</f>
        <v>3</v>
      </c>
      <c r="O149" s="1" t="s">
        <v>16</v>
      </c>
      <c r="P149" s="5" cm="1">
        <f t="array" ref="P149">_xlfn.IFS(O149="Strongly Disagree",0,O149="Disagree",1,O149="Neutral",2,O149="Agree",3,O149="Strongly Agree",4)</f>
        <v>1</v>
      </c>
      <c r="Q149" s="1"/>
      <c r="R149" s="1"/>
      <c r="S149" s="1"/>
      <c r="T149" s="1"/>
      <c r="U149" s="1"/>
    </row>
    <row r="150" spans="1:21" ht="26.25" thickBot="1" x14ac:dyDescent="0.3">
      <c r="A150" s="1" t="s">
        <v>9</v>
      </c>
      <c r="B150" s="1" t="s">
        <v>83</v>
      </c>
      <c r="C150" s="5" cm="1">
        <f t="array" ref="C150">_xlfn.IFS(B150="Never",0,B150="Rarely",1,B150="Occasionally",2,B150="Often",3,B150="Very often",4)</f>
        <v>0</v>
      </c>
      <c r="D150" s="1" t="s">
        <v>80</v>
      </c>
      <c r="E150" s="5">
        <f t="shared" si="130"/>
        <v>4</v>
      </c>
      <c r="F150" s="1" t="s">
        <v>101</v>
      </c>
      <c r="G150" s="5">
        <f t="shared" si="130"/>
        <v>4</v>
      </c>
      <c r="H150" s="1" t="s">
        <v>21</v>
      </c>
      <c r="I150" s="5" cm="1">
        <f t="array" ref="I150">_xlfn.IFS(H150="Decreases",0,H150="No change",1,H150="Increases slightly",2,H150="Increases significantly",3)</f>
        <v>2</v>
      </c>
      <c r="J150" s="1" t="s">
        <v>85</v>
      </c>
      <c r="K150" s="5">
        <f t="shared" ref="K150" si="150">LEN(J150)-LEN(SUBSTITUTE(J150, ",", ""))+1</f>
        <v>4</v>
      </c>
      <c r="L150" s="1" t="s">
        <v>35</v>
      </c>
      <c r="M150" s="1" t="s">
        <v>122</v>
      </c>
      <c r="N150" s="5" cm="1">
        <f t="array" ref="N150">_xlfn.IFS(M150="Cash",0,M150="Credit/Debit card",1,M150="Online Payments (e.g. UPI Amazon Wallet)",2,M150="Buy-now-pay-later services (e.g. LazyPay)",3)</f>
        <v>2</v>
      </c>
      <c r="O150" s="1" t="s">
        <v>16</v>
      </c>
      <c r="P150" s="5" cm="1">
        <f t="array" ref="P150">_xlfn.IFS(O150="Strongly Disagree",0,O150="Disagree",1,O150="Neutral",2,O150="Agree",3,O150="Strongly Agree",4)</f>
        <v>1</v>
      </c>
      <c r="Q150" s="1"/>
      <c r="R150" s="1"/>
      <c r="S150" s="1"/>
      <c r="T150" s="1"/>
      <c r="U150" s="1"/>
    </row>
    <row r="151" spans="1:21" ht="26.25" thickBot="1" x14ac:dyDescent="0.3">
      <c r="A151" s="1" t="s">
        <v>17</v>
      </c>
      <c r="B151" s="1" t="s">
        <v>18</v>
      </c>
      <c r="C151" s="5" cm="1">
        <f t="array" ref="C151">_xlfn.IFS(B151="Never",0,B151="Rarely",1,B151="Occasionally",2,B151="Often",3,B151="Very often",4)</f>
        <v>2</v>
      </c>
      <c r="D151" s="1" t="s">
        <v>38</v>
      </c>
      <c r="E151" s="5">
        <f t="shared" si="130"/>
        <v>4</v>
      </c>
      <c r="F151" s="1" t="s">
        <v>100</v>
      </c>
      <c r="G151" s="5">
        <f t="shared" si="130"/>
        <v>1</v>
      </c>
      <c r="H151" s="1" t="s">
        <v>28</v>
      </c>
      <c r="I151" s="5" cm="1">
        <f t="array" ref="I151">_xlfn.IFS(H151="Decreases",0,H151="No change",1,H151="Increases slightly",2,H151="Increases significantly",3)</f>
        <v>3</v>
      </c>
      <c r="J151" s="1" t="s">
        <v>34</v>
      </c>
      <c r="K151" s="5">
        <f t="shared" ref="K151" si="151">LEN(J151)-LEN(SUBSTITUTE(J151, ",", ""))+1</f>
        <v>2</v>
      </c>
      <c r="L151" s="1" t="s">
        <v>35</v>
      </c>
      <c r="M151" s="1" t="s">
        <v>122</v>
      </c>
      <c r="N151" s="5" cm="1">
        <f t="array" ref="N151">_xlfn.IFS(M151="Cash",0,M151="Credit/Debit card",1,M151="Online Payments (e.g. UPI Amazon Wallet)",2,M151="Buy-now-pay-later services (e.g. LazyPay)",3)</f>
        <v>2</v>
      </c>
      <c r="O151" s="1" t="s">
        <v>25</v>
      </c>
      <c r="P151" s="5" cm="1">
        <f t="array" ref="P151">_xlfn.IFS(O151="Strongly Disagree",0,O151="Disagree",1,O151="Neutral",2,O151="Agree",3,O151="Strongly Agree",4)</f>
        <v>2</v>
      </c>
      <c r="Q151" s="1"/>
      <c r="R151" s="1"/>
      <c r="S151" s="1"/>
      <c r="T151" s="1"/>
      <c r="U151" s="1"/>
    </row>
    <row r="152" spans="1:21" ht="26.25" thickBot="1" x14ac:dyDescent="0.3">
      <c r="A152" s="1" t="s">
        <v>9</v>
      </c>
      <c r="B152" s="1" t="s">
        <v>70</v>
      </c>
      <c r="C152" s="5" cm="1">
        <f t="array" ref="C152">_xlfn.IFS(B152="Never",0,B152="Rarely",1,B152="Occasionally",2,B152="Often",3,B152="Very often",4)</f>
        <v>1</v>
      </c>
      <c r="D152" s="1" t="s">
        <v>77</v>
      </c>
      <c r="E152" s="5">
        <f t="shared" si="130"/>
        <v>2</v>
      </c>
      <c r="F152" s="1" t="s">
        <v>120</v>
      </c>
      <c r="G152" s="5">
        <f t="shared" si="130"/>
        <v>3</v>
      </c>
      <c r="H152" s="1" t="s">
        <v>13</v>
      </c>
      <c r="I152" s="5" cm="1">
        <f t="array" ref="I152">_xlfn.IFS(H152="Decreases",0,H152="No change",1,H152="Increases slightly",2,H152="Increases significantly",3)</f>
        <v>1</v>
      </c>
      <c r="J152" s="1" t="s">
        <v>51</v>
      </c>
      <c r="K152" s="5">
        <f t="shared" ref="K152" si="152">LEN(J152)-LEN(SUBSTITUTE(J152, ",", ""))+1</f>
        <v>3</v>
      </c>
      <c r="L152" s="1" t="s">
        <v>54</v>
      </c>
      <c r="M152" s="1" t="s">
        <v>121</v>
      </c>
      <c r="N152" s="5" cm="1">
        <f t="array" ref="N152">_xlfn.IFS(M152="Cash",0,M152="Credit/Debit card",1,M152="Online Payments (e.g. UPI Amazon Wallet)",2,M152="Buy-now-pay-later services (e.g. LazyPay)",3)</f>
        <v>3</v>
      </c>
      <c r="O152" s="1" t="s">
        <v>25</v>
      </c>
      <c r="P152" s="5" cm="1">
        <f t="array" ref="P152">_xlfn.IFS(O152="Strongly Disagree",0,O152="Disagree",1,O152="Neutral",2,O152="Agree",3,O152="Strongly Agree",4)</f>
        <v>2</v>
      </c>
      <c r="Q152" s="1"/>
      <c r="R152" s="1"/>
      <c r="S152" s="1"/>
      <c r="T152" s="1"/>
      <c r="U152" s="1"/>
    </row>
    <row r="153" spans="1:21" ht="15.75" thickBot="1" x14ac:dyDescent="0.3">
      <c r="A153" s="1" t="s">
        <v>17</v>
      </c>
      <c r="B153" s="1" t="s">
        <v>10</v>
      </c>
      <c r="C153" s="5" cm="1">
        <f t="array" ref="C153">_xlfn.IFS(B153="Never",0,B153="Rarely",1,B153="Occasionally",2,B153="Often",3,B153="Very often",4)</f>
        <v>3</v>
      </c>
      <c r="D153" s="1" t="s">
        <v>43</v>
      </c>
      <c r="E153" s="5">
        <f t="shared" si="130"/>
        <v>1</v>
      </c>
      <c r="F153" s="1" t="s">
        <v>39</v>
      </c>
      <c r="G153" s="5">
        <f t="shared" si="130"/>
        <v>2</v>
      </c>
      <c r="H153" s="1" t="s">
        <v>13</v>
      </c>
      <c r="I153" s="5" cm="1">
        <f t="array" ref="I153">_xlfn.IFS(H153="Decreases",0,H153="No change",1,H153="Increases slightly",2,H153="Increases significantly",3)</f>
        <v>1</v>
      </c>
      <c r="J153" s="1" t="s">
        <v>110</v>
      </c>
      <c r="K153" s="5">
        <f t="shared" ref="K153" si="153">LEN(J153)-LEN(SUBSTITUTE(J153, ",", ""))+1</f>
        <v>3</v>
      </c>
      <c r="L153" s="1" t="s">
        <v>35</v>
      </c>
      <c r="M153" s="1" t="s">
        <v>30</v>
      </c>
      <c r="N153" s="5" cm="1">
        <f t="array" ref="N153">_xlfn.IFS(M153="Cash",0,M153="Credit/Debit card",1,M153="Online Payments (e.g. UPI Amazon Wallet)",2,M153="Buy-now-pay-later services (e.g. LazyPay)",3)</f>
        <v>0</v>
      </c>
      <c r="O153" s="1" t="s">
        <v>61</v>
      </c>
      <c r="P153" s="5" cm="1">
        <f t="array" ref="P153">_xlfn.IFS(O153="Strongly Disagree",0,O153="Disagree",1,O153="Neutral",2,O153="Agree",3,O153="Strongly Agree",4)</f>
        <v>0</v>
      </c>
      <c r="Q153" s="1"/>
      <c r="R153" s="1"/>
      <c r="S153" s="1"/>
      <c r="T153" s="1"/>
      <c r="U153" s="1"/>
    </row>
    <row r="154" spans="1:21" ht="26.25" thickBot="1" x14ac:dyDescent="0.3">
      <c r="A154" s="1" t="s">
        <v>9</v>
      </c>
      <c r="B154" s="1" t="s">
        <v>18</v>
      </c>
      <c r="C154" s="5" cm="1">
        <f t="array" ref="C154">_xlfn.IFS(B154="Never",0,B154="Rarely",1,B154="Occasionally",2,B154="Often",3,B154="Very often",4)</f>
        <v>2</v>
      </c>
      <c r="D154" s="1" t="s">
        <v>119</v>
      </c>
      <c r="E154" s="5">
        <f t="shared" si="130"/>
        <v>2</v>
      </c>
      <c r="F154" s="1" t="s">
        <v>90</v>
      </c>
      <c r="G154" s="5">
        <f t="shared" si="130"/>
        <v>5</v>
      </c>
      <c r="H154" s="1" t="s">
        <v>13</v>
      </c>
      <c r="I154" s="5" cm="1">
        <f t="array" ref="I154">_xlfn.IFS(H154="Decreases",0,H154="No change",1,H154="Increases slightly",2,H154="Increases significantly",3)</f>
        <v>1</v>
      </c>
      <c r="J154" s="1" t="s">
        <v>49</v>
      </c>
      <c r="K154" s="5">
        <f t="shared" ref="K154" si="154">LEN(J154)-LEN(SUBSTITUTE(J154, ",", ""))+1</f>
        <v>2</v>
      </c>
      <c r="L154" s="1" t="s">
        <v>35</v>
      </c>
      <c r="M154" s="1" t="s">
        <v>24</v>
      </c>
      <c r="N154" s="5" cm="1">
        <f t="array" ref="N154">_xlfn.IFS(M154="Cash",0,M154="Credit/Debit card",1,M154="Online Payments (e.g. UPI Amazon Wallet)",2,M154="Buy-now-pay-later services (e.g. LazyPay)",3)</f>
        <v>1</v>
      </c>
      <c r="O154" s="1" t="s">
        <v>25</v>
      </c>
      <c r="P154" s="5" cm="1">
        <f t="array" ref="P154">_xlfn.IFS(O154="Strongly Disagree",0,O154="Disagree",1,O154="Neutral",2,O154="Agree",3,O154="Strongly Agree",4)</f>
        <v>2</v>
      </c>
      <c r="Q154" s="1"/>
      <c r="R154" s="1"/>
      <c r="S154" s="1"/>
      <c r="T154" s="1"/>
      <c r="U154" s="1"/>
    </row>
    <row r="155" spans="1:21" ht="26.25" thickBot="1" x14ac:dyDescent="0.3">
      <c r="A155" s="1" t="s">
        <v>46</v>
      </c>
      <c r="B155" s="1" t="s">
        <v>70</v>
      </c>
      <c r="C155" s="5" cm="1">
        <f t="array" ref="C155">_xlfn.IFS(B155="Never",0,B155="Rarely",1,B155="Occasionally",2,B155="Often",3,B155="Very often",4)</f>
        <v>1</v>
      </c>
      <c r="D155" s="1" t="s">
        <v>102</v>
      </c>
      <c r="E155" s="5">
        <f t="shared" si="130"/>
        <v>4</v>
      </c>
      <c r="F155" s="1" t="s">
        <v>90</v>
      </c>
      <c r="G155" s="5">
        <f t="shared" si="130"/>
        <v>5</v>
      </c>
      <c r="H155" s="1" t="s">
        <v>13</v>
      </c>
      <c r="I155" s="5" cm="1">
        <f t="array" ref="I155">_xlfn.IFS(H155="Decreases",0,H155="No change",1,H155="Increases slightly",2,H155="Increases significantly",3)</f>
        <v>1</v>
      </c>
      <c r="J155" s="1" t="s">
        <v>91</v>
      </c>
      <c r="K155" s="5">
        <f t="shared" ref="K155" si="155">LEN(J155)-LEN(SUBSTITUTE(J155, ",", ""))+1</f>
        <v>4</v>
      </c>
      <c r="L155" s="1" t="s">
        <v>15</v>
      </c>
      <c r="M155" s="1" t="s">
        <v>24</v>
      </c>
      <c r="N155" s="5" cm="1">
        <f t="array" ref="N155">_xlfn.IFS(M155="Cash",0,M155="Credit/Debit card",1,M155="Online Payments (e.g. UPI Amazon Wallet)",2,M155="Buy-now-pay-later services (e.g. LazyPay)",3)</f>
        <v>1</v>
      </c>
      <c r="O155" s="1" t="s">
        <v>31</v>
      </c>
      <c r="P155" s="5" cm="1">
        <f t="array" ref="P155">_xlfn.IFS(O155="Strongly Disagree",0,O155="Disagree",1,O155="Neutral",2,O155="Agree",3,O155="Strongly Agree",4)</f>
        <v>4</v>
      </c>
      <c r="Q155" s="1"/>
      <c r="R155" s="1"/>
      <c r="S155" s="1"/>
      <c r="T155" s="1"/>
      <c r="U155" s="1"/>
    </row>
    <row r="156" spans="1:21" ht="26.25" thickBot="1" x14ac:dyDescent="0.3">
      <c r="A156" s="1" t="s">
        <v>46</v>
      </c>
      <c r="B156" s="1" t="s">
        <v>26</v>
      </c>
      <c r="C156" s="5" cm="1">
        <f t="array" ref="C156">_xlfn.IFS(B156="Never",0,B156="Rarely",1,B156="Occasionally",2,B156="Often",3,B156="Very often",4)</f>
        <v>4</v>
      </c>
      <c r="D156" s="1" t="s">
        <v>59</v>
      </c>
      <c r="E156" s="5">
        <f t="shared" si="130"/>
        <v>3</v>
      </c>
      <c r="F156" s="1" t="s">
        <v>120</v>
      </c>
      <c r="G156" s="5">
        <f t="shared" si="130"/>
        <v>3</v>
      </c>
      <c r="H156" s="1" t="s">
        <v>28</v>
      </c>
      <c r="I156" s="5" cm="1">
        <f t="array" ref="I156">_xlfn.IFS(H156="Decreases",0,H156="No change",1,H156="Increases slightly",2,H156="Increases significantly",3)</f>
        <v>3</v>
      </c>
      <c r="J156" s="1" t="s">
        <v>45</v>
      </c>
      <c r="K156" s="5">
        <f t="shared" ref="K156" si="156">LEN(J156)-LEN(SUBSTITUTE(J156, ",", ""))+1</f>
        <v>1</v>
      </c>
      <c r="L156" s="1" t="s">
        <v>35</v>
      </c>
      <c r="M156" s="1" t="s">
        <v>122</v>
      </c>
      <c r="N156" s="5" cm="1">
        <f t="array" ref="N156">_xlfn.IFS(M156="Cash",0,M156="Credit/Debit card",1,M156="Online Payments (e.g. UPI Amazon Wallet)",2,M156="Buy-now-pay-later services (e.g. LazyPay)",3)</f>
        <v>2</v>
      </c>
      <c r="O156" s="1" t="s">
        <v>36</v>
      </c>
      <c r="P156" s="5" cm="1">
        <f t="array" ref="P156">_xlfn.IFS(O156="Strongly Disagree",0,O156="Disagree",1,O156="Neutral",2,O156="Agree",3,O156="Strongly Agree",4)</f>
        <v>3</v>
      </c>
      <c r="Q156" s="1"/>
      <c r="R156" s="1"/>
      <c r="S156" s="1"/>
      <c r="T156" s="1"/>
      <c r="U156" s="1"/>
    </row>
    <row r="157" spans="1:21" ht="26.25" thickBot="1" x14ac:dyDescent="0.3">
      <c r="A157" s="1" t="s">
        <v>37</v>
      </c>
      <c r="B157" s="1" t="s">
        <v>18</v>
      </c>
      <c r="C157" s="5" cm="1">
        <f t="array" ref="C157">_xlfn.IFS(B157="Never",0,B157="Rarely",1,B157="Occasionally",2,B157="Often",3,B157="Very often",4)</f>
        <v>2</v>
      </c>
      <c r="D157" s="1" t="s">
        <v>50</v>
      </c>
      <c r="E157" s="5">
        <f t="shared" si="130"/>
        <v>3</v>
      </c>
      <c r="F157" s="1" t="s">
        <v>72</v>
      </c>
      <c r="G157" s="5">
        <f t="shared" si="130"/>
        <v>2</v>
      </c>
      <c r="H157" s="1" t="s">
        <v>13</v>
      </c>
      <c r="I157" s="5" cm="1">
        <f t="array" ref="I157">_xlfn.IFS(H157="Decreases",0,H157="No change",1,H157="Increases slightly",2,H157="Increases significantly",3)</f>
        <v>1</v>
      </c>
      <c r="J157" s="1" t="s">
        <v>49</v>
      </c>
      <c r="K157" s="5">
        <f t="shared" ref="K157" si="157">LEN(J157)-LEN(SUBSTITUTE(J157, ",", ""))+1</f>
        <v>2</v>
      </c>
      <c r="L157" s="1" t="s">
        <v>35</v>
      </c>
      <c r="M157" s="1" t="s">
        <v>122</v>
      </c>
      <c r="N157" s="5" cm="1">
        <f t="array" ref="N157">_xlfn.IFS(M157="Cash",0,M157="Credit/Debit card",1,M157="Online Payments (e.g. UPI Amazon Wallet)",2,M157="Buy-now-pay-later services (e.g. LazyPay)",3)</f>
        <v>2</v>
      </c>
      <c r="O157" s="1" t="s">
        <v>16</v>
      </c>
      <c r="P157" s="5" cm="1">
        <f t="array" ref="P157">_xlfn.IFS(O157="Strongly Disagree",0,O157="Disagree",1,O157="Neutral",2,O157="Agree",3,O157="Strongly Agree",4)</f>
        <v>1</v>
      </c>
      <c r="Q157" s="1"/>
      <c r="R157" s="1"/>
      <c r="S157" s="1"/>
      <c r="T157" s="1"/>
      <c r="U157" s="1"/>
    </row>
    <row r="158" spans="1:21" ht="26.25" thickBot="1" x14ac:dyDescent="0.3">
      <c r="A158" s="1" t="s">
        <v>37</v>
      </c>
      <c r="B158" s="1" t="s">
        <v>70</v>
      </c>
      <c r="C158" s="5" cm="1">
        <f t="array" ref="C158">_xlfn.IFS(B158="Never",0,B158="Rarely",1,B158="Occasionally",2,B158="Often",3,B158="Very often",4)</f>
        <v>1</v>
      </c>
      <c r="D158" s="1" t="s">
        <v>27</v>
      </c>
      <c r="E158" s="5">
        <f t="shared" si="130"/>
        <v>5</v>
      </c>
      <c r="F158" s="1" t="s">
        <v>22</v>
      </c>
      <c r="G158" s="5">
        <f t="shared" si="130"/>
        <v>1</v>
      </c>
      <c r="H158" s="1" t="s">
        <v>21</v>
      </c>
      <c r="I158" s="5" cm="1">
        <f t="array" ref="I158">_xlfn.IFS(H158="Decreases",0,H158="No change",1,H158="Increases slightly",2,H158="Increases significantly",3)</f>
        <v>2</v>
      </c>
      <c r="J158" s="1" t="s">
        <v>51</v>
      </c>
      <c r="K158" s="5">
        <f t="shared" ref="K158" si="158">LEN(J158)-LEN(SUBSTITUTE(J158, ",", ""))+1</f>
        <v>3</v>
      </c>
      <c r="L158" s="1" t="s">
        <v>97</v>
      </c>
      <c r="M158" s="1" t="s">
        <v>121</v>
      </c>
      <c r="N158" s="5" cm="1">
        <f t="array" ref="N158">_xlfn.IFS(M158="Cash",0,M158="Credit/Debit card",1,M158="Online Payments (e.g. UPI Amazon Wallet)",2,M158="Buy-now-pay-later services (e.g. LazyPay)",3)</f>
        <v>3</v>
      </c>
      <c r="O158" s="1" t="s">
        <v>25</v>
      </c>
      <c r="P158" s="5" cm="1">
        <f t="array" ref="P158">_xlfn.IFS(O158="Strongly Disagree",0,O158="Disagree",1,O158="Neutral",2,O158="Agree",3,O158="Strongly Agree",4)</f>
        <v>2</v>
      </c>
      <c r="Q158" s="1"/>
      <c r="R158" s="1"/>
      <c r="S158" s="1"/>
      <c r="T158" s="1"/>
      <c r="U158" s="1"/>
    </row>
    <row r="159" spans="1:21" ht="26.25" thickBot="1" x14ac:dyDescent="0.3">
      <c r="A159" s="1" t="s">
        <v>17</v>
      </c>
      <c r="B159" s="1" t="s">
        <v>18</v>
      </c>
      <c r="C159" s="5" cm="1">
        <f t="array" ref="C159">_xlfn.IFS(B159="Never",0,B159="Rarely",1,B159="Occasionally",2,B159="Often",3,B159="Very often",4)</f>
        <v>2</v>
      </c>
      <c r="D159" s="1" t="s">
        <v>27</v>
      </c>
      <c r="E159" s="5">
        <f t="shared" si="130"/>
        <v>5</v>
      </c>
      <c r="F159" s="1" t="s">
        <v>20</v>
      </c>
      <c r="G159" s="5">
        <f t="shared" si="130"/>
        <v>1</v>
      </c>
      <c r="H159" s="1" t="s">
        <v>21</v>
      </c>
      <c r="I159" s="5" cm="1">
        <f t="array" ref="I159">_xlfn.IFS(H159="Decreases",0,H159="No change",1,H159="Increases slightly",2,H159="Increases significantly",3)</f>
        <v>2</v>
      </c>
      <c r="J159" s="1" t="s">
        <v>58</v>
      </c>
      <c r="K159" s="5">
        <f t="shared" ref="K159" si="159">LEN(J159)-LEN(SUBSTITUTE(J159, ",", ""))+1</f>
        <v>4</v>
      </c>
      <c r="L159" s="1" t="s">
        <v>35</v>
      </c>
      <c r="M159" s="1" t="s">
        <v>122</v>
      </c>
      <c r="N159" s="5" cm="1">
        <f t="array" ref="N159">_xlfn.IFS(M159="Cash",0,M159="Credit/Debit card",1,M159="Online Payments (e.g. UPI Amazon Wallet)",2,M159="Buy-now-pay-later services (e.g. LazyPay)",3)</f>
        <v>2</v>
      </c>
      <c r="O159" s="1" t="s">
        <v>61</v>
      </c>
      <c r="P159" s="5" cm="1">
        <f t="array" ref="P159">_xlfn.IFS(O159="Strongly Disagree",0,O159="Disagree",1,O159="Neutral",2,O159="Agree",3,O159="Strongly Agree",4)</f>
        <v>0</v>
      </c>
      <c r="Q159" s="1"/>
      <c r="R159" s="1"/>
      <c r="S159" s="1"/>
      <c r="T159" s="1"/>
      <c r="U159" s="1"/>
    </row>
    <row r="160" spans="1:21" ht="15.75" thickBot="1" x14ac:dyDescent="0.3">
      <c r="A160" s="1"/>
      <c r="B160" s="1"/>
      <c r="C160" s="5"/>
      <c r="D160" s="1"/>
      <c r="E160" s="5"/>
      <c r="F160" s="1"/>
      <c r="G160" s="5"/>
      <c r="H160" s="1"/>
      <c r="I160" s="5"/>
      <c r="J160" s="1"/>
      <c r="K160" s="5"/>
      <c r="L160" s="1"/>
      <c r="M160" s="1"/>
      <c r="N160" s="5"/>
      <c r="O160" s="1"/>
      <c r="P160" s="5"/>
      <c r="Q160" s="1"/>
      <c r="R160" s="1"/>
      <c r="S160" s="1"/>
      <c r="T160" s="1"/>
      <c r="U160" s="1"/>
    </row>
    <row r="161" spans="1:21" ht="15.75" thickBot="1" x14ac:dyDescent="0.3">
      <c r="A161" s="1"/>
      <c r="B161" s="1"/>
      <c r="C161" s="5"/>
      <c r="D161" s="1"/>
      <c r="E161" s="5"/>
      <c r="F161" s="1"/>
      <c r="G161" s="5"/>
      <c r="H161" s="1"/>
      <c r="I161" s="5"/>
      <c r="J161" s="1"/>
      <c r="K161" s="5"/>
      <c r="L161" s="1"/>
      <c r="M161" s="1"/>
      <c r="N161" s="5"/>
      <c r="O161" s="1"/>
      <c r="P161" s="5"/>
      <c r="Q161" s="1"/>
      <c r="R161" s="1"/>
      <c r="S161" s="1"/>
      <c r="T161" s="1"/>
      <c r="U161" s="1"/>
    </row>
    <row r="162" spans="1:21" ht="15.75" thickBot="1" x14ac:dyDescent="0.3">
      <c r="A162" s="1"/>
      <c r="B162" s="1"/>
      <c r="C162" s="5"/>
      <c r="D162" s="1"/>
      <c r="E162" s="5"/>
      <c r="F162" s="1"/>
      <c r="G162" s="5"/>
      <c r="H162" s="1"/>
      <c r="I162" s="5"/>
      <c r="J162" s="1"/>
      <c r="K162" s="5"/>
      <c r="L162" s="1"/>
      <c r="M162" s="1"/>
      <c r="N162" s="5"/>
      <c r="O162" s="1"/>
      <c r="P162" s="5"/>
      <c r="Q162" s="1"/>
      <c r="R162" s="1"/>
      <c r="S162" s="1"/>
      <c r="T162" s="1"/>
      <c r="U162" s="1"/>
    </row>
    <row r="163" spans="1:21" ht="15.75" thickBot="1" x14ac:dyDescent="0.3">
      <c r="A163" s="1"/>
      <c r="B163" s="1"/>
      <c r="C163" s="5"/>
      <c r="D163" s="1"/>
      <c r="E163" s="5"/>
      <c r="F163" s="1"/>
      <c r="G163" s="5"/>
      <c r="H163" s="1"/>
      <c r="I163" s="5"/>
      <c r="J163" s="1"/>
      <c r="K163" s="5"/>
      <c r="L163" s="1"/>
      <c r="M163" s="1"/>
      <c r="N163" s="5"/>
      <c r="O163" s="1"/>
      <c r="P163" s="5"/>
      <c r="Q163" s="1"/>
      <c r="R163" s="1"/>
      <c r="S163" s="1"/>
      <c r="T163" s="1"/>
      <c r="U163" s="1"/>
    </row>
    <row r="164" spans="1:21" ht="15.75" thickBot="1" x14ac:dyDescent="0.3">
      <c r="A164" s="1"/>
      <c r="B164" s="1"/>
      <c r="C164" s="5"/>
      <c r="D164" s="1"/>
      <c r="E164" s="5"/>
      <c r="F164" s="1"/>
      <c r="G164" s="5"/>
      <c r="H164" s="1"/>
      <c r="I164" s="5"/>
      <c r="J164" s="1"/>
      <c r="K164" s="5"/>
      <c r="L164" s="1"/>
      <c r="M164" s="1"/>
      <c r="N164" s="5"/>
      <c r="O164" s="1"/>
      <c r="P164" s="5"/>
      <c r="Q164" s="1"/>
      <c r="R164" s="1"/>
      <c r="S164" s="1"/>
      <c r="T164" s="1"/>
      <c r="U164" s="1"/>
    </row>
    <row r="165" spans="1:21" ht="15.75" thickBot="1" x14ac:dyDescent="0.3">
      <c r="A165" s="1"/>
      <c r="B165" s="1"/>
      <c r="C165" s="5"/>
      <c r="D165" s="1"/>
      <c r="E165" s="5"/>
      <c r="F165" s="1"/>
      <c r="G165" s="5"/>
      <c r="H165" s="1"/>
      <c r="I165" s="5"/>
      <c r="J165" s="1"/>
      <c r="K165" s="5"/>
      <c r="L165" s="1"/>
      <c r="M165" s="1"/>
      <c r="N165" s="5"/>
      <c r="O165" s="1"/>
      <c r="P165" s="5"/>
      <c r="Q165" s="1"/>
      <c r="R165" s="1"/>
      <c r="S165" s="1"/>
      <c r="T165" s="1"/>
      <c r="U165" s="1"/>
    </row>
    <row r="166" spans="1:21" ht="15.75" thickBot="1" x14ac:dyDescent="0.3">
      <c r="A166" s="1"/>
      <c r="B166" s="1"/>
      <c r="C166" s="5"/>
      <c r="D166" s="1"/>
      <c r="E166" s="5"/>
      <c r="F166" s="1"/>
      <c r="G166" s="5"/>
      <c r="H166" s="1"/>
      <c r="I166" s="5"/>
      <c r="J166" s="1"/>
      <c r="K166" s="5"/>
      <c r="L166" s="1"/>
      <c r="M166" s="1"/>
      <c r="N166" s="5"/>
      <c r="O166" s="1"/>
      <c r="P166" s="5"/>
      <c r="Q166" s="1"/>
      <c r="R166" s="1"/>
      <c r="S166" s="1"/>
      <c r="T166" s="1"/>
      <c r="U166" s="1"/>
    </row>
    <row r="167" spans="1:21" ht="15.75" thickBot="1" x14ac:dyDescent="0.3">
      <c r="A167" s="1"/>
      <c r="B167" s="1"/>
      <c r="C167" s="5"/>
      <c r="D167" s="1"/>
      <c r="E167" s="5"/>
      <c r="F167" s="1"/>
      <c r="G167" s="5"/>
      <c r="H167" s="1"/>
      <c r="I167" s="5"/>
      <c r="J167" s="1"/>
      <c r="K167" s="5"/>
      <c r="L167" s="1"/>
      <c r="M167" s="1"/>
      <c r="N167" s="5"/>
      <c r="O167" s="1"/>
      <c r="P167" s="5"/>
      <c r="Q167" s="1"/>
      <c r="R167" s="1"/>
      <c r="S167" s="1"/>
      <c r="T167" s="1"/>
      <c r="U167" s="1"/>
    </row>
    <row r="168" spans="1:21" ht="15.75" thickBot="1" x14ac:dyDescent="0.3">
      <c r="A168" s="1"/>
      <c r="B168" s="1"/>
      <c r="C168" s="5"/>
      <c r="D168" s="1"/>
      <c r="E168" s="5"/>
      <c r="F168" s="1"/>
      <c r="G168" s="5"/>
      <c r="H168" s="1"/>
      <c r="I168" s="5"/>
      <c r="J168" s="1"/>
      <c r="K168" s="5"/>
      <c r="L168" s="1"/>
      <c r="M168" s="1"/>
      <c r="N168" s="5"/>
      <c r="O168" s="1"/>
      <c r="P168" s="5"/>
      <c r="Q168" s="1"/>
      <c r="R168" s="1"/>
      <c r="S168" s="1"/>
      <c r="T168" s="1"/>
      <c r="U168" s="1"/>
    </row>
    <row r="169" spans="1:21" ht="15.75" thickBot="1" x14ac:dyDescent="0.3">
      <c r="A169" s="1"/>
      <c r="B169" s="1"/>
      <c r="C169" s="5"/>
      <c r="D169" s="1"/>
      <c r="E169" s="5"/>
      <c r="F169" s="1"/>
      <c r="G169" s="5"/>
      <c r="H169" s="1"/>
      <c r="I169" s="5"/>
      <c r="J169" s="1"/>
      <c r="K169" s="5"/>
      <c r="L169" s="1"/>
      <c r="M169" s="1"/>
      <c r="N169" s="5"/>
      <c r="O169" s="1"/>
      <c r="P169" s="5"/>
      <c r="Q169" s="1"/>
      <c r="R169" s="1"/>
      <c r="S169" s="1"/>
      <c r="T169" s="1"/>
      <c r="U169" s="1"/>
    </row>
    <row r="170" spans="1:21" ht="15.75" thickBot="1" x14ac:dyDescent="0.3">
      <c r="A170" s="1"/>
      <c r="B170" s="1"/>
      <c r="C170" s="5"/>
      <c r="D170" s="1"/>
      <c r="E170" s="5"/>
      <c r="F170" s="1"/>
      <c r="G170" s="5"/>
      <c r="H170" s="1"/>
      <c r="I170" s="5"/>
      <c r="J170" s="1"/>
      <c r="K170" s="5"/>
      <c r="L170" s="1"/>
      <c r="M170" s="1"/>
      <c r="N170" s="5"/>
      <c r="O170" s="1"/>
      <c r="P170" s="5"/>
      <c r="Q170" s="1"/>
      <c r="R170" s="1"/>
      <c r="S170" s="1"/>
      <c r="T170" s="1"/>
      <c r="U170" s="1"/>
    </row>
    <row r="171" spans="1:21" ht="15.75" thickBot="1" x14ac:dyDescent="0.3">
      <c r="A171" s="1"/>
      <c r="B171" s="1"/>
      <c r="C171" s="5"/>
      <c r="D171" s="1"/>
      <c r="E171" s="5"/>
      <c r="F171" s="1"/>
      <c r="G171" s="5"/>
      <c r="H171" s="1"/>
      <c r="I171" s="5"/>
      <c r="J171" s="1"/>
      <c r="K171" s="5"/>
      <c r="L171" s="1"/>
      <c r="M171" s="1"/>
      <c r="N171" s="5"/>
      <c r="O171" s="1"/>
      <c r="P171" s="5"/>
      <c r="Q171" s="1"/>
      <c r="R171" s="1"/>
      <c r="S171" s="1"/>
      <c r="T171" s="1"/>
      <c r="U171" s="1"/>
    </row>
    <row r="172" spans="1:21" ht="15.75" thickBot="1" x14ac:dyDescent="0.3">
      <c r="A172" s="1"/>
      <c r="B172" s="1"/>
      <c r="C172" s="5"/>
      <c r="D172" s="1"/>
      <c r="E172" s="5"/>
      <c r="F172" s="1"/>
      <c r="G172" s="5"/>
      <c r="H172" s="1"/>
      <c r="I172" s="5"/>
      <c r="J172" s="1"/>
      <c r="K172" s="5"/>
      <c r="L172" s="1"/>
      <c r="M172" s="1"/>
      <c r="N172" s="5"/>
      <c r="O172" s="1"/>
      <c r="P172" s="5"/>
      <c r="Q172" s="1"/>
      <c r="R172" s="1"/>
      <c r="S172" s="1"/>
      <c r="T172" s="1"/>
      <c r="U172" s="1"/>
    </row>
    <row r="173" spans="1:21" ht="15.75" thickBot="1" x14ac:dyDescent="0.3">
      <c r="A173" s="1"/>
      <c r="B173" s="1"/>
      <c r="C173" s="5"/>
      <c r="D173" s="1"/>
      <c r="E173" s="5"/>
      <c r="F173" s="1"/>
      <c r="G173" s="5"/>
      <c r="H173" s="1"/>
      <c r="I173" s="5"/>
      <c r="J173" s="1"/>
      <c r="K173" s="5"/>
      <c r="L173" s="1"/>
      <c r="M173" s="1"/>
      <c r="N173" s="5"/>
      <c r="O173" s="1"/>
      <c r="P173" s="5"/>
      <c r="Q173" s="1"/>
      <c r="R173" s="1"/>
      <c r="S173" s="1"/>
      <c r="T173" s="1"/>
      <c r="U173" s="1"/>
    </row>
    <row r="174" spans="1:21" ht="15.75" thickBot="1" x14ac:dyDescent="0.3">
      <c r="A174" s="1"/>
      <c r="B174" s="1"/>
      <c r="C174" s="5"/>
      <c r="D174" s="1"/>
      <c r="E174" s="5"/>
      <c r="F174" s="1"/>
      <c r="G174" s="5"/>
      <c r="H174" s="1"/>
      <c r="I174" s="5"/>
      <c r="J174" s="1"/>
      <c r="K174" s="5"/>
      <c r="L174" s="1"/>
      <c r="M174" s="1"/>
      <c r="N174" s="5"/>
      <c r="O174" s="1"/>
      <c r="P174" s="5"/>
      <c r="Q174" s="1"/>
      <c r="R174" s="1"/>
      <c r="S174" s="1"/>
      <c r="T174" s="1"/>
      <c r="U174" s="1"/>
    </row>
    <row r="175" spans="1:21" ht="15.75" thickBot="1" x14ac:dyDescent="0.3">
      <c r="A175" s="1"/>
      <c r="B175" s="1"/>
      <c r="C175" s="5"/>
      <c r="D175" s="1"/>
      <c r="E175" s="5"/>
      <c r="F175" s="1"/>
      <c r="G175" s="5"/>
      <c r="H175" s="1"/>
      <c r="I175" s="5"/>
      <c r="J175" s="1"/>
      <c r="K175" s="5"/>
      <c r="L175" s="1"/>
      <c r="M175" s="1"/>
      <c r="N175" s="5"/>
      <c r="O175" s="1"/>
      <c r="P175" s="5"/>
      <c r="Q175" s="1"/>
      <c r="R175" s="1"/>
      <c r="S175" s="1"/>
      <c r="T175" s="1"/>
      <c r="U175" s="1"/>
    </row>
    <row r="176" spans="1:21" ht="15.75" thickBot="1" x14ac:dyDescent="0.3">
      <c r="A176" s="1"/>
      <c r="B176" s="1"/>
      <c r="C176" s="5"/>
      <c r="D176" s="1"/>
      <c r="E176" s="5"/>
      <c r="F176" s="1"/>
      <c r="G176" s="5"/>
      <c r="H176" s="1"/>
      <c r="I176" s="5"/>
      <c r="J176" s="1"/>
      <c r="K176" s="5"/>
      <c r="L176" s="1"/>
      <c r="M176" s="1"/>
      <c r="N176" s="5"/>
      <c r="O176" s="1"/>
      <c r="P176" s="5"/>
      <c r="Q176" s="1"/>
      <c r="R176" s="1"/>
      <c r="S176" s="1"/>
      <c r="T176" s="1"/>
      <c r="U176" s="1"/>
    </row>
    <row r="177" spans="1:21" ht="15.75" thickBot="1" x14ac:dyDescent="0.3">
      <c r="A177" s="1"/>
      <c r="B177" s="1"/>
      <c r="C177" s="5"/>
      <c r="D177" s="1"/>
      <c r="E177" s="5"/>
      <c r="F177" s="1"/>
      <c r="G177" s="5"/>
      <c r="H177" s="1"/>
      <c r="I177" s="5"/>
      <c r="J177" s="1"/>
      <c r="K177" s="5"/>
      <c r="L177" s="1"/>
      <c r="M177" s="1"/>
      <c r="N177" s="5"/>
      <c r="O177" s="1"/>
      <c r="P177" s="5"/>
      <c r="Q177" s="1"/>
      <c r="R177" s="1"/>
      <c r="S177" s="1"/>
      <c r="T177" s="1"/>
      <c r="U177" s="1"/>
    </row>
    <row r="178" spans="1:21" ht="15.75" thickBot="1" x14ac:dyDescent="0.3">
      <c r="A178" s="1"/>
      <c r="B178" s="1"/>
      <c r="C178" s="5"/>
      <c r="D178" s="1"/>
      <c r="E178" s="5"/>
      <c r="F178" s="1"/>
      <c r="G178" s="5"/>
      <c r="H178" s="1"/>
      <c r="I178" s="5"/>
      <c r="J178" s="1"/>
      <c r="K178" s="5"/>
      <c r="L178" s="1"/>
      <c r="M178" s="1"/>
      <c r="N178" s="5"/>
      <c r="O178" s="1"/>
      <c r="P178" s="5"/>
      <c r="Q178" s="1"/>
      <c r="R178" s="1"/>
      <c r="S178" s="1"/>
      <c r="T178" s="1"/>
      <c r="U178" s="1"/>
    </row>
    <row r="179" spans="1:21" ht="15.75" thickBot="1" x14ac:dyDescent="0.3">
      <c r="A179" s="1"/>
      <c r="B179" s="1"/>
      <c r="C179" s="5"/>
      <c r="D179" s="1"/>
      <c r="E179" s="5"/>
      <c r="F179" s="1"/>
      <c r="G179" s="5"/>
      <c r="H179" s="1"/>
      <c r="I179" s="5"/>
      <c r="J179" s="1"/>
      <c r="K179" s="5"/>
      <c r="L179" s="1"/>
      <c r="M179" s="1"/>
      <c r="N179" s="5"/>
      <c r="O179" s="1"/>
      <c r="P179" s="5"/>
      <c r="Q179" s="1"/>
      <c r="R179" s="1"/>
      <c r="S179" s="1"/>
      <c r="T179" s="1"/>
      <c r="U179" s="1"/>
    </row>
    <row r="180" spans="1:21" ht="15.75" thickBot="1" x14ac:dyDescent="0.3">
      <c r="A180" s="1"/>
      <c r="B180" s="1"/>
      <c r="C180" s="5"/>
      <c r="D180" s="1"/>
      <c r="E180" s="5"/>
      <c r="F180" s="1"/>
      <c r="G180" s="5"/>
      <c r="H180" s="1"/>
      <c r="I180" s="5"/>
      <c r="J180" s="1"/>
      <c r="K180" s="5"/>
      <c r="L180" s="1"/>
      <c r="M180" s="1"/>
      <c r="N180" s="5"/>
      <c r="O180" s="1"/>
      <c r="P180" s="5"/>
      <c r="Q180" s="1"/>
      <c r="R180" s="1"/>
      <c r="S180" s="1"/>
      <c r="T180" s="1"/>
      <c r="U180" s="1"/>
    </row>
    <row r="181" spans="1:21" ht="15.75" thickBot="1" x14ac:dyDescent="0.3">
      <c r="A181" s="1"/>
      <c r="B181" s="1"/>
      <c r="C181" s="5"/>
      <c r="D181" s="1"/>
      <c r="E181" s="5"/>
      <c r="F181" s="1"/>
      <c r="G181" s="5"/>
      <c r="H181" s="1"/>
      <c r="I181" s="5"/>
      <c r="J181" s="1"/>
      <c r="K181" s="5"/>
      <c r="L181" s="1"/>
      <c r="M181" s="1"/>
      <c r="N181" s="5"/>
      <c r="O181" s="1"/>
      <c r="P181" s="5"/>
      <c r="Q181" s="1"/>
      <c r="R181" s="1"/>
      <c r="S181" s="1"/>
      <c r="T181" s="1"/>
      <c r="U181" s="1"/>
    </row>
    <row r="182" spans="1:21" ht="15.75" thickBot="1" x14ac:dyDescent="0.3">
      <c r="A182" s="1"/>
      <c r="B182" s="1"/>
      <c r="C182" s="5"/>
      <c r="D182" s="1"/>
      <c r="E182" s="5"/>
      <c r="F182" s="1"/>
      <c r="G182" s="5"/>
      <c r="H182" s="1"/>
      <c r="I182" s="5"/>
      <c r="J182" s="1"/>
      <c r="K182" s="5"/>
      <c r="L182" s="1"/>
      <c r="M182" s="1"/>
      <c r="N182" s="5"/>
      <c r="O182" s="1"/>
      <c r="P182" s="5"/>
      <c r="Q182" s="1"/>
      <c r="R182" s="1"/>
      <c r="S182" s="1"/>
      <c r="T182" s="1"/>
      <c r="U182" s="1"/>
    </row>
    <row r="183" spans="1:21" ht="15.75" thickBot="1" x14ac:dyDescent="0.3">
      <c r="A183" s="1"/>
      <c r="B183" s="1"/>
      <c r="C183" s="5"/>
      <c r="D183" s="1"/>
      <c r="E183" s="5"/>
      <c r="F183" s="1"/>
      <c r="G183" s="5"/>
      <c r="H183" s="1"/>
      <c r="I183" s="5"/>
      <c r="J183" s="1"/>
      <c r="K183" s="5"/>
      <c r="L183" s="1"/>
      <c r="M183" s="1"/>
      <c r="N183" s="5"/>
      <c r="O183" s="1"/>
      <c r="P183" s="5"/>
      <c r="Q183" s="1"/>
      <c r="R183" s="1"/>
      <c r="S183" s="1"/>
      <c r="T183" s="1"/>
      <c r="U183" s="1"/>
    </row>
    <row r="184" spans="1:21" ht="15.75" thickBot="1" x14ac:dyDescent="0.3">
      <c r="A184" s="1"/>
      <c r="B184" s="1"/>
      <c r="C184" s="5"/>
      <c r="D184" s="1"/>
      <c r="E184" s="5"/>
      <c r="F184" s="1"/>
      <c r="G184" s="5"/>
      <c r="H184" s="1"/>
      <c r="I184" s="5"/>
      <c r="J184" s="1"/>
      <c r="K184" s="5"/>
      <c r="L184" s="1"/>
      <c r="M184" s="1"/>
      <c r="N184" s="5"/>
      <c r="O184" s="1"/>
      <c r="P184" s="5"/>
      <c r="Q184" s="1"/>
      <c r="R184" s="1"/>
      <c r="S184" s="1"/>
      <c r="T184" s="1"/>
      <c r="U184" s="1"/>
    </row>
    <row r="185" spans="1:21" ht="15.75" thickBot="1" x14ac:dyDescent="0.3">
      <c r="A185" s="1"/>
      <c r="B185" s="1"/>
      <c r="C185" s="5"/>
      <c r="D185" s="1"/>
      <c r="E185" s="5"/>
      <c r="F185" s="1"/>
      <c r="G185" s="5"/>
      <c r="H185" s="1"/>
      <c r="I185" s="5"/>
      <c r="J185" s="1"/>
      <c r="K185" s="5"/>
      <c r="L185" s="1"/>
      <c r="M185" s="1"/>
      <c r="N185" s="5"/>
      <c r="O185" s="1"/>
      <c r="P185" s="5"/>
      <c r="Q185" s="1"/>
      <c r="R185" s="1"/>
      <c r="S185" s="1"/>
      <c r="T185" s="1"/>
      <c r="U185" s="1"/>
    </row>
    <row r="186" spans="1:21" ht="15.75" thickBot="1" x14ac:dyDescent="0.3">
      <c r="A186" s="1"/>
      <c r="B186" s="1"/>
      <c r="C186" s="5"/>
      <c r="D186" s="1"/>
      <c r="E186" s="5"/>
      <c r="F186" s="1"/>
      <c r="G186" s="5"/>
      <c r="H186" s="1"/>
      <c r="I186" s="5"/>
      <c r="J186" s="1"/>
      <c r="K186" s="5"/>
      <c r="L186" s="1"/>
      <c r="M186" s="1"/>
      <c r="N186" s="5"/>
      <c r="O186" s="1"/>
      <c r="P186" s="5"/>
      <c r="Q186" s="1"/>
      <c r="R186" s="1"/>
      <c r="S186" s="1"/>
      <c r="T186" s="1"/>
      <c r="U186" s="1"/>
    </row>
    <row r="187" spans="1:21" ht="15.75" thickBot="1" x14ac:dyDescent="0.3">
      <c r="A187" s="1"/>
      <c r="B187" s="1"/>
      <c r="C187" s="5"/>
      <c r="D187" s="1"/>
      <c r="E187" s="5"/>
      <c r="F187" s="1"/>
      <c r="G187" s="5"/>
      <c r="H187" s="1"/>
      <c r="I187" s="5"/>
      <c r="J187" s="1"/>
      <c r="K187" s="5"/>
      <c r="L187" s="1"/>
      <c r="M187" s="1"/>
      <c r="N187" s="5"/>
      <c r="O187" s="1"/>
      <c r="P187" s="5"/>
      <c r="Q187" s="1"/>
      <c r="R187" s="1"/>
      <c r="S187" s="1"/>
      <c r="T187" s="1"/>
      <c r="U187" s="1"/>
    </row>
    <row r="188" spans="1:21" ht="15.75" thickBot="1" x14ac:dyDescent="0.3">
      <c r="A188" s="1"/>
      <c r="B188" s="1"/>
      <c r="C188" s="5"/>
      <c r="D188" s="1"/>
      <c r="E188" s="5"/>
      <c r="F188" s="1"/>
      <c r="G188" s="5"/>
      <c r="H188" s="1"/>
      <c r="I188" s="5"/>
      <c r="J188" s="1"/>
      <c r="K188" s="5"/>
      <c r="L188" s="1"/>
      <c r="M188" s="1"/>
      <c r="N188" s="5"/>
      <c r="O188" s="1"/>
      <c r="P188" s="5"/>
      <c r="Q188" s="1"/>
      <c r="R188" s="1"/>
      <c r="S188" s="1"/>
      <c r="T188" s="1"/>
      <c r="U188" s="1"/>
    </row>
    <row r="189" spans="1:21" ht="15.75" thickBot="1" x14ac:dyDescent="0.3">
      <c r="A189" s="1"/>
      <c r="B189" s="1"/>
      <c r="C189" s="5"/>
      <c r="D189" s="1"/>
      <c r="E189" s="5"/>
      <c r="F189" s="1"/>
      <c r="G189" s="5"/>
      <c r="H189" s="1"/>
      <c r="I189" s="5"/>
      <c r="J189" s="1"/>
      <c r="K189" s="5"/>
      <c r="L189" s="1"/>
      <c r="M189" s="1"/>
      <c r="N189" s="5"/>
      <c r="O189" s="1"/>
      <c r="P189" s="5"/>
      <c r="Q189" s="1"/>
      <c r="R189" s="1"/>
      <c r="S189" s="1"/>
      <c r="T189" s="1"/>
      <c r="U189" s="1"/>
    </row>
    <row r="190" spans="1:21" ht="15.75" thickBot="1" x14ac:dyDescent="0.3">
      <c r="A190" s="1"/>
      <c r="B190" s="1"/>
      <c r="C190" s="5"/>
      <c r="D190" s="1"/>
      <c r="E190" s="5"/>
      <c r="F190" s="1"/>
      <c r="G190" s="5"/>
      <c r="H190" s="1"/>
      <c r="I190" s="5"/>
      <c r="J190" s="1"/>
      <c r="K190" s="5"/>
      <c r="L190" s="1"/>
      <c r="M190" s="1"/>
      <c r="N190" s="5"/>
      <c r="O190" s="1"/>
      <c r="P190" s="5"/>
      <c r="Q190" s="1"/>
      <c r="R190" s="1"/>
      <c r="S190" s="1"/>
      <c r="T190" s="1"/>
      <c r="U190" s="1"/>
    </row>
    <row r="191" spans="1:21" ht="15.75" thickBot="1" x14ac:dyDescent="0.3">
      <c r="A191" s="1"/>
      <c r="B191" s="1"/>
      <c r="C191" s="5"/>
      <c r="D191" s="1"/>
      <c r="E191" s="5"/>
      <c r="F191" s="1"/>
      <c r="G191" s="5"/>
      <c r="H191" s="1"/>
      <c r="I191" s="5"/>
      <c r="J191" s="1"/>
      <c r="K191" s="5"/>
      <c r="L191" s="1"/>
      <c r="M191" s="1"/>
      <c r="N191" s="5"/>
      <c r="O191" s="1"/>
      <c r="P191" s="5"/>
      <c r="Q191" s="1"/>
      <c r="R191" s="1"/>
      <c r="S191" s="1"/>
      <c r="T191" s="1"/>
      <c r="U191" s="1"/>
    </row>
    <row r="192" spans="1:21" ht="15.75" thickBot="1" x14ac:dyDescent="0.3">
      <c r="A192" s="1"/>
      <c r="B192" s="1"/>
      <c r="C192" s="5"/>
      <c r="D192" s="1"/>
      <c r="E192" s="5"/>
      <c r="F192" s="1"/>
      <c r="G192" s="5"/>
      <c r="H192" s="1"/>
      <c r="I192" s="5"/>
      <c r="J192" s="1"/>
      <c r="K192" s="5"/>
      <c r="L192" s="1"/>
      <c r="M192" s="1"/>
      <c r="N192" s="5"/>
      <c r="O192" s="1"/>
      <c r="P192" s="5"/>
      <c r="Q192" s="1"/>
      <c r="R192" s="1"/>
      <c r="S192" s="1"/>
      <c r="T192" s="1"/>
      <c r="U192" s="1"/>
    </row>
    <row r="193" spans="1:21" ht="15.75" thickBot="1" x14ac:dyDescent="0.3">
      <c r="A193" s="1"/>
      <c r="B193" s="1"/>
      <c r="C193" s="5"/>
      <c r="D193" s="1"/>
      <c r="E193" s="5"/>
      <c r="F193" s="1"/>
      <c r="G193" s="5"/>
      <c r="H193" s="1"/>
      <c r="I193" s="5"/>
      <c r="J193" s="1"/>
      <c r="K193" s="5"/>
      <c r="L193" s="1"/>
      <c r="M193" s="1"/>
      <c r="N193" s="5"/>
      <c r="O193" s="1"/>
      <c r="P193" s="5"/>
      <c r="Q193" s="1"/>
      <c r="R193" s="1"/>
      <c r="S193" s="1"/>
      <c r="T193" s="1"/>
      <c r="U193" s="1"/>
    </row>
    <row r="194" spans="1:21" ht="15.75" thickBot="1" x14ac:dyDescent="0.3">
      <c r="A194" s="1"/>
      <c r="B194" s="1"/>
      <c r="C194" s="5"/>
      <c r="D194" s="1"/>
      <c r="E194" s="5"/>
      <c r="F194" s="1"/>
      <c r="G194" s="5"/>
      <c r="H194" s="1"/>
      <c r="I194" s="5"/>
      <c r="J194" s="1"/>
      <c r="K194" s="5"/>
      <c r="L194" s="1"/>
      <c r="M194" s="1"/>
      <c r="N194" s="5"/>
      <c r="O194" s="1"/>
      <c r="P194" s="5"/>
      <c r="Q194" s="1"/>
      <c r="R194" s="1"/>
      <c r="S194" s="1"/>
      <c r="T194" s="1"/>
      <c r="U194" s="1"/>
    </row>
    <row r="195" spans="1:21" ht="15.75" thickBot="1" x14ac:dyDescent="0.3">
      <c r="A195" s="1"/>
      <c r="B195" s="1"/>
      <c r="C195" s="5"/>
      <c r="D195" s="1"/>
      <c r="E195" s="5"/>
      <c r="F195" s="1"/>
      <c r="G195" s="5"/>
      <c r="H195" s="1"/>
      <c r="I195" s="5"/>
      <c r="J195" s="1"/>
      <c r="K195" s="5"/>
      <c r="L195" s="1"/>
      <c r="M195" s="1"/>
      <c r="N195" s="5"/>
      <c r="O195" s="1"/>
      <c r="P195" s="5"/>
      <c r="Q195" s="1"/>
      <c r="R195" s="1"/>
      <c r="S195" s="1"/>
      <c r="T195" s="1"/>
      <c r="U195" s="1"/>
    </row>
    <row r="196" spans="1:21" ht="15.75" thickBot="1" x14ac:dyDescent="0.3">
      <c r="A196" s="1"/>
      <c r="B196" s="1"/>
      <c r="C196" s="5"/>
      <c r="D196" s="1"/>
      <c r="E196" s="5"/>
      <c r="F196" s="1"/>
      <c r="G196" s="5"/>
      <c r="H196" s="1"/>
      <c r="I196" s="5"/>
      <c r="J196" s="1"/>
      <c r="K196" s="5"/>
      <c r="L196" s="1"/>
      <c r="M196" s="1"/>
      <c r="N196" s="5"/>
      <c r="O196" s="1"/>
      <c r="P196" s="5"/>
      <c r="Q196" s="1"/>
      <c r="R196" s="1"/>
      <c r="S196" s="1"/>
      <c r="T196" s="1"/>
      <c r="U196" s="1"/>
    </row>
    <row r="197" spans="1:21" ht="15.75" thickBot="1" x14ac:dyDescent="0.3">
      <c r="A197" s="1"/>
      <c r="B197" s="1"/>
      <c r="C197" s="5"/>
      <c r="D197" s="1"/>
      <c r="E197" s="5"/>
      <c r="F197" s="1"/>
      <c r="G197" s="5"/>
      <c r="H197" s="1"/>
      <c r="I197" s="5"/>
      <c r="J197" s="1"/>
      <c r="K197" s="5"/>
      <c r="L197" s="1"/>
      <c r="M197" s="1"/>
      <c r="N197" s="5"/>
      <c r="O197" s="1"/>
      <c r="P197" s="5"/>
      <c r="Q197" s="1"/>
      <c r="R197" s="1"/>
      <c r="S197" s="1"/>
      <c r="T197" s="1"/>
      <c r="U197" s="1"/>
    </row>
    <row r="198" spans="1:21" ht="15.75" thickBot="1" x14ac:dyDescent="0.3">
      <c r="A198" s="1"/>
      <c r="B198" s="1"/>
      <c r="C198" s="5"/>
      <c r="D198" s="1"/>
      <c r="E198" s="5"/>
      <c r="F198" s="1"/>
      <c r="G198" s="5"/>
      <c r="H198" s="1"/>
      <c r="I198" s="5"/>
      <c r="J198" s="1"/>
      <c r="K198" s="5"/>
      <c r="L198" s="1"/>
      <c r="M198" s="1"/>
      <c r="N198" s="5"/>
      <c r="O198" s="1"/>
      <c r="P198" s="5"/>
      <c r="Q198" s="1"/>
      <c r="R198" s="1"/>
      <c r="S198" s="1"/>
      <c r="T198" s="1"/>
      <c r="U198" s="1"/>
    </row>
    <row r="199" spans="1:21" ht="15.75" thickBot="1" x14ac:dyDescent="0.3">
      <c r="A199" s="1"/>
      <c r="B199" s="1"/>
      <c r="C199" s="5"/>
      <c r="D199" s="1"/>
      <c r="E199" s="5"/>
      <c r="F199" s="1"/>
      <c r="G199" s="5"/>
      <c r="H199" s="1"/>
      <c r="I199" s="5"/>
      <c r="J199" s="1"/>
      <c r="K199" s="5"/>
      <c r="L199" s="1"/>
      <c r="M199" s="1"/>
      <c r="N199" s="5"/>
      <c r="O199" s="1"/>
      <c r="P199" s="5"/>
      <c r="Q199" s="1"/>
      <c r="R199" s="1"/>
      <c r="S199" s="1"/>
      <c r="T199" s="1"/>
      <c r="U199" s="1"/>
    </row>
    <row r="200" spans="1:21" ht="15.75" thickBot="1" x14ac:dyDescent="0.3">
      <c r="A200" s="1"/>
      <c r="B200" s="1"/>
      <c r="C200" s="5"/>
      <c r="D200" s="1"/>
      <c r="E200" s="5"/>
      <c r="F200" s="1"/>
      <c r="G200" s="5"/>
      <c r="H200" s="1"/>
      <c r="I200" s="5"/>
      <c r="J200" s="1"/>
      <c r="K200" s="5"/>
      <c r="L200" s="1"/>
      <c r="M200" s="1"/>
      <c r="N200" s="5"/>
      <c r="O200" s="1"/>
      <c r="P200" s="5"/>
      <c r="Q200" s="1"/>
      <c r="R200" s="1"/>
      <c r="S200" s="1"/>
      <c r="T200" s="1"/>
      <c r="U200" s="1"/>
    </row>
    <row r="201" spans="1:21" ht="15.75" thickBot="1" x14ac:dyDescent="0.3">
      <c r="A201" s="1"/>
      <c r="B201" s="1"/>
      <c r="C201" s="5"/>
      <c r="D201" s="1"/>
      <c r="E201" s="5"/>
      <c r="F201" s="1"/>
      <c r="G201" s="5"/>
      <c r="H201" s="1"/>
      <c r="I201" s="5"/>
      <c r="J201" s="1"/>
      <c r="K201" s="5"/>
      <c r="L201" s="1"/>
      <c r="M201" s="1"/>
      <c r="N201" s="5"/>
      <c r="O201" s="1"/>
      <c r="P201" s="5"/>
      <c r="Q201" s="1"/>
      <c r="R201" s="1"/>
      <c r="S201" s="1"/>
      <c r="T201" s="1"/>
      <c r="U201" s="1"/>
    </row>
    <row r="202" spans="1:21" ht="15.75" thickBot="1" x14ac:dyDescent="0.3">
      <c r="A202" s="1"/>
      <c r="B202" s="1"/>
      <c r="C202" s="5"/>
      <c r="D202" s="1"/>
      <c r="E202" s="5"/>
      <c r="F202" s="1"/>
      <c r="G202" s="5"/>
      <c r="H202" s="1"/>
      <c r="I202" s="5"/>
      <c r="J202" s="1"/>
      <c r="K202" s="5"/>
      <c r="L202" s="1"/>
      <c r="M202" s="1"/>
      <c r="N202" s="5"/>
      <c r="O202" s="1"/>
      <c r="P202" s="5"/>
      <c r="Q202" s="1"/>
      <c r="R202" s="1"/>
      <c r="S202" s="1"/>
      <c r="T202" s="1"/>
      <c r="U202" s="1"/>
    </row>
    <row r="203" spans="1:21" ht="15.75" thickBot="1" x14ac:dyDescent="0.3">
      <c r="A203" s="1"/>
      <c r="B203" s="1"/>
      <c r="C203" s="5"/>
      <c r="D203" s="1"/>
      <c r="E203" s="5"/>
      <c r="F203" s="1"/>
      <c r="G203" s="5"/>
      <c r="H203" s="1"/>
      <c r="I203" s="5"/>
      <c r="J203" s="1"/>
      <c r="K203" s="5"/>
      <c r="L203" s="1"/>
      <c r="M203" s="1"/>
      <c r="N203" s="5"/>
      <c r="O203" s="1"/>
      <c r="P203" s="5"/>
      <c r="Q203" s="1"/>
      <c r="R203" s="1"/>
      <c r="S203" s="1"/>
      <c r="T203" s="1"/>
      <c r="U203" s="1"/>
    </row>
    <row r="204" spans="1:21" ht="15.75" thickBot="1" x14ac:dyDescent="0.3">
      <c r="A204" s="1"/>
      <c r="B204" s="1"/>
      <c r="C204" s="5"/>
      <c r="D204" s="1"/>
      <c r="E204" s="5"/>
      <c r="F204" s="1"/>
      <c r="G204" s="5"/>
      <c r="H204" s="1"/>
      <c r="I204" s="5"/>
      <c r="J204" s="1"/>
      <c r="K204" s="5"/>
      <c r="L204" s="1"/>
      <c r="M204" s="1"/>
      <c r="N204" s="5"/>
      <c r="O204" s="1"/>
      <c r="P204" s="5"/>
      <c r="Q204" s="1"/>
      <c r="R204" s="1"/>
      <c r="S204" s="1"/>
      <c r="T204" s="1"/>
      <c r="U204" s="1"/>
    </row>
    <row r="205" spans="1:21" ht="15.75" thickBot="1" x14ac:dyDescent="0.3">
      <c r="A205" s="1"/>
      <c r="B205" s="1"/>
      <c r="C205" s="5"/>
      <c r="D205" s="1"/>
      <c r="E205" s="5"/>
      <c r="F205" s="1"/>
      <c r="G205" s="5"/>
      <c r="H205" s="1"/>
      <c r="I205" s="5"/>
      <c r="J205" s="1"/>
      <c r="K205" s="5"/>
      <c r="L205" s="1"/>
      <c r="M205" s="1"/>
      <c r="N205" s="5"/>
      <c r="O205" s="1"/>
      <c r="P205" s="5"/>
      <c r="Q205" s="1"/>
      <c r="R205" s="1"/>
      <c r="S205" s="1"/>
      <c r="T205" s="1"/>
      <c r="U205" s="1"/>
    </row>
    <row r="206" spans="1:21" ht="15.75" thickBot="1" x14ac:dyDescent="0.3">
      <c r="A206" s="1"/>
      <c r="B206" s="1"/>
      <c r="C206" s="5"/>
      <c r="D206" s="1"/>
      <c r="E206" s="5"/>
      <c r="F206" s="1"/>
      <c r="G206" s="5"/>
      <c r="H206" s="1"/>
      <c r="I206" s="5"/>
      <c r="J206" s="1"/>
      <c r="K206" s="5"/>
      <c r="L206" s="1"/>
      <c r="M206" s="1"/>
      <c r="N206" s="5"/>
      <c r="O206" s="1"/>
      <c r="P206" s="5"/>
      <c r="Q206" s="1"/>
      <c r="R206" s="1"/>
      <c r="S206" s="1"/>
      <c r="T206" s="1"/>
      <c r="U206" s="1"/>
    </row>
    <row r="207" spans="1:21" ht="15.75" thickBot="1" x14ac:dyDescent="0.3">
      <c r="A207" s="1"/>
      <c r="B207" s="1"/>
      <c r="C207" s="5"/>
      <c r="D207" s="1"/>
      <c r="E207" s="5"/>
      <c r="F207" s="1"/>
      <c r="G207" s="5"/>
      <c r="H207" s="1"/>
      <c r="I207" s="5"/>
      <c r="J207" s="1"/>
      <c r="K207" s="5"/>
      <c r="L207" s="1"/>
      <c r="M207" s="1"/>
      <c r="N207" s="5"/>
      <c r="O207" s="1"/>
      <c r="P207" s="5"/>
      <c r="Q207" s="1"/>
      <c r="R207" s="1"/>
      <c r="S207" s="1"/>
      <c r="T207" s="1"/>
      <c r="U207" s="1"/>
    </row>
    <row r="208" spans="1:21" ht="15.75" thickBot="1" x14ac:dyDescent="0.3">
      <c r="A208" s="1"/>
      <c r="B208" s="1"/>
      <c r="C208" s="5"/>
      <c r="D208" s="1"/>
      <c r="E208" s="5"/>
      <c r="F208" s="1"/>
      <c r="G208" s="5"/>
      <c r="H208" s="1"/>
      <c r="I208" s="5"/>
      <c r="J208" s="1"/>
      <c r="K208" s="5"/>
      <c r="L208" s="1"/>
      <c r="M208" s="1"/>
      <c r="N208" s="5"/>
      <c r="O208" s="1"/>
      <c r="P208" s="5"/>
      <c r="Q208" s="1"/>
      <c r="R208" s="1"/>
      <c r="S208" s="1"/>
      <c r="T208" s="1"/>
      <c r="U208" s="1"/>
    </row>
    <row r="209" spans="1:21" ht="15.75" thickBot="1" x14ac:dyDescent="0.3">
      <c r="A209" s="1"/>
      <c r="B209" s="1"/>
      <c r="C209" s="5"/>
      <c r="D209" s="1"/>
      <c r="E209" s="5"/>
      <c r="F209" s="1"/>
      <c r="G209" s="5"/>
      <c r="H209" s="1"/>
      <c r="I209" s="5"/>
      <c r="J209" s="1"/>
      <c r="K209" s="5"/>
      <c r="L209" s="1"/>
      <c r="M209" s="1"/>
      <c r="N209" s="5"/>
      <c r="O209" s="1"/>
      <c r="P209" s="5"/>
      <c r="Q209" s="1"/>
      <c r="R209" s="1"/>
      <c r="S209" s="1"/>
      <c r="T209" s="1"/>
      <c r="U209" s="1"/>
    </row>
    <row r="210" spans="1:21" ht="15.75" thickBot="1" x14ac:dyDescent="0.3">
      <c r="A210" s="1"/>
      <c r="B210" s="1"/>
      <c r="C210" s="5"/>
      <c r="D210" s="1"/>
      <c r="E210" s="5"/>
      <c r="F210" s="1"/>
      <c r="G210" s="5"/>
      <c r="H210" s="1"/>
      <c r="I210" s="5"/>
      <c r="J210" s="1"/>
      <c r="K210" s="5"/>
      <c r="L210" s="1"/>
      <c r="M210" s="1"/>
      <c r="N210" s="5"/>
      <c r="O210" s="1"/>
      <c r="P210" s="5"/>
      <c r="Q210" s="1"/>
      <c r="R210" s="1"/>
      <c r="S210" s="1"/>
      <c r="T210" s="1"/>
      <c r="U210" s="1"/>
    </row>
    <row r="211" spans="1:21" ht="15.75" thickBot="1" x14ac:dyDescent="0.3">
      <c r="A211" s="1"/>
      <c r="B211" s="1"/>
      <c r="C211" s="5"/>
      <c r="D211" s="1"/>
      <c r="E211" s="5"/>
      <c r="F211" s="1"/>
      <c r="G211" s="5"/>
      <c r="H211" s="1"/>
      <c r="I211" s="5"/>
      <c r="J211" s="1"/>
      <c r="K211" s="5"/>
      <c r="L211" s="1"/>
      <c r="M211" s="1"/>
      <c r="N211" s="5"/>
      <c r="O211" s="1"/>
      <c r="P211" s="5"/>
      <c r="Q211" s="1"/>
      <c r="R211" s="1"/>
      <c r="S211" s="1"/>
      <c r="T211" s="1"/>
      <c r="U211" s="1"/>
    </row>
    <row r="212" spans="1:21" ht="15.75" thickBot="1" x14ac:dyDescent="0.3">
      <c r="A212" s="1"/>
      <c r="B212" s="1"/>
      <c r="C212" s="5"/>
      <c r="D212" s="1"/>
      <c r="E212" s="5"/>
      <c r="F212" s="1"/>
      <c r="G212" s="5"/>
      <c r="H212" s="1"/>
      <c r="I212" s="5"/>
      <c r="J212" s="1"/>
      <c r="K212" s="5"/>
      <c r="L212" s="1"/>
      <c r="M212" s="1"/>
      <c r="N212" s="5"/>
      <c r="O212" s="1"/>
      <c r="P212" s="5"/>
      <c r="Q212" s="1"/>
      <c r="R212" s="1"/>
      <c r="S212" s="1"/>
      <c r="T212" s="1"/>
      <c r="U212" s="1"/>
    </row>
    <row r="213" spans="1:21" ht="15.75" thickBot="1" x14ac:dyDescent="0.3">
      <c r="A213" s="1"/>
      <c r="B213" s="1"/>
      <c r="C213" s="5"/>
      <c r="D213" s="1"/>
      <c r="E213" s="5"/>
      <c r="F213" s="1"/>
      <c r="G213" s="5"/>
      <c r="H213" s="1"/>
      <c r="I213" s="5"/>
      <c r="J213" s="1"/>
      <c r="K213" s="5"/>
      <c r="L213" s="1"/>
      <c r="M213" s="1"/>
      <c r="N213" s="5"/>
      <c r="O213" s="1"/>
      <c r="P213" s="5"/>
      <c r="Q213" s="1"/>
      <c r="R213" s="1"/>
      <c r="S213" s="1"/>
      <c r="T213" s="1"/>
      <c r="U213" s="1"/>
    </row>
    <row r="214" spans="1:21" ht="15.75" thickBot="1" x14ac:dyDescent="0.3">
      <c r="A214" s="1"/>
      <c r="B214" s="1"/>
      <c r="C214" s="5"/>
      <c r="D214" s="1"/>
      <c r="E214" s="5"/>
      <c r="F214" s="1"/>
      <c r="G214" s="5"/>
      <c r="H214" s="1"/>
      <c r="I214" s="5"/>
      <c r="J214" s="1"/>
      <c r="K214" s="5"/>
      <c r="L214" s="1"/>
      <c r="M214" s="1"/>
      <c r="N214" s="5"/>
      <c r="O214" s="1"/>
      <c r="P214" s="5"/>
      <c r="Q214" s="1"/>
      <c r="R214" s="1"/>
      <c r="S214" s="1"/>
      <c r="T214" s="1"/>
      <c r="U214" s="1"/>
    </row>
    <row r="215" spans="1:21" ht="15.75" thickBot="1" x14ac:dyDescent="0.3">
      <c r="A215" s="1"/>
      <c r="B215" s="1"/>
      <c r="C215" s="5"/>
      <c r="D215" s="1"/>
      <c r="E215" s="5"/>
      <c r="F215" s="1"/>
      <c r="G215" s="5"/>
      <c r="H215" s="1"/>
      <c r="I215" s="5"/>
      <c r="J215" s="1"/>
      <c r="K215" s="5"/>
      <c r="L215" s="1"/>
      <c r="M215" s="1"/>
      <c r="N215" s="5"/>
      <c r="O215" s="1"/>
      <c r="P215" s="5"/>
      <c r="Q215" s="1"/>
      <c r="R215" s="1"/>
      <c r="S215" s="1"/>
      <c r="T215" s="1"/>
      <c r="U215" s="1"/>
    </row>
    <row r="216" spans="1:21" ht="15.75" thickBot="1" x14ac:dyDescent="0.3">
      <c r="A216" s="1"/>
      <c r="B216" s="1"/>
      <c r="C216" s="5"/>
      <c r="D216" s="1"/>
      <c r="E216" s="5"/>
      <c r="F216" s="1"/>
      <c r="G216" s="5"/>
      <c r="H216" s="1"/>
      <c r="I216" s="5"/>
      <c r="J216" s="1"/>
      <c r="K216" s="5"/>
      <c r="L216" s="1"/>
      <c r="M216" s="1"/>
      <c r="N216" s="5"/>
      <c r="O216" s="1"/>
      <c r="P216" s="5"/>
      <c r="Q216" s="1"/>
      <c r="R216" s="1"/>
      <c r="S216" s="1"/>
      <c r="T216" s="1"/>
      <c r="U216" s="1"/>
    </row>
    <row r="217" spans="1:21" ht="15.75" thickBot="1" x14ac:dyDescent="0.3">
      <c r="A217" s="1"/>
      <c r="B217" s="1"/>
      <c r="C217" s="5"/>
      <c r="D217" s="1"/>
      <c r="E217" s="5"/>
      <c r="F217" s="1"/>
      <c r="G217" s="5"/>
      <c r="H217" s="1"/>
      <c r="I217" s="5"/>
      <c r="J217" s="1"/>
      <c r="K217" s="5"/>
      <c r="L217" s="1"/>
      <c r="M217" s="1"/>
      <c r="N217" s="5"/>
      <c r="O217" s="1"/>
      <c r="P217" s="5"/>
      <c r="Q217" s="1"/>
      <c r="R217" s="1"/>
      <c r="S217" s="1"/>
      <c r="T217" s="1"/>
      <c r="U217" s="1"/>
    </row>
    <row r="218" spans="1:21" ht="15.75" thickBot="1" x14ac:dyDescent="0.3">
      <c r="A218" s="1"/>
      <c r="B218" s="1"/>
      <c r="C218" s="5"/>
      <c r="D218" s="1"/>
      <c r="E218" s="5"/>
      <c r="F218" s="1"/>
      <c r="G218" s="5"/>
      <c r="H218" s="1"/>
      <c r="I218" s="5"/>
      <c r="J218" s="1"/>
      <c r="K218" s="5"/>
      <c r="L218" s="1"/>
      <c r="M218" s="1"/>
      <c r="N218" s="5"/>
      <c r="O218" s="1"/>
      <c r="P218" s="5"/>
      <c r="Q218" s="1"/>
      <c r="R218" s="1"/>
      <c r="S218" s="1"/>
      <c r="T218" s="1"/>
      <c r="U218" s="1"/>
    </row>
    <row r="219" spans="1:21" ht="15.75" thickBot="1" x14ac:dyDescent="0.3">
      <c r="A219" s="1"/>
      <c r="B219" s="1"/>
      <c r="C219" s="5"/>
      <c r="D219" s="1"/>
      <c r="E219" s="5"/>
      <c r="F219" s="1"/>
      <c r="G219" s="5"/>
      <c r="H219" s="1"/>
      <c r="I219" s="5"/>
      <c r="J219" s="1"/>
      <c r="K219" s="5"/>
      <c r="L219" s="1"/>
      <c r="M219" s="1"/>
      <c r="N219" s="5"/>
      <c r="O219" s="1"/>
      <c r="P219" s="5"/>
      <c r="Q219" s="1"/>
      <c r="R219" s="1"/>
      <c r="S219" s="1"/>
      <c r="T219" s="1"/>
      <c r="U219" s="1"/>
    </row>
    <row r="220" spans="1:21" ht="15.75" thickBot="1" x14ac:dyDescent="0.3">
      <c r="A220" s="1"/>
      <c r="B220" s="1"/>
      <c r="C220" s="5"/>
      <c r="D220" s="1"/>
      <c r="E220" s="5"/>
      <c r="F220" s="1"/>
      <c r="G220" s="5"/>
      <c r="H220" s="1"/>
      <c r="I220" s="5"/>
      <c r="J220" s="1"/>
      <c r="K220" s="5"/>
      <c r="L220" s="1"/>
      <c r="M220" s="1"/>
      <c r="N220" s="5"/>
      <c r="O220" s="1"/>
      <c r="P220" s="5"/>
      <c r="Q220" s="1"/>
      <c r="R220" s="1"/>
      <c r="S220" s="1"/>
      <c r="T220" s="1"/>
      <c r="U220" s="1"/>
    </row>
    <row r="221" spans="1:21" ht="15.75" thickBot="1" x14ac:dyDescent="0.3">
      <c r="A221" s="1"/>
      <c r="B221" s="1"/>
      <c r="C221" s="5"/>
      <c r="D221" s="1"/>
      <c r="E221" s="5"/>
      <c r="F221" s="1"/>
      <c r="G221" s="5"/>
      <c r="H221" s="1"/>
      <c r="I221" s="5"/>
      <c r="J221" s="1"/>
      <c r="K221" s="5"/>
      <c r="L221" s="1"/>
      <c r="M221" s="1"/>
      <c r="N221" s="5"/>
      <c r="O221" s="1"/>
      <c r="P221" s="5"/>
      <c r="Q221" s="1"/>
      <c r="R221" s="1"/>
      <c r="S221" s="1"/>
      <c r="T221" s="1"/>
      <c r="U221" s="1"/>
    </row>
    <row r="222" spans="1:21" ht="15.75" thickBot="1" x14ac:dyDescent="0.3">
      <c r="A222" s="1"/>
      <c r="B222" s="1"/>
      <c r="C222" s="5"/>
      <c r="D222" s="1"/>
      <c r="E222" s="5"/>
      <c r="F222" s="1"/>
      <c r="G222" s="5"/>
      <c r="H222" s="1"/>
      <c r="I222" s="5"/>
      <c r="J222" s="1"/>
      <c r="K222" s="5"/>
      <c r="L222" s="1"/>
      <c r="M222" s="1"/>
      <c r="N222" s="5"/>
      <c r="O222" s="1"/>
      <c r="P222" s="5"/>
      <c r="Q222" s="1"/>
      <c r="R222" s="1"/>
      <c r="S222" s="1"/>
      <c r="T222" s="1"/>
      <c r="U222" s="1"/>
    </row>
    <row r="223" spans="1:21" ht="15.75" thickBot="1" x14ac:dyDescent="0.3">
      <c r="A223" s="1"/>
      <c r="B223" s="1"/>
      <c r="C223" s="5"/>
      <c r="D223" s="1"/>
      <c r="E223" s="5"/>
      <c r="F223" s="1"/>
      <c r="G223" s="5"/>
      <c r="H223" s="1"/>
      <c r="I223" s="5"/>
      <c r="J223" s="1"/>
      <c r="K223" s="5"/>
      <c r="L223" s="1"/>
      <c r="M223" s="1"/>
      <c r="N223" s="5"/>
      <c r="O223" s="1"/>
      <c r="P223" s="5"/>
      <c r="Q223" s="1"/>
      <c r="R223" s="1"/>
      <c r="S223" s="1"/>
      <c r="T223" s="1"/>
      <c r="U223" s="1"/>
    </row>
    <row r="224" spans="1:21" ht="15.75" thickBot="1" x14ac:dyDescent="0.3">
      <c r="A224" s="1"/>
      <c r="B224" s="1"/>
      <c r="C224" s="5"/>
      <c r="D224" s="1"/>
      <c r="E224" s="5"/>
      <c r="F224" s="1"/>
      <c r="G224" s="5"/>
      <c r="H224" s="1"/>
      <c r="I224" s="5"/>
      <c r="J224" s="1"/>
      <c r="K224" s="5"/>
      <c r="L224" s="1"/>
      <c r="M224" s="1"/>
      <c r="N224" s="5"/>
      <c r="O224" s="1"/>
      <c r="P224" s="5"/>
      <c r="Q224" s="1"/>
      <c r="R224" s="1"/>
      <c r="S224" s="1"/>
      <c r="T224" s="1"/>
      <c r="U224" s="1"/>
    </row>
    <row r="225" spans="1:21" ht="15.75" thickBot="1" x14ac:dyDescent="0.3">
      <c r="A225" s="1"/>
      <c r="B225" s="1"/>
      <c r="C225" s="5"/>
      <c r="D225" s="1"/>
      <c r="E225" s="5"/>
      <c r="F225" s="1"/>
      <c r="G225" s="5"/>
      <c r="H225" s="1"/>
      <c r="I225" s="5"/>
      <c r="J225" s="1"/>
      <c r="K225" s="5"/>
      <c r="L225" s="1"/>
      <c r="M225" s="1"/>
      <c r="N225" s="5"/>
      <c r="O225" s="1"/>
      <c r="P225" s="5"/>
      <c r="Q225" s="1"/>
      <c r="R225" s="1"/>
      <c r="S225" s="1"/>
      <c r="T225" s="1"/>
      <c r="U225" s="1"/>
    </row>
    <row r="226" spans="1:21" ht="15.75" thickBot="1" x14ac:dyDescent="0.3">
      <c r="A226" s="1"/>
      <c r="B226" s="1"/>
      <c r="C226" s="5"/>
      <c r="D226" s="1"/>
      <c r="E226" s="5"/>
      <c r="F226" s="1"/>
      <c r="G226" s="5"/>
      <c r="H226" s="1"/>
      <c r="I226" s="5"/>
      <c r="J226" s="1"/>
      <c r="K226" s="5"/>
      <c r="L226" s="1"/>
      <c r="M226" s="1"/>
      <c r="N226" s="5"/>
      <c r="O226" s="1"/>
      <c r="P226" s="5"/>
      <c r="Q226" s="1"/>
      <c r="R226" s="1"/>
      <c r="S226" s="1"/>
      <c r="T226" s="1"/>
      <c r="U226" s="1"/>
    </row>
    <row r="227" spans="1:21" ht="15.75" thickBot="1" x14ac:dyDescent="0.3">
      <c r="A227" s="1"/>
      <c r="B227" s="1"/>
      <c r="C227" s="5"/>
      <c r="D227" s="1"/>
      <c r="E227" s="5"/>
      <c r="F227" s="1"/>
      <c r="G227" s="5"/>
      <c r="H227" s="1"/>
      <c r="I227" s="5"/>
      <c r="J227" s="1"/>
      <c r="K227" s="5"/>
      <c r="L227" s="1"/>
      <c r="M227" s="1"/>
      <c r="N227" s="5"/>
      <c r="O227" s="1"/>
      <c r="P227" s="5"/>
      <c r="Q227" s="1"/>
      <c r="R227" s="1"/>
      <c r="S227" s="1"/>
      <c r="T227" s="1"/>
      <c r="U227" s="1"/>
    </row>
    <row r="228" spans="1:21" ht="15.75" thickBot="1" x14ac:dyDescent="0.3">
      <c r="A228" s="1"/>
      <c r="B228" s="1"/>
      <c r="C228" s="5"/>
      <c r="D228" s="1"/>
      <c r="E228" s="5"/>
      <c r="F228" s="1"/>
      <c r="G228" s="5"/>
      <c r="H228" s="1"/>
      <c r="I228" s="5"/>
      <c r="J228" s="1"/>
      <c r="K228" s="5"/>
      <c r="L228" s="1"/>
      <c r="M228" s="1"/>
      <c r="N228" s="5"/>
      <c r="O228" s="1"/>
      <c r="P228" s="5"/>
      <c r="Q228" s="1"/>
      <c r="R228" s="1"/>
      <c r="S228" s="1"/>
      <c r="T228" s="1"/>
      <c r="U228" s="1"/>
    </row>
    <row r="229" spans="1:21" ht="15.75" thickBot="1" x14ac:dyDescent="0.3">
      <c r="A229" s="1"/>
      <c r="B229" s="1"/>
      <c r="C229" s="5"/>
      <c r="D229" s="1"/>
      <c r="E229" s="5"/>
      <c r="F229" s="1"/>
      <c r="G229" s="5"/>
      <c r="H229" s="1"/>
      <c r="I229" s="5"/>
      <c r="J229" s="1"/>
      <c r="K229" s="5"/>
      <c r="L229" s="1"/>
      <c r="M229" s="1"/>
      <c r="N229" s="5"/>
      <c r="O229" s="1"/>
      <c r="P229" s="5"/>
      <c r="Q229" s="1"/>
      <c r="R229" s="1"/>
      <c r="S229" s="1"/>
      <c r="T229" s="1"/>
      <c r="U229" s="1"/>
    </row>
    <row r="230" spans="1:21" ht="15.75" thickBot="1" x14ac:dyDescent="0.3">
      <c r="A230" s="1"/>
      <c r="B230" s="1"/>
      <c r="C230" s="5"/>
      <c r="D230" s="1"/>
      <c r="E230" s="5"/>
      <c r="F230" s="1"/>
      <c r="G230" s="5"/>
      <c r="H230" s="1"/>
      <c r="I230" s="5"/>
      <c r="J230" s="1"/>
      <c r="K230" s="5"/>
      <c r="L230" s="1"/>
      <c r="M230" s="1"/>
      <c r="N230" s="5"/>
      <c r="O230" s="1"/>
      <c r="P230" s="5"/>
      <c r="Q230" s="1"/>
      <c r="R230" s="1"/>
      <c r="S230" s="1"/>
      <c r="T230" s="1"/>
      <c r="U230" s="1"/>
    </row>
    <row r="231" spans="1:21" ht="15.75" thickBot="1" x14ac:dyDescent="0.3">
      <c r="A231" s="1"/>
      <c r="B231" s="1"/>
      <c r="C231" s="5"/>
      <c r="D231" s="1"/>
      <c r="E231" s="5"/>
      <c r="F231" s="1"/>
      <c r="G231" s="5"/>
      <c r="H231" s="1"/>
      <c r="I231" s="5"/>
      <c r="J231" s="1"/>
      <c r="K231" s="5"/>
      <c r="L231" s="1"/>
      <c r="M231" s="1"/>
      <c r="N231" s="5"/>
      <c r="O231" s="1"/>
      <c r="P231" s="5"/>
      <c r="Q231" s="1"/>
      <c r="R231" s="1"/>
      <c r="S231" s="1"/>
      <c r="T231" s="1"/>
      <c r="U231" s="1"/>
    </row>
    <row r="232" spans="1:21" ht="15.75" thickBot="1" x14ac:dyDescent="0.3">
      <c r="A232" s="1"/>
      <c r="B232" s="1"/>
      <c r="C232" s="5"/>
      <c r="D232" s="1"/>
      <c r="E232" s="5"/>
      <c r="F232" s="1"/>
      <c r="G232" s="5"/>
      <c r="H232" s="1"/>
      <c r="I232" s="5"/>
      <c r="J232" s="1"/>
      <c r="K232" s="5"/>
      <c r="L232" s="1"/>
      <c r="M232" s="1"/>
      <c r="N232" s="5"/>
      <c r="O232" s="1"/>
      <c r="P232" s="5"/>
      <c r="Q232" s="1"/>
      <c r="R232" s="1"/>
      <c r="S232" s="1"/>
      <c r="T232" s="1"/>
      <c r="U232" s="1"/>
    </row>
    <row r="233" spans="1:21" ht="15.75" thickBot="1" x14ac:dyDescent="0.3">
      <c r="A233" s="1"/>
      <c r="B233" s="1"/>
      <c r="C233" s="5"/>
      <c r="D233" s="1"/>
      <c r="E233" s="5"/>
      <c r="F233" s="1"/>
      <c r="G233" s="5"/>
      <c r="H233" s="1"/>
      <c r="I233" s="5"/>
      <c r="J233" s="1"/>
      <c r="K233" s="5"/>
      <c r="L233" s="1"/>
      <c r="M233" s="1"/>
      <c r="N233" s="5"/>
      <c r="O233" s="1"/>
      <c r="P233" s="5"/>
      <c r="Q233" s="1"/>
      <c r="R233" s="1"/>
      <c r="S233" s="1"/>
      <c r="T233" s="1"/>
      <c r="U233" s="1"/>
    </row>
    <row r="234" spans="1:21" ht="15.75" thickBot="1" x14ac:dyDescent="0.3">
      <c r="A234" s="1"/>
      <c r="B234" s="1"/>
      <c r="C234" s="5"/>
      <c r="D234" s="1"/>
      <c r="E234" s="5"/>
      <c r="F234" s="1"/>
      <c r="G234" s="5"/>
      <c r="H234" s="1"/>
      <c r="I234" s="5"/>
      <c r="J234" s="1"/>
      <c r="K234" s="5"/>
      <c r="L234" s="1"/>
      <c r="M234" s="1"/>
      <c r="N234" s="5"/>
      <c r="O234" s="1"/>
      <c r="P234" s="5"/>
      <c r="Q234" s="1"/>
      <c r="R234" s="1"/>
      <c r="S234" s="1"/>
      <c r="T234" s="1"/>
      <c r="U234" s="1"/>
    </row>
    <row r="235" spans="1:21" ht="15.75" thickBot="1" x14ac:dyDescent="0.3">
      <c r="A235" s="1"/>
      <c r="B235" s="1"/>
      <c r="C235" s="5"/>
      <c r="D235" s="1"/>
      <c r="E235" s="5"/>
      <c r="F235" s="1"/>
      <c r="G235" s="5"/>
      <c r="H235" s="1"/>
      <c r="I235" s="5"/>
      <c r="J235" s="1"/>
      <c r="K235" s="5"/>
      <c r="L235" s="1"/>
      <c r="M235" s="1"/>
      <c r="N235" s="5"/>
      <c r="O235" s="1"/>
      <c r="P235" s="5"/>
      <c r="Q235" s="1"/>
      <c r="R235" s="1"/>
      <c r="S235" s="1"/>
      <c r="T235" s="1"/>
      <c r="U235" s="1"/>
    </row>
    <row r="236" spans="1:21" ht="15.75" thickBot="1" x14ac:dyDescent="0.3">
      <c r="A236" s="1"/>
      <c r="B236" s="1"/>
      <c r="C236" s="5"/>
      <c r="D236" s="1"/>
      <c r="E236" s="5"/>
      <c r="F236" s="1"/>
      <c r="G236" s="5"/>
      <c r="H236" s="1"/>
      <c r="I236" s="5"/>
      <c r="J236" s="1"/>
      <c r="K236" s="5"/>
      <c r="L236" s="1"/>
      <c r="M236" s="1"/>
      <c r="N236" s="5"/>
      <c r="O236" s="1"/>
      <c r="P236" s="5"/>
      <c r="Q236" s="1"/>
      <c r="R236" s="1"/>
      <c r="S236" s="1"/>
      <c r="T236" s="1"/>
      <c r="U236" s="1"/>
    </row>
    <row r="237" spans="1:21" ht="15.75" thickBot="1" x14ac:dyDescent="0.3">
      <c r="A237" s="1"/>
      <c r="B237" s="1"/>
      <c r="C237" s="5"/>
      <c r="D237" s="1"/>
      <c r="E237" s="5"/>
      <c r="F237" s="1"/>
      <c r="G237" s="5"/>
      <c r="H237" s="1"/>
      <c r="I237" s="5"/>
      <c r="J237" s="1"/>
      <c r="K237" s="5"/>
      <c r="L237" s="1"/>
      <c r="M237" s="1"/>
      <c r="N237" s="5"/>
      <c r="O237" s="1"/>
      <c r="P237" s="5"/>
      <c r="Q237" s="1"/>
      <c r="R237" s="1"/>
      <c r="S237" s="1"/>
      <c r="T237" s="1"/>
      <c r="U237" s="1"/>
    </row>
    <row r="238" spans="1:21" ht="15.75" thickBot="1" x14ac:dyDescent="0.3">
      <c r="A238" s="1"/>
      <c r="B238" s="1"/>
      <c r="C238" s="5"/>
      <c r="D238" s="1"/>
      <c r="E238" s="5"/>
      <c r="F238" s="1"/>
      <c r="G238" s="5"/>
      <c r="H238" s="1"/>
      <c r="I238" s="5"/>
      <c r="J238" s="1"/>
      <c r="K238" s="5"/>
      <c r="L238" s="1"/>
      <c r="M238" s="1"/>
      <c r="N238" s="5"/>
      <c r="O238" s="1"/>
      <c r="P238" s="5"/>
      <c r="Q238" s="1"/>
      <c r="R238" s="1"/>
      <c r="S238" s="1"/>
      <c r="T238" s="1"/>
      <c r="U238" s="1"/>
    </row>
    <row r="239" spans="1:21" ht="15.75" thickBot="1" x14ac:dyDescent="0.3">
      <c r="A239" s="1"/>
      <c r="B239" s="1"/>
      <c r="C239" s="5"/>
      <c r="D239" s="1"/>
      <c r="E239" s="5"/>
      <c r="F239" s="1"/>
      <c r="G239" s="5"/>
      <c r="H239" s="1"/>
      <c r="I239" s="5"/>
      <c r="J239" s="1"/>
      <c r="K239" s="5"/>
      <c r="L239" s="1"/>
      <c r="M239" s="1"/>
      <c r="N239" s="5"/>
      <c r="O239" s="1"/>
      <c r="P239" s="5"/>
      <c r="Q239" s="1"/>
      <c r="R239" s="1"/>
      <c r="S239" s="1"/>
      <c r="T239" s="1"/>
      <c r="U239" s="1"/>
    </row>
    <row r="240" spans="1:21" ht="15.75" thickBot="1" x14ac:dyDescent="0.3">
      <c r="A240" s="1"/>
      <c r="B240" s="1"/>
      <c r="C240" s="5"/>
      <c r="D240" s="1"/>
      <c r="E240" s="5"/>
      <c r="F240" s="1"/>
      <c r="G240" s="5"/>
      <c r="H240" s="1"/>
      <c r="I240" s="5"/>
      <c r="J240" s="1"/>
      <c r="K240" s="5"/>
      <c r="L240" s="1"/>
      <c r="M240" s="1"/>
      <c r="N240" s="5"/>
      <c r="O240" s="1"/>
      <c r="P240" s="5"/>
      <c r="Q240" s="1"/>
      <c r="R240" s="1"/>
      <c r="S240" s="1"/>
      <c r="T240" s="1"/>
      <c r="U240" s="1"/>
    </row>
    <row r="241" spans="1:21" ht="15.75" thickBot="1" x14ac:dyDescent="0.3">
      <c r="A241" s="1"/>
      <c r="B241" s="1"/>
      <c r="C241" s="5"/>
      <c r="D241" s="1"/>
      <c r="E241" s="5"/>
      <c r="F241" s="1"/>
      <c r="G241" s="5"/>
      <c r="H241" s="1"/>
      <c r="I241" s="5"/>
      <c r="J241" s="1"/>
      <c r="K241" s="5"/>
      <c r="L241" s="1"/>
      <c r="M241" s="1"/>
      <c r="N241" s="5"/>
      <c r="O241" s="1"/>
      <c r="P241" s="5"/>
      <c r="Q241" s="1"/>
      <c r="R241" s="1"/>
      <c r="S241" s="1"/>
      <c r="T241" s="1"/>
      <c r="U241" s="1"/>
    </row>
    <row r="242" spans="1:21" ht="15.75" thickBot="1" x14ac:dyDescent="0.3">
      <c r="A242" s="1"/>
      <c r="B242" s="1"/>
      <c r="C242" s="5"/>
      <c r="D242" s="1"/>
      <c r="E242" s="5"/>
      <c r="F242" s="1"/>
      <c r="G242" s="5"/>
      <c r="H242" s="1"/>
      <c r="I242" s="5"/>
      <c r="J242" s="1"/>
      <c r="K242" s="5"/>
      <c r="L242" s="1"/>
      <c r="M242" s="1"/>
      <c r="N242" s="5"/>
      <c r="O242" s="1"/>
      <c r="P242" s="5"/>
      <c r="Q242" s="1"/>
      <c r="R242" s="1"/>
      <c r="S242" s="1"/>
      <c r="T242" s="1"/>
      <c r="U242" s="1"/>
    </row>
    <row r="243" spans="1:21" ht="15.75" thickBot="1" x14ac:dyDescent="0.3">
      <c r="A243" s="1"/>
      <c r="B243" s="1"/>
      <c r="C243" s="5"/>
      <c r="D243" s="1"/>
      <c r="E243" s="5"/>
      <c r="F243" s="1"/>
      <c r="G243" s="5"/>
      <c r="H243" s="1"/>
      <c r="I243" s="5"/>
      <c r="J243" s="1"/>
      <c r="K243" s="5"/>
      <c r="L243" s="1"/>
      <c r="M243" s="1"/>
      <c r="N243" s="5"/>
      <c r="O243" s="1"/>
      <c r="P243" s="5"/>
      <c r="Q243" s="1"/>
      <c r="R243" s="1"/>
      <c r="S243" s="1"/>
      <c r="T243" s="1"/>
      <c r="U243" s="1"/>
    </row>
    <row r="244" spans="1:21" ht="15.75" thickBot="1" x14ac:dyDescent="0.3">
      <c r="A244" s="1"/>
      <c r="B244" s="1"/>
      <c r="C244" s="5"/>
      <c r="D244" s="1"/>
      <c r="E244" s="5"/>
      <c r="F244" s="1"/>
      <c r="G244" s="5"/>
      <c r="H244" s="1"/>
      <c r="I244" s="5"/>
      <c r="J244" s="1"/>
      <c r="K244" s="5"/>
      <c r="L244" s="1"/>
      <c r="M244" s="1"/>
      <c r="N244" s="5"/>
      <c r="O244" s="1"/>
      <c r="P244" s="5"/>
      <c r="Q244" s="1"/>
      <c r="R244" s="1"/>
      <c r="S244" s="1"/>
      <c r="T244" s="1"/>
      <c r="U244" s="1"/>
    </row>
    <row r="245" spans="1:21" ht="15.75" thickBot="1" x14ac:dyDescent="0.3">
      <c r="A245" s="1"/>
      <c r="B245" s="1"/>
      <c r="C245" s="5"/>
      <c r="D245" s="1"/>
      <c r="E245" s="5"/>
      <c r="F245" s="1"/>
      <c r="G245" s="5"/>
      <c r="H245" s="1"/>
      <c r="I245" s="5"/>
      <c r="J245" s="1"/>
      <c r="K245" s="5"/>
      <c r="L245" s="1"/>
      <c r="M245" s="1"/>
      <c r="N245" s="5"/>
      <c r="O245" s="1"/>
      <c r="P245" s="5"/>
      <c r="Q245" s="1"/>
      <c r="R245" s="1"/>
      <c r="S245" s="1"/>
      <c r="T245" s="1"/>
      <c r="U245" s="1"/>
    </row>
    <row r="246" spans="1:21" ht="15.75" thickBot="1" x14ac:dyDescent="0.3">
      <c r="A246" s="1"/>
      <c r="B246" s="1"/>
      <c r="C246" s="5"/>
      <c r="D246" s="1"/>
      <c r="E246" s="5"/>
      <c r="F246" s="1"/>
      <c r="G246" s="5"/>
      <c r="H246" s="1"/>
      <c r="I246" s="5"/>
      <c r="J246" s="1"/>
      <c r="K246" s="5"/>
      <c r="L246" s="1"/>
      <c r="M246" s="1"/>
      <c r="N246" s="5"/>
      <c r="O246" s="1"/>
      <c r="P246" s="5"/>
      <c r="Q246" s="1"/>
      <c r="R246" s="1"/>
      <c r="S246" s="1"/>
      <c r="T246" s="1"/>
      <c r="U246" s="1"/>
    </row>
    <row r="247" spans="1:21" ht="15.75" thickBot="1" x14ac:dyDescent="0.3">
      <c r="A247" s="1"/>
      <c r="B247" s="1"/>
      <c r="C247" s="5"/>
      <c r="D247" s="1"/>
      <c r="E247" s="5"/>
      <c r="F247" s="1"/>
      <c r="G247" s="5"/>
      <c r="H247" s="1"/>
      <c r="I247" s="5"/>
      <c r="J247" s="1"/>
      <c r="K247" s="5"/>
      <c r="L247" s="1"/>
      <c r="M247" s="1"/>
      <c r="N247" s="5"/>
      <c r="O247" s="1"/>
      <c r="P247" s="5"/>
      <c r="Q247" s="1"/>
      <c r="R247" s="1"/>
      <c r="S247" s="1"/>
      <c r="T247" s="1"/>
      <c r="U247" s="1"/>
    </row>
    <row r="248" spans="1:21" ht="15.75" thickBot="1" x14ac:dyDescent="0.3">
      <c r="A248" s="1"/>
      <c r="B248" s="1"/>
      <c r="C248" s="5"/>
      <c r="D248" s="1"/>
      <c r="E248" s="5"/>
      <c r="F248" s="1"/>
      <c r="G248" s="5"/>
      <c r="H248" s="1"/>
      <c r="I248" s="5"/>
      <c r="J248" s="1"/>
      <c r="K248" s="5"/>
      <c r="L248" s="1"/>
      <c r="M248" s="1"/>
      <c r="N248" s="5"/>
      <c r="O248" s="1"/>
      <c r="P248" s="5"/>
      <c r="Q248" s="1"/>
      <c r="R248" s="1"/>
      <c r="S248" s="1"/>
      <c r="T248" s="1"/>
      <c r="U248" s="1"/>
    </row>
    <row r="249" spans="1:21" ht="15.75" thickBot="1" x14ac:dyDescent="0.3">
      <c r="A249" s="1"/>
      <c r="B249" s="1"/>
      <c r="C249" s="5"/>
      <c r="D249" s="1"/>
      <c r="E249" s="5"/>
      <c r="F249" s="1"/>
      <c r="G249" s="5"/>
      <c r="H249" s="1"/>
      <c r="I249" s="5"/>
      <c r="J249" s="1"/>
      <c r="K249" s="5"/>
      <c r="L249" s="1"/>
      <c r="M249" s="1"/>
      <c r="N249" s="5"/>
      <c r="O249" s="1"/>
      <c r="P249" s="5"/>
      <c r="Q249" s="1"/>
      <c r="R249" s="1"/>
      <c r="S249" s="1"/>
      <c r="T249" s="1"/>
      <c r="U249" s="1"/>
    </row>
    <row r="250" spans="1:21" ht="15.75" thickBot="1" x14ac:dyDescent="0.3">
      <c r="A250" s="1"/>
      <c r="B250" s="1"/>
      <c r="C250" s="5"/>
      <c r="D250" s="1"/>
      <c r="E250" s="5"/>
      <c r="F250" s="1"/>
      <c r="G250" s="5"/>
      <c r="H250" s="1"/>
      <c r="I250" s="5"/>
      <c r="J250" s="1"/>
      <c r="K250" s="5"/>
      <c r="L250" s="1"/>
      <c r="M250" s="1"/>
      <c r="N250" s="5"/>
      <c r="O250" s="1"/>
      <c r="P250" s="5"/>
      <c r="Q250" s="1"/>
      <c r="R250" s="1"/>
      <c r="S250" s="1"/>
      <c r="T250" s="1"/>
      <c r="U250" s="1"/>
    </row>
    <row r="251" spans="1:21" ht="15.75" thickBot="1" x14ac:dyDescent="0.3">
      <c r="A251" s="1"/>
      <c r="B251" s="1"/>
      <c r="C251" s="5"/>
      <c r="D251" s="1"/>
      <c r="E251" s="5"/>
      <c r="F251" s="1"/>
      <c r="G251" s="5"/>
      <c r="H251" s="1"/>
      <c r="I251" s="5"/>
      <c r="J251" s="1"/>
      <c r="K251" s="5"/>
      <c r="L251" s="1"/>
      <c r="M251" s="1"/>
      <c r="N251" s="5"/>
      <c r="O251" s="1"/>
      <c r="P251" s="5"/>
      <c r="Q251" s="1"/>
      <c r="R251" s="1"/>
      <c r="S251" s="1"/>
      <c r="T251" s="1"/>
      <c r="U251" s="1"/>
    </row>
    <row r="252" spans="1:21" ht="15.75" thickBot="1" x14ac:dyDescent="0.3">
      <c r="A252" s="1"/>
      <c r="B252" s="1"/>
      <c r="C252" s="5"/>
      <c r="D252" s="1"/>
      <c r="E252" s="5"/>
      <c r="F252" s="1"/>
      <c r="G252" s="5"/>
      <c r="H252" s="1"/>
      <c r="I252" s="5"/>
      <c r="J252" s="1"/>
      <c r="K252" s="5"/>
      <c r="L252" s="1"/>
      <c r="M252" s="1"/>
      <c r="N252" s="5"/>
      <c r="O252" s="1"/>
      <c r="P252" s="5"/>
      <c r="Q252" s="1"/>
      <c r="R252" s="1"/>
      <c r="S252" s="1"/>
      <c r="T252" s="1"/>
      <c r="U252" s="1"/>
    </row>
    <row r="253" spans="1:21" ht="15.75" thickBot="1" x14ac:dyDescent="0.3">
      <c r="A253" s="1"/>
      <c r="B253" s="1"/>
      <c r="C253" s="5"/>
      <c r="D253" s="1"/>
      <c r="E253" s="5"/>
      <c r="F253" s="1"/>
      <c r="G253" s="5"/>
      <c r="H253" s="1"/>
      <c r="I253" s="5"/>
      <c r="J253" s="1"/>
      <c r="K253" s="5"/>
      <c r="L253" s="1"/>
      <c r="M253" s="1"/>
      <c r="N253" s="5"/>
      <c r="O253" s="1"/>
      <c r="P253" s="5"/>
      <c r="Q253" s="1"/>
      <c r="R253" s="1"/>
      <c r="S253" s="1"/>
      <c r="T253" s="1"/>
      <c r="U253" s="1"/>
    </row>
    <row r="254" spans="1:21" ht="15.75" thickBot="1" x14ac:dyDescent="0.3">
      <c r="A254" s="1"/>
      <c r="B254" s="1"/>
      <c r="C254" s="5"/>
      <c r="D254" s="1"/>
      <c r="E254" s="5"/>
      <c r="F254" s="1"/>
      <c r="G254" s="5"/>
      <c r="H254" s="1"/>
      <c r="I254" s="5"/>
      <c r="J254" s="1"/>
      <c r="K254" s="5"/>
      <c r="L254" s="1"/>
      <c r="M254" s="1"/>
      <c r="N254" s="5"/>
      <c r="O254" s="1"/>
      <c r="P254" s="5"/>
      <c r="Q254" s="1"/>
      <c r="R254" s="1"/>
      <c r="S254" s="1"/>
      <c r="T254" s="1"/>
      <c r="U254" s="1"/>
    </row>
    <row r="255" spans="1:21" ht="15.75" thickBot="1" x14ac:dyDescent="0.3">
      <c r="A255" s="1"/>
      <c r="B255" s="1"/>
      <c r="C255" s="5"/>
      <c r="D255" s="1"/>
      <c r="E255" s="5"/>
      <c r="F255" s="1"/>
      <c r="G255" s="5"/>
      <c r="H255" s="1"/>
      <c r="I255" s="5"/>
      <c r="J255" s="1"/>
      <c r="K255" s="5"/>
      <c r="L255" s="1"/>
      <c r="M255" s="1"/>
      <c r="N255" s="5"/>
      <c r="O255" s="1"/>
      <c r="P255" s="5"/>
      <c r="Q255" s="1"/>
      <c r="R255" s="1"/>
      <c r="S255" s="1"/>
      <c r="T255" s="1"/>
      <c r="U255" s="1"/>
    </row>
    <row r="256" spans="1:21" ht="15.75" thickBot="1" x14ac:dyDescent="0.3">
      <c r="A256" s="1"/>
      <c r="B256" s="1"/>
      <c r="C256" s="5"/>
      <c r="D256" s="1"/>
      <c r="E256" s="5"/>
      <c r="F256" s="1"/>
      <c r="G256" s="5"/>
      <c r="H256" s="1"/>
      <c r="I256" s="5"/>
      <c r="J256" s="1"/>
      <c r="K256" s="5"/>
      <c r="L256" s="1"/>
      <c r="M256" s="1"/>
      <c r="N256" s="5"/>
      <c r="O256" s="1"/>
      <c r="P256" s="5"/>
      <c r="Q256" s="1"/>
      <c r="R256" s="1"/>
      <c r="S256" s="1"/>
      <c r="T256" s="1"/>
      <c r="U256" s="1"/>
    </row>
    <row r="257" spans="1:21" ht="15.75" thickBot="1" x14ac:dyDescent="0.3">
      <c r="A257" s="1"/>
      <c r="B257" s="1"/>
      <c r="C257" s="5"/>
      <c r="D257" s="1"/>
      <c r="E257" s="5"/>
      <c r="F257" s="1"/>
      <c r="G257" s="5"/>
      <c r="H257" s="1"/>
      <c r="I257" s="5"/>
      <c r="J257" s="1"/>
      <c r="K257" s="5"/>
      <c r="L257" s="1"/>
      <c r="M257" s="1"/>
      <c r="N257" s="5"/>
      <c r="O257" s="1"/>
      <c r="P257" s="5"/>
      <c r="Q257" s="1"/>
      <c r="R257" s="1"/>
      <c r="S257" s="1"/>
      <c r="T257" s="1"/>
      <c r="U257" s="1"/>
    </row>
    <row r="258" spans="1:21" ht="15.75" thickBot="1" x14ac:dyDescent="0.3">
      <c r="A258" s="1"/>
      <c r="B258" s="1"/>
      <c r="C258" s="5"/>
      <c r="D258" s="1"/>
      <c r="E258" s="5"/>
      <c r="F258" s="1"/>
      <c r="G258" s="5"/>
      <c r="H258" s="1"/>
      <c r="I258" s="5"/>
      <c r="J258" s="1"/>
      <c r="K258" s="5"/>
      <c r="L258" s="1"/>
      <c r="M258" s="1"/>
      <c r="N258" s="5"/>
      <c r="O258" s="1"/>
      <c r="P258" s="5"/>
      <c r="Q258" s="1"/>
      <c r="R258" s="1"/>
      <c r="S258" s="1"/>
      <c r="T258" s="1"/>
      <c r="U258" s="1"/>
    </row>
    <row r="259" spans="1:21" ht="15.75" thickBot="1" x14ac:dyDescent="0.3">
      <c r="A259" s="1"/>
      <c r="B259" s="1"/>
      <c r="C259" s="5"/>
      <c r="D259" s="1"/>
      <c r="E259" s="5"/>
      <c r="F259" s="1"/>
      <c r="G259" s="5"/>
      <c r="H259" s="1"/>
      <c r="I259" s="5"/>
      <c r="J259" s="1"/>
      <c r="K259" s="5"/>
      <c r="L259" s="1"/>
      <c r="M259" s="1"/>
      <c r="N259" s="5"/>
      <c r="O259" s="1"/>
      <c r="P259" s="5"/>
      <c r="Q259" s="1"/>
      <c r="R259" s="1"/>
      <c r="S259" s="1"/>
      <c r="T259" s="1"/>
      <c r="U2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Gunveer Nagpal</dc:creator>
  <cp:lastModifiedBy>Aditya Prakash</cp:lastModifiedBy>
  <dcterms:created xsi:type="dcterms:W3CDTF">2015-06-05T18:17:20Z</dcterms:created>
  <dcterms:modified xsi:type="dcterms:W3CDTF">2024-09-21T20:07:29Z</dcterms:modified>
</cp:coreProperties>
</file>