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2065cf21cc779460/Desktop/PROJECTS/"/>
    </mc:Choice>
  </mc:AlternateContent>
  <xr:revisionPtr revIDLastSave="653" documentId="8_{0A815084-C945-4266-8770-06E6DA8D244D}" xr6:coauthVersionLast="47" xr6:coauthVersionMax="47" xr10:uidLastSave="{67ED6682-7A33-423C-9A05-AB2511F9186C}"/>
  <bookViews>
    <workbookView xWindow="-108" yWindow="-108" windowWidth="23256" windowHeight="13896" xr2:uid="{90471164-3C42-4FB1-93C4-B12488E560D4}"/>
  </bookViews>
  <sheets>
    <sheet name="Dashboard" sheetId="3" r:id="rId1"/>
    <sheet name="Rating" sheetId="2" r:id="rId2"/>
    <sheet name="Gender" sheetId="5" r:id="rId3"/>
    <sheet name="Educational" sheetId="6" r:id="rId4"/>
    <sheet name="Job Role" sheetId="7" r:id="rId5"/>
    <sheet name="Department" sheetId="8" r:id="rId6"/>
    <sheet name="Marital Satus" sheetId="9" r:id="rId7"/>
    <sheet name="Data" sheetId="1" r:id="rId8"/>
  </sheets>
  <definedNames>
    <definedName name="_xlchart.v1.0" hidden="1">'Job Role'!$E$4:$E$12</definedName>
    <definedName name="_xlchart.v1.1" hidden="1">'Job Role'!$F$3</definedName>
    <definedName name="_xlchart.v1.2" hidden="1">'Job Role'!$F$4:$F$12</definedName>
    <definedName name="_xlchart.v1.6" hidden="1">'Job Role'!$E$4:$E$12</definedName>
    <definedName name="_xlchart.v1.7" hidden="1">'Job Role'!$F$3</definedName>
    <definedName name="_xlchart.v1.8" hidden="1">'Job Role'!$F$4:$F$12</definedName>
    <definedName name="_xlchart.v2.10" hidden="1">'Marital Satus'!$F$31</definedName>
    <definedName name="_xlchart.v2.11" hidden="1">'Marital Satus'!$F$32:$F$34</definedName>
    <definedName name="_xlchart.v2.3" hidden="1">'Marital Satus'!$E$32:$E$34</definedName>
    <definedName name="_xlchart.v2.4" hidden="1">'Marital Satus'!$F$31</definedName>
    <definedName name="_xlchart.v2.5" hidden="1">'Marital Satus'!$F$32:$F$34</definedName>
    <definedName name="_xlchart.v2.9" hidden="1">'Marital Satus'!$E$32:$E$34</definedName>
    <definedName name="Slicer_Department">#N/A</definedName>
    <definedName name="Slicer_Education_Field">#N/A</definedName>
    <definedName name="Slicer_Gender">#N/A</definedName>
    <definedName name="Slicer_Gender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9" l="1"/>
  <c r="F12" i="7"/>
  <c r="F32" i="9"/>
  <c r="B8" i="2"/>
  <c r="F33" i="9"/>
  <c r="F6" i="7"/>
  <c r="F10" i="7"/>
  <c r="C8" i="2"/>
  <c r="A8" i="2"/>
  <c r="F5" i="7"/>
  <c r="F8" i="7"/>
  <c r="F7" i="7"/>
  <c r="F9" i="7"/>
  <c r="F4" i="7"/>
  <c r="B18" i="2"/>
  <c r="F11" i="7"/>
  <c r="B10" i="5"/>
  <c r="B9" i="5"/>
  <c r="C18" i="2" l="1"/>
  <c r="B19" i="2"/>
  <c r="C19" i="2" s="1"/>
  <c r="D8" i="2"/>
  <c r="E8" i="2"/>
</calcChain>
</file>

<file path=xl/sharedStrings.xml><?xml version="1.0" encoding="utf-8"?>
<sst xmlns="http://schemas.openxmlformats.org/spreadsheetml/2006/main" count="19219" uniqueCount="1568">
  <si>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</si>
  <si>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</si>
  <si>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</si>
  <si>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</si>
  <si>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</si>
  <si>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</si>
  <si>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</si>
  <si>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</si>
  <si>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</si>
  <si>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</si>
  <si>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</si>
  <si>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</si>
  <si>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</si>
  <si>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</si>
  <si>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</si>
  <si>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</si>
  <si>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</si>
  <si>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</si>
  <si>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</si>
  <si>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</si>
  <si>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</si>
  <si>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</si>
  <si>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</si>
  <si>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</si>
  <si>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</si>
  <si>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</si>
  <si>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</si>
  <si>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</si>
  <si>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</si>
  <si>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</si>
  <si>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</si>
  <si>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</si>
  <si>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</si>
  <si>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</si>
  <si>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</si>
  <si>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</si>
  <si>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</si>
  <si>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</si>
  <si>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</si>
  <si>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</si>
  <si>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</si>
  <si>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</si>
  <si>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</si>
  <si>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</si>
  <si>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</si>
  <si>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</si>
  <si>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</si>
  <si>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</si>
  <si>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</si>
  <si>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</si>
  <si>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</si>
  <si>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</si>
  <si>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</si>
  <si>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</si>
  <si>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</si>
  <si>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</si>
  <si>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</si>
  <si>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</si>
  <si>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</si>
  <si>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</si>
  <si>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</si>
  <si>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</si>
  <si>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</si>
  <si>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</si>
  <si>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</si>
  <si>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</si>
  <si>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</si>
  <si>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</si>
  <si>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</si>
  <si>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</si>
  <si>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</si>
  <si>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</si>
  <si>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</si>
  <si>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</si>
  <si>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</si>
  <si>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</si>
  <si>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</si>
  <si>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</si>
  <si>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</si>
  <si>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</si>
  <si>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</si>
  <si>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</si>
  <si>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</si>
  <si>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</si>
  <si>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</si>
  <si>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</si>
  <si>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</si>
  <si>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</si>
  <si>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</si>
  <si>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</si>
  <si>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</si>
  <si>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</si>
  <si>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</si>
  <si>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</si>
  <si>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</si>
  <si>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</si>
  <si>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</si>
  <si>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</si>
  <si>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</si>
  <si>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</si>
  <si>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</si>
  <si>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</si>
  <si>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</si>
  <si>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</si>
  <si>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</si>
  <si>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</si>
  <si>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</si>
  <si>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</si>
  <si>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</si>
  <si>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</si>
  <si>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</si>
  <si>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</si>
  <si>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</si>
  <si>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</si>
  <si>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</si>
  <si>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</si>
  <si>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</si>
  <si>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</si>
  <si>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</si>
  <si>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</si>
  <si>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</si>
  <si>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</si>
  <si>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</si>
  <si>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</si>
  <si>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</si>
  <si>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</si>
  <si>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</si>
  <si>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</si>
  <si>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</si>
  <si>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</si>
  <si>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</si>
  <si>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</si>
  <si>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</si>
  <si>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</si>
  <si>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</si>
  <si>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</si>
  <si>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</si>
  <si>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</si>
  <si>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</si>
  <si>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</si>
  <si>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</si>
  <si>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</si>
  <si>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</si>
  <si>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</si>
  <si>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</si>
  <si>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</si>
  <si>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</si>
  <si>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</si>
  <si>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</si>
  <si>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</si>
  <si>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</si>
  <si>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</si>
  <si>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</si>
  <si>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</si>
  <si>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</si>
  <si>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</si>
  <si>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</si>
  <si>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</si>
  <si>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</si>
  <si>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</si>
  <si>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</si>
  <si>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</si>
  <si>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</si>
  <si>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</si>
  <si>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</si>
  <si>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</si>
  <si>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</si>
  <si>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</si>
  <si>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</si>
  <si>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</si>
  <si>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</si>
  <si>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</si>
  <si>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</si>
  <si>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</si>
  <si>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</si>
  <si>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</si>
  <si>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</si>
  <si>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</si>
  <si>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</si>
  <si>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</si>
  <si>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</si>
  <si>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</si>
  <si>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</si>
  <si>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</si>
  <si>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</si>
  <si>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</si>
  <si>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</si>
  <si>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</si>
  <si>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</si>
  <si>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</si>
  <si>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</si>
  <si>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</si>
  <si>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</si>
  <si>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</si>
  <si>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</si>
  <si>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</si>
  <si>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</si>
  <si>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</si>
  <si>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</si>
  <si>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</si>
  <si>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</si>
  <si>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</si>
  <si>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</si>
  <si>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</si>
  <si>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</si>
  <si>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</si>
  <si>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</si>
  <si>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</si>
  <si>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</si>
  <si>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</si>
  <si>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</si>
  <si>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</si>
  <si>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</si>
  <si>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</si>
  <si>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</si>
  <si>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</si>
  <si>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</si>
  <si>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</si>
  <si>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</si>
  <si>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</si>
  <si>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</si>
  <si>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</si>
  <si>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</si>
  <si>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</si>
  <si>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</si>
  <si>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</si>
  <si>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</si>
  <si>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</si>
  <si>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</si>
  <si>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</si>
  <si>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</si>
  <si>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</si>
  <si>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</si>
  <si>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</si>
  <si>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</si>
  <si>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</si>
  <si>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</si>
  <si>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</si>
  <si>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</si>
  <si>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</si>
  <si>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</si>
  <si>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</si>
  <si>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</si>
  <si>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</si>
  <si>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</si>
  <si>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</si>
  <si>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</si>
  <si>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</si>
  <si>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</si>
  <si>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</si>
  <si>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</si>
  <si>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</si>
  <si>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</si>
  <si>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</si>
  <si>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</si>
  <si>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</si>
  <si>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</si>
  <si>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</si>
  <si>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</si>
  <si>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</si>
  <si>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</si>
  <si>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</si>
  <si>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</si>
  <si>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</si>
  <si>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</si>
  <si>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</si>
  <si>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</si>
  <si>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</si>
  <si>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</si>
  <si>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</si>
  <si>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</si>
  <si>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</si>
  <si>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</si>
  <si>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</si>
  <si>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</si>
  <si>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</si>
  <si>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</si>
  <si>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</si>
  <si>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</si>
  <si>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</si>
  <si>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</si>
  <si>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</si>
  <si>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</si>
  <si>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</si>
  <si>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</si>
  <si>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</si>
  <si>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</si>
  <si>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</si>
  <si>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</si>
  <si>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</si>
  <si>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</si>
  <si>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</si>
  <si>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</si>
  <si>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</si>
  <si>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</si>
  <si>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</si>
  <si>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</si>
  <si>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</si>
  <si>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</si>
  <si>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</si>
  <si>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</si>
  <si>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</si>
  <si>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</si>
  <si>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</si>
  <si>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</si>
  <si>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</si>
  <si>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</si>
  <si>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</si>
  <si>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</si>
  <si>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</si>
  <si>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</si>
  <si>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</si>
  <si>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</si>
  <si>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</si>
  <si>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</si>
  <si>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</si>
  <si>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</si>
  <si>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</si>
  <si>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</si>
  <si>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</si>
  <si>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</si>
  <si>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</si>
  <si>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</si>
  <si>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</si>
  <si>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</si>
  <si>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</si>
  <si>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</si>
  <si>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</si>
  <si>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</si>
  <si>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</si>
  <si>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</si>
  <si>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</si>
  <si>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</si>
  <si>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</si>
  <si>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</si>
  <si>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</si>
  <si>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</si>
  <si>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</si>
  <si>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</si>
  <si>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</si>
  <si>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</si>
  <si>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</si>
  <si>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</si>
  <si>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</si>
  <si>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</si>
  <si>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</si>
  <si>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</si>
  <si>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</si>
  <si>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</si>
  <si>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</si>
  <si>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</si>
  <si>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</si>
  <si>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</si>
  <si>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</si>
  <si>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</si>
  <si>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</si>
  <si>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</si>
  <si>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</si>
  <si>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</si>
  <si>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</si>
  <si>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</si>
  <si>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</si>
  <si>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</si>
  <si>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</si>
  <si>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</si>
  <si>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</si>
  <si>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</si>
  <si>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</si>
  <si>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</si>
  <si>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</si>
  <si>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</si>
  <si>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</si>
  <si>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</si>
  <si>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</si>
  <si>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</si>
  <si>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</si>
  <si>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</si>
  <si>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</si>
  <si>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</si>
  <si>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</si>
  <si>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</si>
  <si>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</si>
  <si>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</si>
  <si>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</si>
  <si>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</si>
  <si>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</si>
  <si>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</si>
  <si>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</si>
  <si>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</si>
  <si>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</si>
  <si>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</si>
  <si>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</si>
  <si>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</si>
  <si>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</si>
  <si>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</si>
  <si>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</si>
  <si>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</si>
  <si>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</si>
  <si>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</si>
  <si>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</si>
  <si>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</si>
  <si>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</si>
  <si>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</si>
  <si>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</si>
  <si>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</si>
  <si>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</si>
  <si>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</si>
  <si>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</si>
  <si>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</si>
  <si>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</si>
  <si>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</si>
  <si>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</si>
  <si>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</si>
  <si>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</si>
  <si>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</si>
  <si>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</si>
  <si>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</si>
  <si>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</si>
  <si>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</si>
  <si>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</si>
  <si>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</si>
  <si>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</si>
  <si>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</si>
  <si>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</si>
  <si>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</si>
  <si>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</si>
  <si>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</si>
  <si>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</si>
  <si>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</si>
  <si>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</si>
  <si>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</si>
  <si>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</si>
  <si>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</si>
  <si>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</si>
  <si>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</si>
  <si>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</si>
  <si>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</si>
  <si>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</si>
  <si>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</si>
  <si>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</si>
  <si>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</si>
  <si>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</si>
  <si>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</si>
  <si>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</si>
  <si>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</si>
  <si>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</si>
  <si>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</si>
  <si>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</si>
  <si>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</si>
  <si>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</si>
  <si>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</si>
  <si>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</si>
  <si>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</si>
  <si>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</si>
  <si>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</si>
  <si>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</si>
  <si>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</si>
  <si>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</si>
  <si>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</si>
  <si>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</si>
  <si>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</si>
  <si>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</si>
  <si>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</si>
  <si>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</si>
  <si>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</si>
  <si>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</si>
  <si>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</si>
  <si>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</si>
  <si>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</si>
  <si>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</si>
  <si>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</si>
  <si>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</si>
  <si>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</si>
  <si>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</si>
  <si>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</si>
  <si>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</si>
  <si>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</si>
  <si>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</si>
  <si>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</si>
  <si>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</si>
  <si>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</si>
  <si>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</si>
  <si>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</si>
  <si>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</si>
  <si>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</si>
  <si>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</si>
  <si>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</si>
  <si>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</si>
  <si>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</si>
  <si>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</si>
  <si>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</si>
  <si>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</si>
  <si>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</si>
  <si>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</si>
  <si>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</si>
  <si>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</si>
  <si>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</si>
  <si>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</si>
  <si>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</si>
  <si>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</si>
  <si>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</si>
  <si>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</si>
  <si>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</si>
  <si>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</si>
  <si>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</si>
  <si>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</si>
  <si>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</si>
  <si>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</si>
  <si>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</si>
  <si>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</si>
  <si>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</si>
  <si>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</si>
  <si>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</si>
  <si>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</si>
  <si>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</si>
  <si>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</si>
  <si>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</si>
  <si>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</si>
  <si>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</si>
  <si>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</si>
  <si>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</si>
  <si>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</si>
  <si>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</si>
  <si>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</si>
  <si>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</si>
  <si>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</si>
  <si>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</si>
  <si>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</si>
  <si>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</si>
  <si>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</si>
  <si>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</si>
  <si>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</si>
  <si>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</si>
  <si>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</si>
  <si>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</si>
  <si>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</si>
  <si>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</si>
  <si>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</si>
  <si>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</si>
  <si>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</si>
  <si>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</si>
  <si>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</si>
  <si>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</si>
  <si>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</si>
  <si>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</si>
  <si>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</si>
  <si>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</si>
  <si>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</si>
  <si>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</si>
  <si>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</si>
  <si>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</si>
  <si>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</si>
  <si>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</si>
  <si>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</si>
  <si>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</si>
  <si>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</si>
  <si>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</si>
  <si>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</si>
  <si>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</si>
  <si>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</si>
  <si>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</si>
  <si>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</si>
  <si>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</si>
  <si>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</si>
  <si>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</si>
  <si>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</si>
  <si>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</si>
  <si>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</si>
  <si>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</si>
  <si>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</si>
  <si>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</si>
  <si>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</si>
  <si>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</si>
  <si>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</si>
  <si>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</si>
  <si>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</si>
  <si>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</si>
  <si>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</si>
  <si>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</si>
  <si>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</si>
  <si>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</si>
  <si>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</si>
  <si>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</si>
  <si>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</si>
  <si>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</si>
  <si>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</si>
  <si>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</si>
  <si>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</si>
  <si>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</si>
  <si>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</si>
  <si>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</si>
  <si>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</si>
  <si>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</si>
  <si>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</si>
  <si>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</si>
  <si>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</si>
  <si>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</si>
  <si>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</si>
  <si>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</si>
  <si>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</si>
  <si>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</si>
  <si>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</si>
  <si>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</si>
  <si>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</si>
  <si>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</si>
  <si>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</si>
  <si>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</si>
  <si>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</si>
  <si>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</si>
  <si>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</si>
  <si>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</si>
  <si>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</si>
  <si>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</si>
  <si>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</si>
  <si>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</si>
  <si>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</si>
  <si>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</si>
  <si>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</si>
  <si>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</si>
  <si>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</si>
  <si>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</si>
  <si>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</si>
  <si>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</si>
  <si>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</si>
  <si>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</si>
  <si>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</si>
  <si>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</si>
  <si>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</si>
  <si>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</si>
  <si>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</si>
  <si>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</si>
  <si>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</si>
  <si>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</si>
  <si>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</si>
  <si>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</si>
  <si>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</si>
  <si>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</si>
  <si>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</si>
  <si>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</si>
  <si>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</si>
  <si>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</si>
  <si>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</si>
  <si>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</si>
  <si>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</si>
  <si>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</si>
  <si>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</si>
  <si>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</si>
  <si>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</si>
  <si>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</si>
  <si>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</si>
  <si>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</si>
  <si>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</si>
  <si>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</si>
  <si>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</si>
  <si>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</si>
  <si>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</si>
  <si>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</si>
  <si>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</si>
  <si>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</si>
  <si>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</si>
  <si>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</si>
  <si>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</si>
  <si>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</si>
  <si>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</si>
  <si>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</si>
  <si>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</si>
  <si>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</si>
  <si>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</si>
  <si>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</si>
  <si>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</si>
  <si>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</si>
  <si>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</si>
  <si>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</si>
  <si>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</si>
  <si>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</si>
  <si>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</si>
  <si>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</si>
  <si>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</si>
  <si>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</si>
  <si>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</si>
  <si>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</si>
  <si>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</si>
  <si>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</si>
  <si>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</si>
  <si>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</si>
  <si>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</si>
  <si>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</si>
  <si>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</si>
  <si>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</si>
  <si>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</si>
  <si>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</si>
  <si>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</si>
  <si>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</si>
  <si>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</si>
  <si>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</si>
  <si>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</si>
  <si>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</si>
  <si>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</si>
  <si>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</si>
  <si>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</si>
  <si>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</si>
  <si>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</si>
  <si>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</si>
  <si>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</si>
  <si>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</si>
  <si>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</si>
  <si>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</si>
  <si>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</si>
  <si>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</si>
  <si>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</si>
  <si>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</si>
  <si>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</si>
  <si>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</si>
  <si>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</si>
  <si>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</si>
  <si>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</si>
  <si>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</si>
  <si>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</si>
  <si>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</si>
  <si>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</si>
  <si>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</si>
  <si>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</si>
  <si>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</si>
  <si>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</si>
  <si>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</si>
  <si>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</si>
  <si>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</si>
  <si>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</si>
  <si>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</si>
  <si>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</si>
  <si>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</si>
  <si>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</si>
  <si>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</si>
  <si>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</si>
  <si>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</si>
  <si>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</si>
  <si>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</si>
  <si>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</si>
  <si>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</si>
  <si>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</si>
  <si>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</si>
  <si>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</si>
  <si>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</si>
  <si>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</si>
  <si>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</si>
  <si>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</si>
  <si>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</si>
  <si>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</si>
  <si>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</si>
  <si>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</si>
  <si>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</si>
  <si>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</si>
  <si>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</si>
  <si>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</si>
  <si>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</si>
  <si>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</si>
  <si>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</si>
  <si>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</si>
  <si>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</si>
  <si>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</si>
  <si>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</si>
  <si>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</si>
  <si>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</si>
  <si>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</si>
  <si>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</si>
  <si>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</si>
  <si>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</si>
  <si>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</si>
  <si>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</si>
  <si>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</si>
  <si>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</si>
  <si>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</si>
  <si>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</si>
  <si>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</si>
  <si>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</si>
  <si>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</si>
  <si>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</si>
  <si>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</si>
  <si>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</si>
  <si>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</si>
  <si>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</si>
  <si>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</si>
  <si>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</si>
  <si>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</si>
  <si>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</si>
  <si>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</si>
  <si>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</si>
  <si>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</si>
  <si>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</si>
  <si>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</si>
  <si>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</si>
  <si>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</si>
  <si>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</si>
  <si>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</si>
  <si>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</si>
  <si>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</si>
  <si>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</si>
  <si>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</si>
  <si>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</si>
  <si>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</si>
  <si>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</si>
  <si>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</si>
  <si>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</si>
  <si>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</si>
  <si>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</si>
  <si>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</si>
  <si>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</si>
  <si>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</si>
  <si>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</si>
  <si>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</si>
  <si>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</si>
  <si>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</si>
  <si>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</si>
  <si>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</si>
  <si>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</si>
  <si>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</si>
  <si>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</si>
  <si>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</si>
  <si>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</si>
  <si>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</si>
  <si>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</si>
  <si>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</si>
  <si>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</si>
  <si>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</si>
  <si>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</si>
  <si>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</si>
  <si>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</si>
  <si>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</si>
  <si>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</si>
  <si>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</si>
  <si>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</si>
  <si>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</si>
  <si>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</si>
  <si>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</si>
  <si>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</si>
  <si>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</si>
  <si>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</si>
  <si>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</si>
  <si>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</si>
  <si>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</si>
  <si>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</si>
  <si>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</si>
  <si>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</si>
  <si>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</si>
  <si>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</si>
  <si>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</si>
  <si>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</si>
  <si>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</si>
  <si>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</si>
  <si>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</si>
  <si>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</si>
  <si>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</si>
  <si>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</si>
  <si>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</si>
  <si>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</si>
  <si>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</si>
  <si>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</si>
  <si>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</si>
  <si>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</si>
  <si>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</si>
  <si>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</si>
  <si>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</si>
  <si>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</si>
  <si>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</si>
  <si>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</si>
  <si>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</si>
  <si>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</si>
  <si>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</si>
  <si>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</si>
  <si>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</si>
  <si>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</si>
  <si>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</si>
  <si>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</si>
  <si>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</si>
  <si>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</si>
  <si>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</si>
  <si>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</si>
  <si>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</si>
  <si>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</si>
  <si>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</si>
  <si>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</si>
  <si>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</si>
  <si>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</si>
  <si>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</si>
  <si>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</si>
  <si>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</si>
  <si>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</si>
  <si>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</si>
  <si>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</si>
  <si>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</si>
  <si>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</si>
  <si>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</si>
  <si>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</si>
  <si>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</si>
  <si>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</si>
  <si>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</si>
  <si>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</si>
  <si>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</si>
  <si>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</si>
  <si>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</si>
  <si>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</si>
  <si>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</si>
  <si>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</si>
  <si>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</si>
  <si>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</si>
  <si>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</si>
  <si>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</si>
  <si>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</si>
  <si>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</si>
  <si>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</si>
  <si>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</si>
  <si>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</si>
  <si>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</si>
  <si>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</si>
  <si>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</si>
  <si>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</si>
  <si>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</si>
  <si>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</si>
  <si>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</si>
  <si>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</si>
  <si>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</si>
  <si>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</si>
  <si>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</si>
  <si>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</si>
  <si>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</si>
  <si>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</si>
  <si>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</si>
  <si>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</si>
  <si>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</si>
  <si>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</si>
  <si>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</si>
  <si>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</si>
  <si>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</si>
  <si>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</si>
  <si>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</si>
  <si>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</si>
  <si>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</si>
  <si>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</si>
  <si>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</si>
  <si>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</si>
  <si>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</si>
  <si>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</si>
  <si>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</si>
  <si>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</si>
  <si>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</si>
  <si>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</si>
  <si>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</si>
  <si>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</si>
  <si>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</si>
  <si>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</si>
  <si>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</si>
  <si>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</si>
  <si>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</si>
  <si>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</si>
  <si>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</si>
  <si>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</si>
  <si>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</si>
  <si>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</si>
  <si>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</si>
  <si>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</si>
  <si>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</si>
  <si>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</si>
  <si>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</si>
  <si>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</si>
  <si>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</si>
  <si>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</si>
  <si>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</si>
  <si>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</si>
  <si>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</si>
  <si>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</si>
  <si>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</si>
  <si>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</si>
  <si>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</si>
  <si>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</si>
  <si>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</si>
  <si>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</si>
  <si>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</si>
  <si>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</si>
  <si>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</si>
  <si>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</si>
  <si>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</si>
  <si>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</si>
  <si>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</si>
  <si>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</si>
  <si>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</si>
  <si>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</si>
  <si>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</si>
  <si>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</si>
  <si>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</si>
  <si>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</si>
  <si>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</si>
  <si>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</si>
  <si>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</si>
  <si>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</si>
  <si>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</si>
  <si>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</si>
  <si>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</si>
  <si>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</si>
  <si>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</si>
  <si>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</si>
  <si>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</si>
  <si>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</si>
  <si>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</si>
  <si>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</si>
  <si>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</si>
  <si>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</si>
  <si>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</si>
  <si>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</si>
  <si>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</si>
  <si>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</si>
  <si>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</si>
  <si>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</si>
  <si>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</si>
  <si>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</si>
  <si>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</si>
  <si>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</si>
  <si>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</si>
  <si>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</si>
  <si>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</si>
  <si>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</si>
  <si>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</si>
  <si>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</si>
  <si>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</si>
  <si>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</si>
  <si>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</si>
  <si>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</si>
  <si>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</si>
  <si>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</si>
  <si>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</si>
  <si>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</si>
  <si>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</si>
  <si>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</si>
  <si>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</si>
  <si>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</si>
  <si>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</si>
  <si>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</si>
  <si>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</si>
  <si>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</si>
  <si>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</si>
  <si>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</si>
  <si>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</si>
  <si>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</si>
  <si>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</si>
  <si>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</si>
  <si>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</si>
  <si>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</si>
  <si>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</si>
  <si>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</si>
  <si>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</si>
  <si>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</si>
  <si>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</si>
  <si>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</si>
  <si>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</si>
  <si>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</si>
  <si>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</si>
  <si>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</si>
  <si>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</si>
  <si>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</si>
  <si>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</si>
  <si>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</si>
  <si>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</si>
  <si>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</si>
  <si>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</si>
  <si>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</si>
  <si>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</si>
  <si>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</si>
  <si>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</si>
  <si>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</si>
  <si>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</si>
  <si>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</si>
  <si>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</si>
  <si>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</si>
  <si>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</si>
  <si>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</si>
  <si>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</si>
  <si>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</si>
  <si>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</si>
  <si>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</si>
  <si>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</si>
  <si>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</si>
  <si>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</si>
  <si>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</si>
  <si>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</si>
  <si>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</si>
  <si>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</si>
  <si>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</si>
  <si>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</si>
  <si>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</si>
  <si>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</si>
  <si>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</si>
  <si>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</si>
  <si>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</si>
  <si>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</si>
  <si>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</si>
  <si>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</si>
  <si>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</si>
  <si>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</si>
  <si>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</si>
  <si>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</si>
  <si>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</si>
  <si>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</si>
  <si>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</si>
  <si>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</si>
  <si>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</si>
  <si>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</si>
  <si>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</si>
  <si>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</si>
  <si>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</si>
  <si>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</si>
  <si>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</si>
  <si>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</si>
  <si>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</si>
  <si>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</si>
  <si>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</si>
  <si>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</si>
  <si>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</si>
  <si>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</si>
  <si>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</si>
  <si>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</si>
  <si>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</si>
  <si>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</si>
  <si>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</si>
  <si>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</si>
  <si>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</si>
  <si>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</si>
  <si>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</si>
  <si>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</si>
  <si>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</si>
  <si>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</si>
  <si>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</si>
  <si>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</si>
  <si>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</si>
  <si>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</si>
  <si>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</si>
  <si>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</si>
  <si>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</si>
  <si>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</si>
  <si>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</si>
  <si>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</si>
  <si>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</si>
  <si>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</si>
  <si>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</si>
  <si>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</si>
  <si>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</si>
  <si>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</si>
  <si>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</si>
  <si>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</si>
  <si>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</si>
  <si>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</si>
  <si>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</si>
  <si>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</si>
  <si>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</si>
  <si>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</si>
  <si>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</si>
  <si>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</si>
  <si>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</si>
  <si>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</si>
  <si>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</si>
  <si>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</si>
  <si>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</si>
  <si>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</si>
  <si>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</si>
  <si>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</si>
  <si>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</si>
  <si>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</si>
  <si>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</si>
  <si>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</si>
  <si>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</si>
  <si>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</si>
  <si>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</si>
  <si>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</si>
  <si>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</si>
  <si>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</si>
  <si>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</si>
  <si>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</si>
  <si>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</si>
  <si>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</si>
  <si>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</si>
  <si>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</si>
  <si>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</si>
  <si>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</si>
  <si>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</si>
  <si>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</si>
  <si>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</si>
  <si>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</si>
  <si>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</si>
  <si>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</si>
  <si>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</si>
  <si>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</si>
  <si>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</si>
  <si>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</si>
  <si>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</si>
  <si>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</si>
  <si>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</si>
  <si>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</si>
  <si>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</si>
  <si>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</si>
  <si>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</si>
  <si>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</si>
  <si>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</si>
  <si>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</si>
  <si>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</si>
  <si>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</si>
  <si>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</si>
  <si>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</si>
  <si>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</si>
  <si>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</si>
  <si>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</si>
  <si>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</si>
  <si>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</si>
  <si>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</si>
  <si>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</si>
  <si>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</si>
  <si>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</si>
  <si>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</si>
  <si>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</si>
  <si>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</si>
  <si>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</si>
  <si>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</si>
  <si>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</si>
  <si>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</si>
  <si>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</si>
  <si>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</si>
  <si>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</si>
  <si>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</si>
  <si>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</si>
  <si>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</si>
  <si>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</si>
  <si>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</si>
  <si>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</si>
  <si>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</si>
  <si>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</si>
  <si>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</si>
  <si>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</si>
  <si>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</si>
  <si>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</si>
  <si>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</si>
  <si>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</si>
  <si>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</si>
  <si>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</si>
  <si>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</si>
  <si>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</si>
  <si>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</si>
  <si>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</si>
  <si>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</si>
  <si>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</si>
  <si>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</si>
  <si>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</si>
  <si>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</si>
  <si>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</si>
  <si>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</si>
  <si>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</si>
  <si>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</si>
  <si>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</si>
  <si>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</si>
  <si>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</si>
  <si>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</si>
  <si>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</si>
  <si>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</si>
  <si>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</si>
  <si>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</si>
  <si>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</si>
  <si>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</si>
  <si>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</si>
  <si>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</si>
  <si>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</si>
  <si>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</si>
  <si>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</si>
  <si>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</si>
  <si>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</si>
  <si>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</si>
  <si>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</si>
  <si>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</si>
  <si>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</si>
  <si>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</si>
  <si>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</si>
  <si>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</si>
  <si>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</si>
  <si>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</si>
  <si>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</si>
  <si>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</si>
  <si>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</si>
  <si>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</si>
  <si>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</si>
  <si>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</si>
  <si>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</si>
  <si>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</si>
  <si>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</si>
  <si>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</si>
  <si>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</si>
  <si>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</si>
  <si>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</si>
  <si>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</si>
  <si>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</si>
  <si>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</si>
  <si>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</si>
  <si>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</si>
  <si>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</si>
  <si>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</si>
  <si>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</si>
  <si>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</si>
  <si>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</si>
  <si>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</si>
  <si>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</si>
  <si>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</si>
  <si>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</si>
  <si>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</si>
  <si>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</si>
  <si>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</si>
  <si>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</si>
  <si>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</si>
  <si>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</si>
  <si>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</si>
  <si>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</si>
  <si>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</si>
  <si>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</si>
  <si>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</si>
  <si>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</si>
  <si>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</si>
  <si>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</si>
  <si>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</si>
  <si>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</si>
  <si>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</si>
  <si>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</si>
  <si>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</si>
  <si>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</si>
  <si>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</si>
  <si>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</si>
  <si>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</si>
  <si>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</si>
  <si>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</si>
  <si>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</si>
  <si>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</si>
  <si>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</si>
  <si>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</si>
  <si>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</si>
  <si>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</si>
  <si>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</si>
  <si>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</si>
  <si>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</si>
  <si>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</si>
  <si>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</si>
  <si>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</si>
  <si>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</si>
  <si>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</si>
  <si>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</si>
  <si>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</si>
  <si>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</si>
  <si>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</si>
  <si>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</si>
  <si>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</si>
  <si>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</si>
  <si>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</si>
  <si>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</si>
  <si>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</si>
  <si>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</si>
  <si>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</si>
  <si>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</si>
  <si>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</si>
  <si>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</si>
  <si>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</si>
  <si>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</si>
  <si>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</si>
  <si>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</si>
  <si>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</si>
  <si>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</si>
  <si>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</si>
  <si>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</si>
  <si>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</si>
  <si>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</si>
  <si>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</si>
  <si>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</si>
  <si>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</si>
  <si>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</si>
  <si>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</si>
  <si>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</si>
  <si>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</si>
  <si>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</si>
  <si>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</si>
  <si>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</si>
  <si>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</si>
  <si>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</si>
  <si>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</si>
  <si>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</si>
  <si>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</si>
  <si>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</si>
  <si>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</si>
  <si>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</si>
  <si>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</si>
  <si>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</si>
  <si>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</si>
  <si>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</si>
  <si>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</si>
  <si>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</si>
  <si>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</si>
  <si>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</si>
  <si>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</si>
  <si>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</si>
  <si>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</si>
  <si>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</si>
  <si>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</si>
  <si>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</si>
  <si>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</si>
  <si>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</si>
  <si>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</si>
  <si>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</si>
  <si>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</si>
  <si>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</si>
  <si>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</si>
  <si>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</si>
  <si>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</si>
  <si>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</si>
  <si>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</si>
  <si>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</si>
  <si>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</si>
  <si>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</si>
  <si>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</si>
  <si>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</si>
  <si>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</si>
  <si>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</si>
  <si>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</si>
  <si>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</si>
  <si>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</si>
  <si>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</si>
  <si>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</si>
  <si>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</si>
  <si>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</si>
  <si>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</si>
  <si>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</si>
  <si>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</si>
  <si>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</si>
  <si>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</si>
  <si>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</si>
  <si>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</si>
  <si>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</si>
  <si>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</si>
  <si>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</si>
  <si>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</si>
  <si>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</si>
  <si>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</si>
  <si>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</si>
  <si>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</si>
  <si>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</si>
  <si>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</si>
  <si>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</si>
  <si>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</si>
  <si>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</si>
  <si>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</si>
  <si>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</si>
  <si>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</si>
  <si>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</si>
  <si>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</si>
  <si>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</si>
  <si>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</si>
  <si>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</si>
  <si>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</si>
  <si>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</si>
  <si>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</si>
  <si>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</si>
  <si>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</si>
  <si>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</si>
  <si>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</si>
  <si>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</si>
  <si>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</si>
  <si>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</si>
  <si>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</si>
  <si>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</si>
  <si>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</si>
  <si>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</si>
  <si>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</si>
  <si>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</si>
  <si>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</si>
  <si>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</si>
  <si>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</si>
  <si>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</si>
  <si>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</si>
  <si>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</si>
  <si>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</si>
  <si>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</si>
  <si>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</si>
  <si>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</si>
  <si>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</si>
  <si>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</si>
  <si>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</si>
  <si>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</si>
  <si>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</si>
  <si>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</si>
  <si>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</si>
  <si>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</si>
  <si>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</si>
  <si>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</si>
  <si>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</si>
  <si>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</si>
  <si>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</si>
  <si>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</si>
  <si>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</si>
  <si>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</si>
  <si>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</si>
  <si>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</si>
  <si>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</si>
  <si>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</si>
  <si>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</si>
  <si>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</si>
  <si>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</si>
  <si>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</si>
  <si>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</si>
  <si>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</si>
  <si>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</si>
  <si>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</si>
  <si>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</si>
  <si>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</si>
  <si>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</si>
  <si>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</si>
  <si>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</si>
  <si>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</si>
  <si>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</si>
  <si>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</si>
  <si>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</si>
  <si>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</si>
  <si>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</si>
  <si>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</si>
  <si>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</si>
  <si>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</si>
  <si>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</si>
  <si>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</si>
  <si>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</si>
  <si>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</si>
  <si>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</si>
  <si>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</si>
  <si>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</si>
  <si>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</si>
  <si>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</si>
  <si>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</si>
  <si>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</si>
  <si>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</si>
  <si>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</si>
  <si>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</si>
  <si>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</si>
  <si>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</si>
  <si>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</si>
  <si>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</si>
  <si>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</si>
  <si>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</si>
  <si>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</si>
  <si>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</si>
  <si>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</si>
  <si>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</si>
  <si>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</si>
  <si>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</si>
  <si>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</si>
  <si>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</si>
  <si>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</si>
  <si>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</si>
  <si>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</si>
  <si>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</si>
  <si>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</si>
  <si>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Average of Age</t>
  </si>
  <si>
    <t>Total Employees</t>
  </si>
  <si>
    <t>Attrition count</t>
  </si>
  <si>
    <t>Average Age</t>
  </si>
  <si>
    <t>Active Employees</t>
  </si>
  <si>
    <t>Attrition Rate</t>
  </si>
  <si>
    <t>Average of Job Satisfaction</t>
  </si>
  <si>
    <t>Rating</t>
  </si>
  <si>
    <t>balance rating</t>
  </si>
  <si>
    <t>Row Labels</t>
  </si>
  <si>
    <t>Grand Total</t>
  </si>
  <si>
    <t>Sum of 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</si>
</sst>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64" fontId="0" fillId="0" borderId="0" xfId="0" applyNumberFormat="1"/>
    <xf numFmtId="1"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5518B8"/>
      <color rgb="FFA97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771668311047053"/>
          <c:y val="0.12448550594848243"/>
          <c:w val="0.47900289168458815"/>
          <c:h val="0.751028988103035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77-4D51-B687-CC8AFB2E3A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77-4D51-B687-CC8AFB2E3A21}"/>
              </c:ext>
            </c:extLst>
          </c:dPt>
          <c:val>
            <c:numRef>
              <c:f>Rating!$C$18:$C$19</c:f>
              <c:numCache>
                <c:formatCode>General</c:formatCode>
                <c:ptCount val="2"/>
                <c:pt idx="0">
                  <c:v>0.44654088050314467</c:v>
                </c:pt>
                <c:pt idx="1">
                  <c:v>0.55345911949685533</c:v>
                </c:pt>
              </c:numCache>
            </c:numRef>
          </c:val>
          <c:extLst>
            <c:ext xmlns:c16="http://schemas.microsoft.com/office/drawing/2014/chart" uri="{C3380CC4-5D6E-409C-BE32-E72D297353CC}">
              <c16:uniqueId val="{00000004-0D77-4D51-B687-CC8AFB2E3A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B-408E-B71E-1086506246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B-408E-B71E-108650624693}"/>
              </c:ext>
            </c:extLst>
          </c:dPt>
          <c:val>
            <c:numRef>
              <c:f>Gender!$B$9:$B$10</c:f>
              <c:numCache>
                <c:formatCode>General</c:formatCode>
                <c:ptCount val="2"/>
                <c:pt idx="0">
                  <c:v>69</c:v>
                </c:pt>
                <c:pt idx="1">
                  <c:v>0</c:v>
                </c:pt>
              </c:numCache>
            </c:numRef>
          </c:val>
          <c:extLst>
            <c:ext xmlns:c16="http://schemas.microsoft.com/office/drawing/2014/chart" uri="{C3380CC4-5D6E-409C-BE32-E72D297353CC}">
              <c16:uniqueId val="{00000000-E35E-42C0-8797-AB5C9694D1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[EXCEL_P1_HR_ANALYTICS.xlsx]Educational!PivotTable7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Educational!$B$3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Educational!$A$4:$A$9</c:f>
              <c:strCache>
                <c:ptCount val="5"/>
                <c:pt idx="0">
                  <c:v>Doctoral Degree</c:v>
                </c:pt>
                <c:pt idx="1">
                  <c:v>High School</c:v>
                </c:pt>
                <c:pt idx="2">
                  <c:v>Associates Degree</c:v>
                </c:pt>
                <c:pt idx="3">
                  <c:v>Master's Degree</c:v>
                </c:pt>
                <c:pt idx="4">
                  <c:v>Bachelor's Degree</c:v>
                </c:pt>
              </c:strCache>
            </c:strRef>
          </c:cat>
          <c:val>
            <c:numRef>
              <c:f>Educational!$B$4:$B$9</c:f>
              <c:numCache>
                <c:formatCode>General</c:formatCode>
                <c:ptCount val="5"/>
                <c:pt idx="0">
                  <c:v>1</c:v>
                </c:pt>
                <c:pt idx="1">
                  <c:v>4</c:v>
                </c:pt>
                <c:pt idx="2">
                  <c:v>6</c:v>
                </c:pt>
                <c:pt idx="3">
                  <c:v>9</c:v>
                </c:pt>
                <c:pt idx="4">
                  <c:v>15</c:v>
                </c:pt>
              </c:numCache>
            </c:numRef>
          </c:val>
          <c:extLst>
            <c:ext xmlns:c16="http://schemas.microsoft.com/office/drawing/2014/chart" uri="{C3380CC4-5D6E-409C-BE32-E72D297353CC}">
              <c16:uniqueId val="{00000000-EE16-4F2A-8337-B9E9A52AC928}"/>
            </c:ext>
          </c:extLst>
        </c:ser>
        <c:dLbls>
          <c:dLblPos val="ctr"/>
          <c:showLegendKey val="0"/>
          <c:showVal val="1"/>
          <c:showCatName val="0"/>
          <c:showSerName val="0"/>
          <c:showPercent val="0"/>
          <c:showBubbleSize val="0"/>
        </c:dLbls>
        <c:gapWidth val="150"/>
        <c:overlap val="100"/>
        <c:axId val="1307684992"/>
        <c:axId val="135252160"/>
      </c:barChart>
      <c:catAx>
        <c:axId val="130768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2160"/>
        <c:crosses val="autoZero"/>
        <c:auto val="1"/>
        <c:lblAlgn val="ctr"/>
        <c:lblOffset val="100"/>
        <c:noMultiLvlLbl val="0"/>
      </c:catAx>
      <c:valAx>
        <c:axId val="1352521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76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[EXCEL_P1_HR_ANALYTICS.xlsx]Department!PivotTable11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1F-4F4E-897C-8FB5B73146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1F-4F4E-897C-8FB5B73146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1F-4F4E-897C-8FB5B7314676}"/>
              </c:ext>
            </c:extLst>
          </c:dPt>
          <c:cat>
            <c:strRef>
              <c:f>Department!$A$4:$A$5</c:f>
              <c:strCache>
                <c:ptCount val="1"/>
                <c:pt idx="0">
                  <c:v>Sales</c:v>
                </c:pt>
              </c:strCache>
            </c:strRef>
          </c:cat>
          <c:val>
            <c:numRef>
              <c:f>Department!$B$4:$B$5</c:f>
              <c:numCache>
                <c:formatCode>0.00%</c:formatCode>
                <c:ptCount val="1"/>
                <c:pt idx="0">
                  <c:v>1</c:v>
                </c:pt>
              </c:numCache>
            </c:numRef>
          </c:val>
          <c:extLst>
            <c:ext xmlns:c16="http://schemas.microsoft.com/office/drawing/2014/chart" uri="{C3380CC4-5D6E-409C-BE32-E72D297353CC}">
              <c16:uniqueId val="{00000000-C0DF-4DAD-8B19-DF7FEE4956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[EXCEL_P1_HR_ANALYTICS.xlsx]Marital Satus!PivotTable12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'Marital Satus'!$B$3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Satus'!$A$4:$A$9</c:f>
              <c:strCache>
                <c:ptCount val="5"/>
                <c:pt idx="0">
                  <c:v>25 - 34</c:v>
                </c:pt>
                <c:pt idx="1">
                  <c:v>35 - 44</c:v>
                </c:pt>
                <c:pt idx="2">
                  <c:v>45 - 54</c:v>
                </c:pt>
                <c:pt idx="3">
                  <c:v>Over 55</c:v>
                </c:pt>
                <c:pt idx="4">
                  <c:v>Under 25</c:v>
                </c:pt>
              </c:strCache>
            </c:strRef>
          </c:cat>
          <c:val>
            <c:numRef>
              <c:f>'Marital Satus'!$B$4:$B$9</c:f>
              <c:numCache>
                <c:formatCode>General</c:formatCode>
                <c:ptCount val="5"/>
                <c:pt idx="0">
                  <c:v>16</c:v>
                </c:pt>
                <c:pt idx="1">
                  <c:v>7</c:v>
                </c:pt>
                <c:pt idx="2">
                  <c:v>6</c:v>
                </c:pt>
                <c:pt idx="3">
                  <c:v>1</c:v>
                </c:pt>
                <c:pt idx="4">
                  <c:v>5</c:v>
                </c:pt>
              </c:numCache>
            </c:numRef>
          </c:val>
          <c:extLst>
            <c:ext xmlns:c16="http://schemas.microsoft.com/office/drawing/2014/chart" uri="{C3380CC4-5D6E-409C-BE32-E72D297353CC}">
              <c16:uniqueId val="{00000000-1703-4ED1-825C-79FC8FD7C5C6}"/>
            </c:ext>
          </c:extLst>
        </c:ser>
        <c:dLbls>
          <c:dLblPos val="ctr"/>
          <c:showLegendKey val="0"/>
          <c:showVal val="1"/>
          <c:showCatName val="0"/>
          <c:showSerName val="0"/>
          <c:showPercent val="0"/>
          <c:showBubbleSize val="0"/>
        </c:dLbls>
        <c:gapWidth val="150"/>
        <c:overlap val="100"/>
        <c:axId val="1328797424"/>
        <c:axId val="1289460848"/>
      </c:barChart>
      <c:catAx>
        <c:axId val="132879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60848"/>
        <c:crosses val="autoZero"/>
        <c:auto val="1"/>
        <c:lblAlgn val="ctr"/>
        <c:lblOffset val="100"/>
        <c:noMultiLvlLbl val="0"/>
      </c:catAx>
      <c:valAx>
        <c:axId val="12894608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2879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580927384076986E-2"/>
          <c:y val="7.407407407407407E-2"/>
          <c:w val="0.89971084864391948"/>
          <c:h val="0.8416746864975212"/>
        </c:manualLayout>
      </c:layout>
      <c:barChart>
        <c:barDir val="bar"/>
        <c:grouping val="stacked"/>
        <c:varyColors val="0"/>
        <c:ser>
          <c:idx val="0"/>
          <c:order val="0"/>
          <c:spPr>
            <a:solidFill>
              <a:schemeClr val="accent1"/>
            </a:solidFill>
            <a:ln>
              <a:noFill/>
            </a:ln>
            <a:effectLst/>
          </c:spPr>
          <c:invertIfNegative val="0"/>
          <c:val>
            <c:numRef>
              <c:f>Rating!$B$18</c:f>
              <c:numCache>
                <c:formatCode>0.0</c:formatCode>
                <c:ptCount val="1"/>
                <c:pt idx="0">
                  <c:v>1.7861635220125787</c:v>
                </c:pt>
              </c:numCache>
            </c:numRef>
          </c:val>
          <c:extLst>
            <c:ext xmlns:c16="http://schemas.microsoft.com/office/drawing/2014/chart" uri="{C3380CC4-5D6E-409C-BE32-E72D297353CC}">
              <c16:uniqueId val="{00000000-32F4-491A-8818-6B6DC991A035}"/>
            </c:ext>
          </c:extLst>
        </c:ser>
        <c:ser>
          <c:idx val="1"/>
          <c:order val="1"/>
          <c:spPr>
            <a:solidFill>
              <a:schemeClr val="accent2"/>
            </a:solidFill>
            <a:ln>
              <a:noFill/>
            </a:ln>
            <a:effectLst/>
          </c:spPr>
          <c:invertIfNegative val="0"/>
          <c:val>
            <c:numRef>
              <c:f>Rating!$B$19</c:f>
              <c:numCache>
                <c:formatCode>0.0</c:formatCode>
                <c:ptCount val="1"/>
                <c:pt idx="0">
                  <c:v>2.2138364779874213</c:v>
                </c:pt>
              </c:numCache>
            </c:numRef>
          </c:val>
          <c:extLst>
            <c:ext xmlns:c16="http://schemas.microsoft.com/office/drawing/2014/chart" uri="{C3380CC4-5D6E-409C-BE32-E72D297353CC}">
              <c16:uniqueId val="{00000001-32F4-491A-8818-6B6DC991A035}"/>
            </c:ext>
          </c:extLst>
        </c:ser>
        <c:dLbls>
          <c:showLegendKey val="0"/>
          <c:showVal val="0"/>
          <c:showCatName val="0"/>
          <c:showSerName val="0"/>
          <c:showPercent val="0"/>
          <c:showBubbleSize val="0"/>
        </c:dLbls>
        <c:gapWidth val="0"/>
        <c:overlap val="100"/>
        <c:axId val="609356352"/>
        <c:axId val="146385424"/>
      </c:barChart>
      <c:catAx>
        <c:axId val="609356352"/>
        <c:scaling>
          <c:orientation val="minMax"/>
        </c:scaling>
        <c:delete val="1"/>
        <c:axPos val="l"/>
        <c:majorTickMark val="none"/>
        <c:minorTickMark val="none"/>
        <c:tickLblPos val="nextTo"/>
        <c:crossAx val="146385424"/>
        <c:crosses val="autoZero"/>
        <c:auto val="1"/>
        <c:lblAlgn val="ctr"/>
        <c:lblOffset val="100"/>
        <c:noMultiLvlLbl val="0"/>
      </c:catAx>
      <c:valAx>
        <c:axId val="146385424"/>
        <c:scaling>
          <c:orientation val="minMax"/>
          <c:max val="4"/>
        </c:scaling>
        <c:delete val="1"/>
        <c:axPos val="b"/>
        <c:numFmt formatCode="0.0" sourceLinked="1"/>
        <c:majorTickMark val="none"/>
        <c:minorTickMark val="none"/>
        <c:tickLblPos val="nextTo"/>
        <c:crossAx val="6093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7E71-4E42-B15F-AB31143F4BE0}"/>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7E71-4E42-B15F-AB31143F4BE0}"/>
              </c:ext>
            </c:extLst>
          </c:dPt>
          <c:val>
            <c:numRef>
              <c:f>Gender!$B$9:$B$10</c:f>
              <c:numCache>
                <c:formatCode>General</c:formatCode>
                <c:ptCount val="2"/>
                <c:pt idx="0">
                  <c:v>69</c:v>
                </c:pt>
                <c:pt idx="1">
                  <c:v>0</c:v>
                </c:pt>
              </c:numCache>
            </c:numRef>
          </c:val>
          <c:extLst>
            <c:ext xmlns:c16="http://schemas.microsoft.com/office/drawing/2014/chart" uri="{C3380CC4-5D6E-409C-BE32-E72D297353CC}">
              <c16:uniqueId val="{00000004-7E71-4E42-B15F-AB31143F4BE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spPr>
            <a:ln>
              <a:solidFill>
                <a:schemeClr val="lt1">
                  <a:shade val="50000"/>
                  <a:alpha val="90000"/>
                </a:schemeClr>
              </a:solidFill>
            </a:ln>
          </c:spPr>
          <c:dPt>
            <c:idx val="0"/>
            <c:bubble3D val="0"/>
            <c:spPr>
              <a:solidFill>
                <a:schemeClr val="bg1">
                  <a:lumMod val="65000"/>
                </a:schemeClr>
              </a:solidFill>
              <a:ln w="19050">
                <a:solidFill>
                  <a:schemeClr val="lt1">
                    <a:shade val="50000"/>
                    <a:alpha val="90000"/>
                  </a:schemeClr>
                </a:solidFill>
              </a:ln>
              <a:effectLst/>
            </c:spPr>
            <c:extLst>
              <c:ext xmlns:c16="http://schemas.microsoft.com/office/drawing/2014/chart" uri="{C3380CC4-5D6E-409C-BE32-E72D297353CC}">
                <c16:uniqueId val="{00000001-4A04-4463-B74A-0763E3CB9D61}"/>
              </c:ext>
            </c:extLst>
          </c:dPt>
          <c:dPt>
            <c:idx val="1"/>
            <c:bubble3D val="0"/>
            <c:spPr>
              <a:solidFill>
                <a:schemeClr val="accent2">
                  <a:lumMod val="75000"/>
                </a:schemeClr>
              </a:solidFill>
              <a:ln w="19050">
                <a:solidFill>
                  <a:schemeClr val="lt1">
                    <a:shade val="50000"/>
                    <a:alpha val="90000"/>
                  </a:schemeClr>
                </a:solidFill>
              </a:ln>
              <a:effectLst/>
            </c:spPr>
            <c:extLst>
              <c:ext xmlns:c16="http://schemas.microsoft.com/office/drawing/2014/chart" uri="{C3380CC4-5D6E-409C-BE32-E72D297353CC}">
                <c16:uniqueId val="{00000003-4A04-4463-B74A-0763E3CB9D61}"/>
              </c:ext>
            </c:extLst>
          </c:dPt>
          <c:val>
            <c:numRef>
              <c:f>Gender!$B$9:$B$10</c:f>
              <c:numCache>
                <c:formatCode>General</c:formatCode>
                <c:ptCount val="2"/>
                <c:pt idx="0">
                  <c:v>69</c:v>
                </c:pt>
                <c:pt idx="1">
                  <c:v>0</c:v>
                </c:pt>
              </c:numCache>
            </c:numRef>
          </c:val>
          <c:extLst>
            <c:ext xmlns:c16="http://schemas.microsoft.com/office/drawing/2014/chart" uri="{C3380CC4-5D6E-409C-BE32-E72D297353CC}">
              <c16:uniqueId val="{00000004-4A04-4463-B74A-0763E3CB9D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[EXCEL_P1_HR_ANALYTICS.xlsx]Educational!PivotTable7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15354330708661"/>
          <c:y val="0.10185174362199276"/>
          <c:w val="0.74512685914260712"/>
          <c:h val="0.89814814814814814"/>
        </c:manualLayout>
      </c:layout>
      <c:barChart>
        <c:barDir val="bar"/>
        <c:grouping val="stacked"/>
        <c:varyColors val="0"/>
        <c:ser>
          <c:idx val="0"/>
          <c:order val="0"/>
          <c:tx>
            <c:strRef>
              <c:f>Educational!$B$3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Educational!$A$4:$A$9</c:f>
              <c:strCache>
                <c:ptCount val="5"/>
                <c:pt idx="0">
                  <c:v>Doctoral Degree</c:v>
                </c:pt>
                <c:pt idx="1">
                  <c:v>High School</c:v>
                </c:pt>
                <c:pt idx="2">
                  <c:v>Associates Degree</c:v>
                </c:pt>
                <c:pt idx="3">
                  <c:v>Master's Degree</c:v>
                </c:pt>
                <c:pt idx="4">
                  <c:v>Bachelor's Degree</c:v>
                </c:pt>
              </c:strCache>
            </c:strRef>
          </c:cat>
          <c:val>
            <c:numRef>
              <c:f>Educational!$B$4:$B$9</c:f>
              <c:numCache>
                <c:formatCode>General</c:formatCode>
                <c:ptCount val="5"/>
                <c:pt idx="0">
                  <c:v>1</c:v>
                </c:pt>
                <c:pt idx="1">
                  <c:v>4</c:v>
                </c:pt>
                <c:pt idx="2">
                  <c:v>6</c:v>
                </c:pt>
                <c:pt idx="3">
                  <c:v>9</c:v>
                </c:pt>
                <c:pt idx="4">
                  <c:v>15</c:v>
                </c:pt>
              </c:numCache>
            </c:numRef>
          </c:val>
          <c:extLst>
            <c:ext xmlns:c16="http://schemas.microsoft.com/office/drawing/2014/chart" uri="{C3380CC4-5D6E-409C-BE32-E72D297353CC}">
              <c16:uniqueId val="{00000000-2541-4585-A59A-E3226DFE976B}"/>
            </c:ext>
          </c:extLst>
        </c:ser>
        <c:dLbls>
          <c:dLblPos val="ctr"/>
          <c:showLegendKey val="0"/>
          <c:showVal val="1"/>
          <c:showCatName val="0"/>
          <c:showSerName val="0"/>
          <c:showPercent val="0"/>
          <c:showBubbleSize val="0"/>
        </c:dLbls>
        <c:gapWidth val="56"/>
        <c:overlap val="100"/>
        <c:axId val="1307684992"/>
        <c:axId val="135252160"/>
      </c:barChart>
      <c:catAx>
        <c:axId val="13076849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5252160"/>
        <c:crosses val="autoZero"/>
        <c:auto val="1"/>
        <c:lblAlgn val="ctr"/>
        <c:lblOffset val="100"/>
        <c:noMultiLvlLbl val="0"/>
      </c:catAx>
      <c:valAx>
        <c:axId val="1352521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76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[EXCEL_P1_HR_ANALYTICS.xlsx]Department!PivotTable11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2636113845144356"/>
          <c:y val="0.13716036101002857"/>
          <c:w val="0.52852772309711282"/>
          <c:h val="0.84181806186709096"/>
        </c:manualLayout>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D9-4326-8FF3-5EF3C1C764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D9-4326-8FF3-5EF3C1C764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D9-4326-8FF3-5EF3C1C7641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Department!$A$4:$A$5</c:f>
              <c:strCache>
                <c:ptCount val="1"/>
                <c:pt idx="0">
                  <c:v>Sales</c:v>
                </c:pt>
              </c:strCache>
            </c:strRef>
          </c:cat>
          <c:val>
            <c:numRef>
              <c:f>Department!$B$4:$B$5</c:f>
              <c:numCache>
                <c:formatCode>0.00%</c:formatCode>
                <c:ptCount val="1"/>
                <c:pt idx="0">
                  <c:v>1</c:v>
                </c:pt>
              </c:numCache>
            </c:numRef>
          </c:val>
          <c:extLst>
            <c:ext xmlns:c16="http://schemas.microsoft.com/office/drawing/2014/chart" uri="{C3380CC4-5D6E-409C-BE32-E72D297353CC}">
              <c16:uniqueId val="{00000006-D4D9-4326-8FF3-5EF3C1C764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[EXCEL_P1_HR_ANALYTICS.xlsx]Marital Satus!PivotTable12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4444444444444442"/>
          <c:h val="0.91574876057159527"/>
        </c:manualLayout>
      </c:layout>
      <c:barChart>
        <c:barDir val="col"/>
        <c:grouping val="stacked"/>
        <c:varyColors val="0"/>
        <c:ser>
          <c:idx val="0"/>
          <c:order val="0"/>
          <c:tx>
            <c:strRef>
              <c:f>'Marital Satus'!$B$3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Satus'!$A$4:$A$9</c:f>
              <c:strCache>
                <c:ptCount val="5"/>
                <c:pt idx="0">
                  <c:v>25 - 34</c:v>
                </c:pt>
                <c:pt idx="1">
                  <c:v>35 - 44</c:v>
                </c:pt>
                <c:pt idx="2">
                  <c:v>45 - 54</c:v>
                </c:pt>
                <c:pt idx="3">
                  <c:v>Over 55</c:v>
                </c:pt>
                <c:pt idx="4">
                  <c:v>Under 25</c:v>
                </c:pt>
              </c:strCache>
            </c:strRef>
          </c:cat>
          <c:val>
            <c:numRef>
              <c:f>'Marital Satus'!$B$4:$B$9</c:f>
              <c:numCache>
                <c:formatCode>General</c:formatCode>
                <c:ptCount val="5"/>
                <c:pt idx="0">
                  <c:v>16</c:v>
                </c:pt>
                <c:pt idx="1">
                  <c:v>7</c:v>
                </c:pt>
                <c:pt idx="2">
                  <c:v>6</c:v>
                </c:pt>
                <c:pt idx="3">
                  <c:v>1</c:v>
                </c:pt>
                <c:pt idx="4">
                  <c:v>5</c:v>
                </c:pt>
              </c:numCache>
            </c:numRef>
          </c:val>
          <c:extLst>
            <c:ext xmlns:c16="http://schemas.microsoft.com/office/drawing/2014/chart" uri="{C3380CC4-5D6E-409C-BE32-E72D297353CC}">
              <c16:uniqueId val="{00000000-E423-466E-9E97-15BC7318491A}"/>
            </c:ext>
          </c:extLst>
        </c:ser>
        <c:dLbls>
          <c:dLblPos val="ctr"/>
          <c:showLegendKey val="0"/>
          <c:showVal val="1"/>
          <c:showCatName val="0"/>
          <c:showSerName val="0"/>
          <c:showPercent val="0"/>
          <c:showBubbleSize val="0"/>
        </c:dLbls>
        <c:gapWidth val="150"/>
        <c:overlap val="100"/>
        <c:axId val="1328797424"/>
        <c:axId val="1289460848"/>
      </c:barChart>
      <c:catAx>
        <c:axId val="132879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89460848"/>
        <c:crosses val="autoZero"/>
        <c:auto val="1"/>
        <c:lblAlgn val="ctr"/>
        <c:lblOffset val="100"/>
        <c:noMultiLvlLbl val="0"/>
      </c:catAx>
      <c:valAx>
        <c:axId val="12894608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2879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89681305760347"/>
          <c:y val="0.20249867091972359"/>
          <c:w val="0.49543524416135881"/>
          <c:h val="0.7443381180223285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17-4672-81D7-9EE753740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17-4672-81D7-9EE753740329}"/>
              </c:ext>
            </c:extLst>
          </c:dPt>
          <c:val>
            <c:numRef>
              <c:f>Rating!$C$18:$C$19</c:f>
              <c:numCache>
                <c:formatCode>General</c:formatCode>
                <c:ptCount val="2"/>
                <c:pt idx="0">
                  <c:v>0.44654088050314467</c:v>
                </c:pt>
                <c:pt idx="1">
                  <c:v>0.55345911949685533</c:v>
                </c:pt>
              </c:numCache>
            </c:numRef>
          </c:val>
          <c:extLst>
            <c:ext xmlns:c16="http://schemas.microsoft.com/office/drawing/2014/chart" uri="{C3380CC4-5D6E-409C-BE32-E72D297353CC}">
              <c16:uniqueId val="{00000000-6024-4628-AC55-DF8AAF217ED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580927384076986E-2"/>
          <c:y val="7.407407407407407E-2"/>
          <c:w val="0.89971084864391948"/>
          <c:h val="0.8416746864975212"/>
        </c:manualLayout>
      </c:layout>
      <c:barChart>
        <c:barDir val="bar"/>
        <c:grouping val="stacked"/>
        <c:varyColors val="0"/>
        <c:ser>
          <c:idx val="0"/>
          <c:order val="0"/>
          <c:spPr>
            <a:solidFill>
              <a:schemeClr val="accent1"/>
            </a:solidFill>
            <a:ln>
              <a:noFill/>
            </a:ln>
            <a:effectLst/>
          </c:spPr>
          <c:invertIfNegative val="0"/>
          <c:val>
            <c:numRef>
              <c:f>Rating!$B$18</c:f>
              <c:numCache>
                <c:formatCode>0.0</c:formatCode>
                <c:ptCount val="1"/>
                <c:pt idx="0">
                  <c:v>1.7861635220125787</c:v>
                </c:pt>
              </c:numCache>
            </c:numRef>
          </c:val>
          <c:extLst>
            <c:ext xmlns:c16="http://schemas.microsoft.com/office/drawing/2014/chart" uri="{C3380CC4-5D6E-409C-BE32-E72D297353CC}">
              <c16:uniqueId val="{00000000-A499-486E-813C-6456C796F56F}"/>
            </c:ext>
          </c:extLst>
        </c:ser>
        <c:ser>
          <c:idx val="1"/>
          <c:order val="1"/>
          <c:spPr>
            <a:solidFill>
              <a:schemeClr val="accent2"/>
            </a:solidFill>
            <a:ln>
              <a:noFill/>
            </a:ln>
            <a:effectLst/>
          </c:spPr>
          <c:invertIfNegative val="0"/>
          <c:val>
            <c:numRef>
              <c:f>Rating!$B$19</c:f>
              <c:numCache>
                <c:formatCode>0.0</c:formatCode>
                <c:ptCount val="1"/>
                <c:pt idx="0">
                  <c:v>2.2138364779874213</c:v>
                </c:pt>
              </c:numCache>
            </c:numRef>
          </c:val>
          <c:extLst>
            <c:ext xmlns:c16="http://schemas.microsoft.com/office/drawing/2014/chart" uri="{C3380CC4-5D6E-409C-BE32-E72D297353CC}">
              <c16:uniqueId val="{00000004-A499-486E-813C-6456C796F56F}"/>
            </c:ext>
          </c:extLst>
        </c:ser>
        <c:dLbls>
          <c:showLegendKey val="0"/>
          <c:showVal val="0"/>
          <c:showCatName val="0"/>
          <c:showSerName val="0"/>
          <c:showPercent val="0"/>
          <c:showBubbleSize val="0"/>
        </c:dLbls>
        <c:gapWidth val="0"/>
        <c:overlap val="100"/>
        <c:axId val="609356352"/>
        <c:axId val="146385424"/>
      </c:barChart>
      <c:catAx>
        <c:axId val="609356352"/>
        <c:scaling>
          <c:orientation val="minMax"/>
        </c:scaling>
        <c:delete val="1"/>
        <c:axPos val="l"/>
        <c:majorTickMark val="none"/>
        <c:minorTickMark val="none"/>
        <c:tickLblPos val="nextTo"/>
        <c:crossAx val="146385424"/>
        <c:crosses val="autoZero"/>
        <c:auto val="1"/>
        <c:lblAlgn val="ctr"/>
        <c:lblOffset val="100"/>
        <c:noMultiLvlLbl val="0"/>
      </c:catAx>
      <c:valAx>
        <c:axId val="146385424"/>
        <c:scaling>
          <c:orientation val="minMax"/>
          <c:max val="4"/>
        </c:scaling>
        <c:delete val="1"/>
        <c:axPos val="b"/>
        <c:numFmt formatCode="0.0" sourceLinked="1"/>
        <c:majorTickMark val="none"/>
        <c:minorTickMark val="none"/>
        <c:tickLblPos val="nextTo"/>
        <c:crossAx val="6093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A1BBBF2B-71F4-40BE-92D5-87B87D98DA58}">
          <cx:tx>
            <cx:txData>
              <cx:f>_xlchart.v1.1</cx:f>
              <cx:v>Attrition</cx:v>
            </cx:txData>
          </cx:tx>
          <cx:dataLabels pos="inEnd">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cx:spPr>
        </cx:plotSurface>
        <cx:series layoutId="funnel" uniqueId="{FF16D3FA-B853-4551-88B6-F73472933DD9}">
          <cx:tx>
            <cx:txData>
              <cx:f>_xlchart.v2.4</cx:f>
              <cx:v>Attrition</cx:v>
            </cx:txData>
          </cx:tx>
          <cx:dataLabels>
            <cx:txPr>
              <a:bodyPr spcFirstLastPara="1" vertOverflow="ellipsis" horzOverflow="overflow" wrap="square" lIns="0" tIns="0" rIns="0" bIns="0" anchor="ctr" anchorCtr="1"/>
              <a:lstStyle/>
              <a:p>
                <a:pPr algn="ctr" rtl="0">
                  <a:defRPr sz="1800">
                    <a:solidFill>
                      <a:schemeClr val="bg1"/>
                    </a:solidFill>
                  </a:defRPr>
                </a:pPr>
                <a:endParaRPr lang="en-US" sz="18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A1BBBF2B-71F4-40BE-92D5-87B87D98DA58}">
          <cx:tx>
            <cx:txData>
              <cx:f>_xlchart.v1.7</cx:f>
              <cx:v>Attrition</cx:v>
            </cx:txData>
          </cx:tx>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FF16D3FA-B853-4551-88B6-F73472933DD9}">
          <cx:tx>
            <cx:txData>
              <cx:f>_xlchart.v2.10</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image" Target="../media/image3.svg"/><Relationship Id="rId12"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chart" Target="../charts/chart4.xml"/><Relationship Id="rId15" Type="http://schemas.microsoft.com/office/2014/relationships/chartEx" Target="../charts/chartEx2.xml"/><Relationship Id="rId10" Type="http://schemas.openxmlformats.org/officeDocument/2006/relationships/image" Target="../media/image6.emf"/><Relationship Id="rId4" Type="http://schemas.openxmlformats.org/officeDocument/2006/relationships/chart" Target="../charts/chart3.xml"/><Relationship Id="rId9" Type="http://schemas.openxmlformats.org/officeDocument/2006/relationships/image" Target="../media/image5.svg"/><Relationship Id="rId1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18</xdr:col>
      <xdr:colOff>13855</xdr:colOff>
      <xdr:row>25</xdr:row>
      <xdr:rowOff>152400</xdr:rowOff>
    </xdr:from>
    <xdr:to>
      <xdr:col>22</xdr:col>
      <xdr:colOff>124691</xdr:colOff>
      <xdr:row>29</xdr:row>
      <xdr:rowOff>138545</xdr:rowOff>
    </xdr:to>
    <xdr:sp macro="" textlink="">
      <xdr:nvSpPr>
        <xdr:cNvPr id="89" name="Rectangle 88">
          <a:extLst>
            <a:ext uri="{FF2B5EF4-FFF2-40B4-BE49-F238E27FC236}">
              <a16:creationId xmlns:a16="http://schemas.microsoft.com/office/drawing/2014/main" id="{5E9D38FE-8077-BAD8-88FF-4CE97D4EE388}"/>
            </a:ext>
          </a:extLst>
        </xdr:cNvPr>
        <xdr:cNvSpPr/>
      </xdr:nvSpPr>
      <xdr:spPr>
        <a:xfrm>
          <a:off x="10986655" y="4655127"/>
          <a:ext cx="2549236" cy="706582"/>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304800</xdr:colOff>
      <xdr:row>0</xdr:row>
      <xdr:rowOff>152400</xdr:rowOff>
    </xdr:from>
    <xdr:ext cx="18440400" cy="10571018"/>
    <xdr:grpSp>
      <xdr:nvGrpSpPr>
        <xdr:cNvPr id="29" name="Shape 2" title="Drawing">
          <a:extLst>
            <a:ext uri="{FF2B5EF4-FFF2-40B4-BE49-F238E27FC236}">
              <a16:creationId xmlns:a16="http://schemas.microsoft.com/office/drawing/2014/main" id="{BF957FB9-BBB5-4789-B2CC-5D2ABD14A3BB}"/>
            </a:ext>
          </a:extLst>
        </xdr:cNvPr>
        <xdr:cNvGrpSpPr/>
      </xdr:nvGrpSpPr>
      <xdr:grpSpPr>
        <a:xfrm>
          <a:off x="3962400" y="152400"/>
          <a:ext cx="18440400" cy="10571018"/>
          <a:chOff x="509146" y="381848"/>
          <a:chExt cx="10183419" cy="7103376"/>
        </a:xfrm>
      </xdr:grpSpPr>
      <xdr:grpSp>
        <xdr:nvGrpSpPr>
          <xdr:cNvPr id="30" name="Shape 54">
            <a:extLst>
              <a:ext uri="{FF2B5EF4-FFF2-40B4-BE49-F238E27FC236}">
                <a16:creationId xmlns:a16="http://schemas.microsoft.com/office/drawing/2014/main" id="{534E4DC6-B148-7EB0-76DD-F905F5819F51}"/>
              </a:ext>
            </a:extLst>
          </xdr:cNvPr>
          <xdr:cNvGrpSpPr/>
        </xdr:nvGrpSpPr>
        <xdr:grpSpPr>
          <a:xfrm>
            <a:off x="509146" y="381848"/>
            <a:ext cx="10183419" cy="7103376"/>
            <a:chOff x="1752600" y="190500"/>
            <a:chExt cx="13468350" cy="7776000"/>
          </a:xfrm>
        </xdr:grpSpPr>
        <xdr:sp macro="" textlink="">
          <xdr:nvSpPr>
            <xdr:cNvPr id="31" name="Shape 4">
              <a:extLst>
                <a:ext uri="{FF2B5EF4-FFF2-40B4-BE49-F238E27FC236}">
                  <a16:creationId xmlns:a16="http://schemas.microsoft.com/office/drawing/2014/main" id="{FCDEFE93-16E6-45AD-36F7-3D9E4267B407}"/>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 name="Shape 55">
              <a:extLst>
                <a:ext uri="{FF2B5EF4-FFF2-40B4-BE49-F238E27FC236}">
                  <a16:creationId xmlns:a16="http://schemas.microsoft.com/office/drawing/2014/main" id="{A4B4E0FA-CD86-953F-3B73-7B790561ED6F}"/>
                </a:ext>
              </a:extLst>
            </xdr:cNvPr>
            <xdr:cNvSpPr/>
          </xdr:nvSpPr>
          <xdr:spPr>
            <a:xfrm>
              <a:off x="1752600" y="190500"/>
              <a:ext cx="13468350" cy="7776000"/>
            </a:xfrm>
            <a:prstGeom prst="roundRect">
              <a:avLst>
                <a:gd name="adj" fmla="val 1112"/>
              </a:avLst>
            </a:prstGeom>
            <a:solidFill>
              <a:srgbClr val="1E4E79"/>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3" name="Shape 56">
              <a:extLst>
                <a:ext uri="{FF2B5EF4-FFF2-40B4-BE49-F238E27FC236}">
                  <a16:creationId xmlns:a16="http://schemas.microsoft.com/office/drawing/2014/main" id="{FF1D7396-A55A-EE46-412C-86D628B78C96}"/>
                </a:ext>
              </a:extLst>
            </xdr:cNvPr>
            <xdr:cNvSpPr/>
          </xdr:nvSpPr>
          <xdr:spPr>
            <a:xfrm>
              <a:off x="1852449" y="270899"/>
              <a:ext cx="7691601" cy="834001"/>
            </a:xfrm>
            <a:prstGeom prst="roundRect">
              <a:avLst>
                <a:gd name="adj" fmla="val 10000"/>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4" name="Shape 57">
              <a:extLst>
                <a:ext uri="{FF2B5EF4-FFF2-40B4-BE49-F238E27FC236}">
                  <a16:creationId xmlns:a16="http://schemas.microsoft.com/office/drawing/2014/main" id="{E2F33794-08B2-50FE-1809-6929E6C6BDA0}"/>
                </a:ext>
              </a:extLst>
            </xdr:cNvPr>
            <xdr:cNvSpPr/>
          </xdr:nvSpPr>
          <xdr:spPr>
            <a:xfrm>
              <a:off x="9658349" y="270899"/>
              <a:ext cx="5467351" cy="834001"/>
            </a:xfrm>
            <a:prstGeom prst="roundRect">
              <a:avLst>
                <a:gd name="adj" fmla="val 10000"/>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5" name="Shape 58">
              <a:extLst>
                <a:ext uri="{FF2B5EF4-FFF2-40B4-BE49-F238E27FC236}">
                  <a16:creationId xmlns:a16="http://schemas.microsoft.com/office/drawing/2014/main" id="{AFD08F79-6568-53E7-F129-3018E142B41D}"/>
                </a:ext>
              </a:extLst>
            </xdr:cNvPr>
            <xdr:cNvSpPr/>
          </xdr:nvSpPr>
          <xdr:spPr>
            <a:xfrm>
              <a:off x="5819774" y="2304895"/>
              <a:ext cx="4819651" cy="2772878"/>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6" name="Shape 59">
              <a:extLst>
                <a:ext uri="{FF2B5EF4-FFF2-40B4-BE49-F238E27FC236}">
                  <a16:creationId xmlns:a16="http://schemas.microsoft.com/office/drawing/2014/main" id="{5898AFE7-5B8E-748F-B7C3-4103EEB318EA}"/>
                </a:ext>
              </a:extLst>
            </xdr:cNvPr>
            <xdr:cNvGrpSpPr/>
          </xdr:nvGrpSpPr>
          <xdr:grpSpPr>
            <a:xfrm>
              <a:off x="1846116" y="1215714"/>
              <a:ext cx="13289109" cy="998848"/>
              <a:chOff x="1846116" y="1215714"/>
              <a:chExt cx="13403409" cy="998848"/>
            </a:xfrm>
          </xdr:grpSpPr>
          <xdr:sp macro="" textlink="">
            <xdr:nvSpPr>
              <xdr:cNvPr id="51" name="Shape 60">
                <a:extLst>
                  <a:ext uri="{FF2B5EF4-FFF2-40B4-BE49-F238E27FC236}">
                    <a16:creationId xmlns:a16="http://schemas.microsoft.com/office/drawing/2014/main" id="{D87130A4-5D9D-196A-9B8B-9D16B1A6EBA0}"/>
                  </a:ext>
                </a:extLst>
              </xdr:cNvPr>
              <xdr:cNvSpPr/>
            </xdr:nvSpPr>
            <xdr:spPr>
              <a:xfrm>
                <a:off x="1846116" y="1215714"/>
                <a:ext cx="2602058" cy="998848"/>
              </a:xfrm>
              <a:prstGeom prst="roundRect">
                <a:avLst>
                  <a:gd name="adj" fmla="val 6048"/>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2" name="Shape 61">
                <a:extLst>
                  <a:ext uri="{FF2B5EF4-FFF2-40B4-BE49-F238E27FC236}">
                    <a16:creationId xmlns:a16="http://schemas.microsoft.com/office/drawing/2014/main" id="{B0EA4BF4-82AB-B4C6-CADD-D5DCA5EAFE78}"/>
                  </a:ext>
                </a:extLst>
              </xdr:cNvPr>
              <xdr:cNvSpPr/>
            </xdr:nvSpPr>
            <xdr:spPr>
              <a:xfrm>
                <a:off x="4546454" y="1215714"/>
                <a:ext cx="2602058" cy="998848"/>
              </a:xfrm>
              <a:prstGeom prst="roundRect">
                <a:avLst>
                  <a:gd name="adj" fmla="val 6048"/>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3" name="Shape 62">
                <a:extLst>
                  <a:ext uri="{FF2B5EF4-FFF2-40B4-BE49-F238E27FC236}">
                    <a16:creationId xmlns:a16="http://schemas.microsoft.com/office/drawing/2014/main" id="{6F4B65DF-7BEF-A6E9-A508-F50187224A34}"/>
                  </a:ext>
                </a:extLst>
              </xdr:cNvPr>
              <xdr:cNvSpPr/>
            </xdr:nvSpPr>
            <xdr:spPr>
              <a:xfrm>
                <a:off x="7246792" y="1215714"/>
                <a:ext cx="2602058" cy="998848"/>
              </a:xfrm>
              <a:prstGeom prst="roundRect">
                <a:avLst>
                  <a:gd name="adj" fmla="val 6048"/>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4" name="Shape 63">
                <a:extLst>
                  <a:ext uri="{FF2B5EF4-FFF2-40B4-BE49-F238E27FC236}">
                    <a16:creationId xmlns:a16="http://schemas.microsoft.com/office/drawing/2014/main" id="{B5141314-8E76-303F-0767-B06285258EAA}"/>
                  </a:ext>
                </a:extLst>
              </xdr:cNvPr>
              <xdr:cNvSpPr/>
            </xdr:nvSpPr>
            <xdr:spPr>
              <a:xfrm>
                <a:off x="9947130" y="1215714"/>
                <a:ext cx="2602058" cy="998848"/>
              </a:xfrm>
              <a:prstGeom prst="roundRect">
                <a:avLst>
                  <a:gd name="adj" fmla="val 6048"/>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5" name="Shape 64">
                <a:extLst>
                  <a:ext uri="{FF2B5EF4-FFF2-40B4-BE49-F238E27FC236}">
                    <a16:creationId xmlns:a16="http://schemas.microsoft.com/office/drawing/2014/main" id="{F53EF30C-6875-6D69-20BD-45C1810D7C9C}"/>
                  </a:ext>
                </a:extLst>
              </xdr:cNvPr>
              <xdr:cNvSpPr/>
            </xdr:nvSpPr>
            <xdr:spPr>
              <a:xfrm>
                <a:off x="12647467" y="1215714"/>
                <a:ext cx="2602058" cy="998848"/>
              </a:xfrm>
              <a:prstGeom prst="roundRect">
                <a:avLst>
                  <a:gd name="adj" fmla="val 6048"/>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37" name="Shape 65">
              <a:extLst>
                <a:ext uri="{FF2B5EF4-FFF2-40B4-BE49-F238E27FC236}">
                  <a16:creationId xmlns:a16="http://schemas.microsoft.com/office/drawing/2014/main" id="{87F4063C-A616-F633-2D18-CDE243F40434}"/>
                </a:ext>
              </a:extLst>
            </xdr:cNvPr>
            <xdr:cNvGrpSpPr/>
          </xdr:nvGrpSpPr>
          <xdr:grpSpPr>
            <a:xfrm>
              <a:off x="1847145" y="5162550"/>
              <a:ext cx="3867930" cy="2709509"/>
              <a:chOff x="1847145" y="2304895"/>
              <a:chExt cx="3867930" cy="2772878"/>
            </a:xfrm>
          </xdr:grpSpPr>
          <xdr:sp macro="" textlink="">
            <xdr:nvSpPr>
              <xdr:cNvPr id="49" name="Shape 66">
                <a:extLst>
                  <a:ext uri="{FF2B5EF4-FFF2-40B4-BE49-F238E27FC236}">
                    <a16:creationId xmlns:a16="http://schemas.microsoft.com/office/drawing/2014/main" id="{AC8A2B26-2476-E431-1A16-B8DF4CE1EB58}"/>
                  </a:ext>
                </a:extLst>
              </xdr:cNvPr>
              <xdr:cNvSpPr/>
            </xdr:nvSpPr>
            <xdr:spPr>
              <a:xfrm>
                <a:off x="1847145" y="2304895"/>
                <a:ext cx="3867930" cy="2772878"/>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0" name="Shape 67">
                <a:extLst>
                  <a:ext uri="{FF2B5EF4-FFF2-40B4-BE49-F238E27FC236}">
                    <a16:creationId xmlns:a16="http://schemas.microsoft.com/office/drawing/2014/main" id="{A0BD2B01-014A-FF2D-DF0E-8EC8C27861CC}"/>
                  </a:ext>
                </a:extLst>
              </xdr:cNvPr>
              <xdr:cNvCxnSpPr/>
            </xdr:nvCxnSpPr>
            <xdr:spPr>
              <a:xfrm rot="10800000" flipH="1">
                <a:off x="1963706" y="2678637"/>
                <a:ext cx="3608419" cy="5300"/>
              </a:xfrm>
              <a:prstGeom prst="straightConnector1">
                <a:avLst/>
              </a:prstGeom>
              <a:noFill/>
              <a:ln w="12700" cap="flat" cmpd="sng">
                <a:noFill/>
                <a:prstDash val="solid"/>
                <a:miter lim="800000"/>
                <a:headEnd type="none" w="sm" len="sm"/>
                <a:tailEnd type="none" w="sm" len="sm"/>
              </a:ln>
            </xdr:spPr>
          </xdr:cxnSp>
        </xdr:grpSp>
        <xdr:cxnSp macro="">
          <xdr:nvCxnSpPr>
            <xdr:cNvPr id="38" name="Shape 68">
              <a:extLst>
                <a:ext uri="{FF2B5EF4-FFF2-40B4-BE49-F238E27FC236}">
                  <a16:creationId xmlns:a16="http://schemas.microsoft.com/office/drawing/2014/main" id="{5208CA26-1E49-C613-4E13-AADDF063B8D7}"/>
                </a:ext>
              </a:extLst>
            </xdr:cNvPr>
            <xdr:cNvCxnSpPr/>
          </xdr:nvCxnSpPr>
          <xdr:spPr>
            <a:xfrm flipH="1">
              <a:off x="6021356" y="2667000"/>
              <a:ext cx="4464000" cy="2650"/>
            </a:xfrm>
            <a:prstGeom prst="straightConnector1">
              <a:avLst/>
            </a:prstGeom>
            <a:noFill/>
            <a:ln w="12700" cap="flat" cmpd="sng">
              <a:noFill/>
              <a:prstDash val="solid"/>
              <a:miter lim="800000"/>
              <a:headEnd type="none" w="sm" len="sm"/>
              <a:tailEnd type="none" w="sm" len="sm"/>
            </a:ln>
          </xdr:spPr>
        </xdr:cxnSp>
        <xdr:sp macro="" textlink="">
          <xdr:nvSpPr>
            <xdr:cNvPr id="39" name="Shape 69">
              <a:extLst>
                <a:ext uri="{FF2B5EF4-FFF2-40B4-BE49-F238E27FC236}">
                  <a16:creationId xmlns:a16="http://schemas.microsoft.com/office/drawing/2014/main" id="{030A7EAE-D9E5-A451-A1D4-A8F16C9BED59}"/>
                </a:ext>
              </a:extLst>
            </xdr:cNvPr>
            <xdr:cNvSpPr/>
          </xdr:nvSpPr>
          <xdr:spPr>
            <a:xfrm>
              <a:off x="10744199" y="2304895"/>
              <a:ext cx="4381501" cy="2772878"/>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0" name="Shape 70">
              <a:extLst>
                <a:ext uri="{FF2B5EF4-FFF2-40B4-BE49-F238E27FC236}">
                  <a16:creationId xmlns:a16="http://schemas.microsoft.com/office/drawing/2014/main" id="{D021F233-6660-F8BC-05B8-2D18A88EE6B8}"/>
                </a:ext>
              </a:extLst>
            </xdr:cNvPr>
            <xdr:cNvCxnSpPr/>
          </xdr:nvCxnSpPr>
          <xdr:spPr>
            <a:xfrm rot="10800000" flipH="1">
              <a:off x="10917205" y="2678637"/>
              <a:ext cx="4068000" cy="5300"/>
            </a:xfrm>
            <a:prstGeom prst="straightConnector1">
              <a:avLst/>
            </a:prstGeom>
            <a:noFill/>
            <a:ln w="12700" cap="flat" cmpd="sng">
              <a:noFill/>
              <a:prstDash val="solid"/>
              <a:miter lim="800000"/>
              <a:headEnd type="none" w="sm" len="sm"/>
              <a:tailEnd type="none" w="sm" len="sm"/>
            </a:ln>
          </xdr:spPr>
        </xdr:cxnSp>
        <xdr:sp macro="" textlink="">
          <xdr:nvSpPr>
            <xdr:cNvPr id="41" name="Shape 71">
              <a:extLst>
                <a:ext uri="{FF2B5EF4-FFF2-40B4-BE49-F238E27FC236}">
                  <a16:creationId xmlns:a16="http://schemas.microsoft.com/office/drawing/2014/main" id="{D84B7044-E04A-1E90-7B74-473002D0550F}"/>
                </a:ext>
              </a:extLst>
            </xdr:cNvPr>
            <xdr:cNvSpPr/>
          </xdr:nvSpPr>
          <xdr:spPr>
            <a:xfrm>
              <a:off x="1847145" y="2314575"/>
              <a:ext cx="3867930" cy="2754668"/>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72">
              <a:extLst>
                <a:ext uri="{FF2B5EF4-FFF2-40B4-BE49-F238E27FC236}">
                  <a16:creationId xmlns:a16="http://schemas.microsoft.com/office/drawing/2014/main" id="{998D1987-9497-8B13-B36F-B027069464EE}"/>
                </a:ext>
              </a:extLst>
            </xdr:cNvPr>
            <xdr:cNvCxnSpPr/>
          </xdr:nvCxnSpPr>
          <xdr:spPr>
            <a:xfrm rot="10800000" flipH="1">
              <a:off x="1963706" y="2666813"/>
              <a:ext cx="3608419" cy="5265"/>
            </a:xfrm>
            <a:prstGeom prst="straightConnector1">
              <a:avLst/>
            </a:prstGeom>
            <a:noFill/>
            <a:ln w="12700" cap="flat" cmpd="sng">
              <a:noFill/>
              <a:prstDash val="solid"/>
              <a:miter lim="800000"/>
              <a:headEnd type="none" w="sm" len="sm"/>
              <a:tailEnd type="none" w="sm" len="sm"/>
            </a:ln>
          </xdr:spPr>
        </xdr:cxnSp>
        <xdr:sp macro="" textlink="">
          <xdr:nvSpPr>
            <xdr:cNvPr id="43" name="Shape 73">
              <a:extLst>
                <a:ext uri="{FF2B5EF4-FFF2-40B4-BE49-F238E27FC236}">
                  <a16:creationId xmlns:a16="http://schemas.microsoft.com/office/drawing/2014/main" id="{3AEC537C-AECA-DD37-1772-03E5B2427FFA}"/>
                </a:ext>
              </a:extLst>
            </xdr:cNvPr>
            <xdr:cNvSpPr/>
          </xdr:nvSpPr>
          <xdr:spPr>
            <a:xfrm>
              <a:off x="5809545" y="5162550"/>
              <a:ext cx="3564000" cy="2709509"/>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4" name="Shape 74">
              <a:extLst>
                <a:ext uri="{FF2B5EF4-FFF2-40B4-BE49-F238E27FC236}">
                  <a16:creationId xmlns:a16="http://schemas.microsoft.com/office/drawing/2014/main" id="{253AED4E-AD3C-EA23-CB92-BC94D3B1F0B1}"/>
                </a:ext>
              </a:extLst>
            </xdr:cNvPr>
            <xdr:cNvCxnSpPr/>
          </xdr:nvCxnSpPr>
          <xdr:spPr>
            <a:xfrm rot="10800000" flipH="1">
              <a:off x="6009569" y="5524500"/>
              <a:ext cx="3096000" cy="5179"/>
            </a:xfrm>
            <a:prstGeom prst="straightConnector1">
              <a:avLst/>
            </a:prstGeom>
            <a:noFill/>
            <a:ln w="12700" cap="flat" cmpd="sng">
              <a:noFill/>
              <a:prstDash val="solid"/>
              <a:miter lim="800000"/>
              <a:headEnd type="none" w="sm" len="sm"/>
              <a:tailEnd type="none" w="sm" len="sm"/>
            </a:ln>
          </xdr:spPr>
        </xdr:cxnSp>
        <xdr:sp macro="" textlink="">
          <xdr:nvSpPr>
            <xdr:cNvPr id="45" name="Shape 75">
              <a:extLst>
                <a:ext uri="{FF2B5EF4-FFF2-40B4-BE49-F238E27FC236}">
                  <a16:creationId xmlns:a16="http://schemas.microsoft.com/office/drawing/2014/main" id="{CC58D650-69A4-DB71-D3FC-85D3E072A831}"/>
                </a:ext>
              </a:extLst>
            </xdr:cNvPr>
            <xdr:cNvSpPr/>
          </xdr:nvSpPr>
          <xdr:spPr>
            <a:xfrm>
              <a:off x="9467145" y="5162550"/>
              <a:ext cx="2844000" cy="2700000"/>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6" name="Shape 76">
              <a:extLst>
                <a:ext uri="{FF2B5EF4-FFF2-40B4-BE49-F238E27FC236}">
                  <a16:creationId xmlns:a16="http://schemas.microsoft.com/office/drawing/2014/main" id="{0C6965AD-6FAD-BC05-E02C-D50988196215}"/>
                </a:ext>
              </a:extLst>
            </xdr:cNvPr>
            <xdr:cNvCxnSpPr/>
          </xdr:nvCxnSpPr>
          <xdr:spPr>
            <a:xfrm rot="10800000" flipH="1">
              <a:off x="9686219" y="5524500"/>
              <a:ext cx="2448000" cy="5179"/>
            </a:xfrm>
            <a:prstGeom prst="straightConnector1">
              <a:avLst/>
            </a:prstGeom>
            <a:noFill/>
            <a:ln w="12700" cap="flat" cmpd="sng">
              <a:noFill/>
              <a:prstDash val="solid"/>
              <a:miter lim="800000"/>
              <a:headEnd type="none" w="sm" len="sm"/>
              <a:tailEnd type="none" w="sm" len="sm"/>
            </a:ln>
          </xdr:spPr>
        </xdr:cxnSp>
        <xdr:sp macro="" textlink="">
          <xdr:nvSpPr>
            <xdr:cNvPr id="47" name="Shape 77">
              <a:extLst>
                <a:ext uri="{FF2B5EF4-FFF2-40B4-BE49-F238E27FC236}">
                  <a16:creationId xmlns:a16="http://schemas.microsoft.com/office/drawing/2014/main" id="{ADDEB0F7-CED7-33DC-3637-CEDB61B5EB5E}"/>
                </a:ext>
              </a:extLst>
            </xdr:cNvPr>
            <xdr:cNvSpPr/>
          </xdr:nvSpPr>
          <xdr:spPr>
            <a:xfrm>
              <a:off x="12419895" y="5162550"/>
              <a:ext cx="2700000" cy="2700000"/>
            </a:xfrm>
            <a:prstGeom prst="roundRect">
              <a:avLst>
                <a:gd name="adj" fmla="val 3303"/>
              </a:avLst>
            </a:prstGeom>
            <a:solidFill>
              <a:srgbClr val="D8E2F3">
                <a:alpha val="94901"/>
              </a:srgb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8" name="Shape 78">
              <a:extLst>
                <a:ext uri="{FF2B5EF4-FFF2-40B4-BE49-F238E27FC236}">
                  <a16:creationId xmlns:a16="http://schemas.microsoft.com/office/drawing/2014/main" id="{B5B23E43-61BF-B5A8-61E9-918CD1931F17}"/>
                </a:ext>
              </a:extLst>
            </xdr:cNvPr>
            <xdr:cNvCxnSpPr/>
          </xdr:nvCxnSpPr>
          <xdr:spPr>
            <a:xfrm rot="10800000" flipH="1">
              <a:off x="12543719" y="5514975"/>
              <a:ext cx="2448000" cy="5179"/>
            </a:xfrm>
            <a:prstGeom prst="straightConnector1">
              <a:avLst/>
            </a:prstGeom>
            <a:noFill/>
            <a:ln w="12700" cap="flat" cmpd="sng">
              <a:noFill/>
              <a:prstDash val="solid"/>
              <a:miter lim="800000"/>
              <a:headEnd type="none" w="sm" len="sm"/>
              <a:tailEnd type="none" w="sm" len="sm"/>
            </a:ln>
          </xdr:spPr>
        </xdr:cxnSp>
      </xdr:grpSp>
    </xdr:grpSp>
    <xdr:clientData fLocksWithSheet="0"/>
  </xdr:oneCellAnchor>
  <xdr:oneCellAnchor>
    <xdr:from>
      <xdr:col>6</xdr:col>
      <xdr:colOff>443345</xdr:colOff>
      <xdr:row>9</xdr:row>
      <xdr:rowOff>101539</xdr:rowOff>
    </xdr:from>
    <xdr:ext cx="3311237" cy="453970"/>
    <xdr:sp macro="" textlink="">
      <xdr:nvSpPr>
        <xdr:cNvPr id="57" name="TextBox 56">
          <a:extLst>
            <a:ext uri="{FF2B5EF4-FFF2-40B4-BE49-F238E27FC236}">
              <a16:creationId xmlns:a16="http://schemas.microsoft.com/office/drawing/2014/main" id="{BB51B685-E84B-F305-E13E-6867DF00C524}"/>
            </a:ext>
          </a:extLst>
        </xdr:cNvPr>
        <xdr:cNvSpPr txBox="1"/>
      </xdr:nvSpPr>
      <xdr:spPr>
        <a:xfrm>
          <a:off x="4100945" y="1722521"/>
          <a:ext cx="3311237" cy="453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scene3d>
            <a:camera prst="orthographicFront"/>
            <a:lightRig rig="threePt" dir="t"/>
          </a:scene3d>
          <a:sp3d extrusionH="57150">
            <a:bevelT w="38100" h="38100"/>
          </a:sp3d>
        </a:bodyPr>
        <a:lstStyle/>
        <a:p>
          <a:r>
            <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TOTAL EMPLOYEES</a:t>
          </a:r>
        </a:p>
      </xdr:txBody>
    </xdr:sp>
    <xdr:clientData/>
  </xdr:oneCellAnchor>
  <xdr:twoCellAnchor>
    <xdr:from>
      <xdr:col>9</xdr:col>
      <xdr:colOff>387927</xdr:colOff>
      <xdr:row>12</xdr:row>
      <xdr:rowOff>27709</xdr:rowOff>
    </xdr:from>
    <xdr:to>
      <xdr:col>9</xdr:col>
      <xdr:colOff>433646</xdr:colOff>
      <xdr:row>12</xdr:row>
      <xdr:rowOff>138546</xdr:rowOff>
    </xdr:to>
    <xdr:sp macro="" textlink="">
      <xdr:nvSpPr>
        <xdr:cNvPr id="58" name="TextBox 57">
          <a:extLst>
            <a:ext uri="{FF2B5EF4-FFF2-40B4-BE49-F238E27FC236}">
              <a16:creationId xmlns:a16="http://schemas.microsoft.com/office/drawing/2014/main" id="{9F02E2EF-4B03-4505-F54C-1252E30AA3AE}"/>
            </a:ext>
          </a:extLst>
        </xdr:cNvPr>
        <xdr:cNvSpPr txBox="1"/>
      </xdr:nvSpPr>
      <xdr:spPr>
        <a:xfrm>
          <a:off x="5874327" y="2189018"/>
          <a:ext cx="45719" cy="110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6</xdr:col>
      <xdr:colOff>443345</xdr:colOff>
      <xdr:row>12</xdr:row>
      <xdr:rowOff>0</xdr:rowOff>
    </xdr:from>
    <xdr:to>
      <xdr:col>12</xdr:col>
      <xdr:colOff>96982</xdr:colOff>
      <xdr:row>15</xdr:row>
      <xdr:rowOff>138546</xdr:rowOff>
    </xdr:to>
    <xdr:sp macro="" textlink="Rating!A8">
      <xdr:nvSpPr>
        <xdr:cNvPr id="59" name="TextBox 58">
          <a:extLst>
            <a:ext uri="{FF2B5EF4-FFF2-40B4-BE49-F238E27FC236}">
              <a16:creationId xmlns:a16="http://schemas.microsoft.com/office/drawing/2014/main" id="{4918C25E-0281-0840-8CE3-76F57DAED59C}"/>
            </a:ext>
          </a:extLst>
        </xdr:cNvPr>
        <xdr:cNvSpPr txBox="1"/>
      </xdr:nvSpPr>
      <xdr:spPr>
        <a:xfrm>
          <a:off x="4100945" y="2161309"/>
          <a:ext cx="3311237"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E746BA-7C1D-46CF-9A77-D7E6B6360A03}" type="TxLink">
            <a:rPr lang="en-US" sz="3200" b="0" i="0" u="none" strike="noStrike">
              <a:solidFill>
                <a:srgbClr val="000000"/>
              </a:solidFill>
              <a:latin typeface="Calibri"/>
              <a:ea typeface="Calibri"/>
              <a:cs typeface="Calibri"/>
            </a:rPr>
            <a:pPr marL="0" indent="0" algn="ctr"/>
            <a:t>159</a:t>
          </a:fld>
          <a:endParaRPr lang="en-IN" sz="3200" b="0" i="0" u="none" strike="noStrike">
            <a:solidFill>
              <a:srgbClr val="000000"/>
            </a:solidFill>
            <a:latin typeface="Calibri"/>
            <a:ea typeface="Calibri"/>
            <a:cs typeface="Calibri"/>
          </a:endParaRPr>
        </a:p>
      </xdr:txBody>
    </xdr:sp>
    <xdr:clientData/>
  </xdr:twoCellAnchor>
  <xdr:oneCellAnchor>
    <xdr:from>
      <xdr:col>12</xdr:col>
      <xdr:colOff>484908</xdr:colOff>
      <xdr:row>9</xdr:row>
      <xdr:rowOff>96982</xdr:rowOff>
    </xdr:from>
    <xdr:ext cx="3311237" cy="453970"/>
    <xdr:sp macro="" textlink="">
      <xdr:nvSpPr>
        <xdr:cNvPr id="66" name="TextBox 65">
          <a:extLst>
            <a:ext uri="{FF2B5EF4-FFF2-40B4-BE49-F238E27FC236}">
              <a16:creationId xmlns:a16="http://schemas.microsoft.com/office/drawing/2014/main" id="{A56AC9F7-666E-4655-A3F5-36249856459E}"/>
            </a:ext>
          </a:extLst>
        </xdr:cNvPr>
        <xdr:cNvSpPr txBox="1"/>
      </xdr:nvSpPr>
      <xdr:spPr>
        <a:xfrm>
          <a:off x="7800108" y="1717964"/>
          <a:ext cx="3311237" cy="453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scene3d>
            <a:camera prst="orthographicFront"/>
            <a:lightRig rig="threePt" dir="t"/>
          </a:scene3d>
          <a:sp3d extrusionH="57150">
            <a:bevelT w="38100" h="38100"/>
          </a:sp3d>
        </a:bodyPr>
        <a:lstStyle/>
        <a:p>
          <a:r>
            <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ATTRITION</a:t>
          </a:r>
          <a:r>
            <a:rPr lang="en-IN" sz="2000" baseline="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COUNT</a:t>
          </a:r>
          <a:endPar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endParaRPr>
        </a:p>
      </xdr:txBody>
    </xdr:sp>
    <xdr:clientData/>
  </xdr:oneCellAnchor>
  <xdr:twoCellAnchor>
    <xdr:from>
      <xdr:col>12</xdr:col>
      <xdr:colOff>484908</xdr:colOff>
      <xdr:row>11</xdr:row>
      <xdr:rowOff>175552</xdr:rowOff>
    </xdr:from>
    <xdr:to>
      <xdr:col>18</xdr:col>
      <xdr:colOff>138545</xdr:colOff>
      <xdr:row>15</xdr:row>
      <xdr:rowOff>133989</xdr:rowOff>
    </xdr:to>
    <xdr:sp macro="" textlink="Rating!B8">
      <xdr:nvSpPr>
        <xdr:cNvPr id="67" name="TextBox 66">
          <a:extLst>
            <a:ext uri="{FF2B5EF4-FFF2-40B4-BE49-F238E27FC236}">
              <a16:creationId xmlns:a16="http://schemas.microsoft.com/office/drawing/2014/main" id="{2366C57F-5C7D-40C4-AB6B-7A75748BE3F8}"/>
            </a:ext>
          </a:extLst>
        </xdr:cNvPr>
        <xdr:cNvSpPr txBox="1"/>
      </xdr:nvSpPr>
      <xdr:spPr>
        <a:xfrm>
          <a:off x="7800108" y="2156752"/>
          <a:ext cx="3311237"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FF036AA-4412-4EE1-8F2C-0A13167D75F0}" type="TxLink">
            <a:rPr lang="en-US" sz="3200" b="0" i="0" u="none" strike="noStrike">
              <a:solidFill>
                <a:srgbClr val="000000"/>
              </a:solidFill>
              <a:latin typeface="Calibri"/>
              <a:ea typeface="Calibri"/>
              <a:cs typeface="Calibri"/>
            </a:rPr>
            <a:pPr marL="0" indent="0" algn="ctr"/>
            <a:t>35</a:t>
          </a:fld>
          <a:endParaRPr lang="en-IN" sz="3200" b="0" i="0" u="none" strike="noStrike">
            <a:solidFill>
              <a:srgbClr val="000000"/>
            </a:solidFill>
            <a:latin typeface="Calibri"/>
            <a:ea typeface="Calibri"/>
            <a:cs typeface="Calibri"/>
          </a:endParaRPr>
        </a:p>
      </xdr:txBody>
    </xdr:sp>
    <xdr:clientData/>
  </xdr:twoCellAnchor>
  <xdr:oneCellAnchor>
    <xdr:from>
      <xdr:col>18</xdr:col>
      <xdr:colOff>484908</xdr:colOff>
      <xdr:row>9</xdr:row>
      <xdr:rowOff>83127</xdr:rowOff>
    </xdr:from>
    <xdr:ext cx="3311237" cy="453970"/>
    <xdr:sp macro="" textlink="">
      <xdr:nvSpPr>
        <xdr:cNvPr id="68" name="TextBox 67">
          <a:extLst>
            <a:ext uri="{FF2B5EF4-FFF2-40B4-BE49-F238E27FC236}">
              <a16:creationId xmlns:a16="http://schemas.microsoft.com/office/drawing/2014/main" id="{61117E30-000D-46FA-8925-787682DBB3F8}"/>
            </a:ext>
          </a:extLst>
        </xdr:cNvPr>
        <xdr:cNvSpPr txBox="1"/>
      </xdr:nvSpPr>
      <xdr:spPr>
        <a:xfrm>
          <a:off x="11457708" y="1704109"/>
          <a:ext cx="3311237" cy="453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scene3d>
            <a:camera prst="orthographicFront"/>
            <a:lightRig rig="threePt" dir="t"/>
          </a:scene3d>
          <a:sp3d extrusionH="57150">
            <a:bevelT w="38100" h="38100"/>
          </a:sp3d>
        </a:bodyPr>
        <a:lstStyle/>
        <a:p>
          <a:r>
            <a:rPr lang="en-IN" sz="2000" baseline="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AVERAGE AGE</a:t>
          </a:r>
          <a:endPar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endParaRPr>
        </a:p>
      </xdr:txBody>
    </xdr:sp>
    <xdr:clientData/>
  </xdr:oneCellAnchor>
  <xdr:twoCellAnchor>
    <xdr:from>
      <xdr:col>18</xdr:col>
      <xdr:colOff>484908</xdr:colOff>
      <xdr:row>11</xdr:row>
      <xdr:rowOff>161697</xdr:rowOff>
    </xdr:from>
    <xdr:to>
      <xdr:col>24</xdr:col>
      <xdr:colOff>138545</xdr:colOff>
      <xdr:row>15</xdr:row>
      <xdr:rowOff>120134</xdr:rowOff>
    </xdr:to>
    <xdr:sp macro="" textlink="Rating!C8">
      <xdr:nvSpPr>
        <xdr:cNvPr id="69" name="TextBox 68">
          <a:extLst>
            <a:ext uri="{FF2B5EF4-FFF2-40B4-BE49-F238E27FC236}">
              <a16:creationId xmlns:a16="http://schemas.microsoft.com/office/drawing/2014/main" id="{C0CDB5F2-BBDE-4D72-AE1B-2D486B3490D7}"/>
            </a:ext>
          </a:extLst>
        </xdr:cNvPr>
        <xdr:cNvSpPr txBox="1"/>
      </xdr:nvSpPr>
      <xdr:spPr>
        <a:xfrm>
          <a:off x="11457708" y="2142897"/>
          <a:ext cx="3311237"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9EDD8F-C1B0-401F-9873-FFA313040EF6}" type="TxLink">
            <a:rPr lang="en-US" sz="3200" b="0" i="0" u="none" strike="noStrike">
              <a:solidFill>
                <a:srgbClr val="000000"/>
              </a:solidFill>
              <a:latin typeface="Calibri"/>
              <a:ea typeface="Calibri"/>
              <a:cs typeface="Calibri"/>
            </a:rPr>
            <a:pPr marL="0" indent="0" algn="ctr"/>
            <a:t>38</a:t>
          </a:fld>
          <a:endParaRPr lang="en-IN" sz="3200" b="0" i="0" u="none" strike="noStrike">
            <a:solidFill>
              <a:srgbClr val="000000"/>
            </a:solidFill>
            <a:latin typeface="Calibri"/>
            <a:ea typeface="Calibri"/>
            <a:cs typeface="Calibri"/>
          </a:endParaRPr>
        </a:p>
      </xdr:txBody>
    </xdr:sp>
    <xdr:clientData/>
  </xdr:twoCellAnchor>
  <xdr:oneCellAnchor>
    <xdr:from>
      <xdr:col>24</xdr:col>
      <xdr:colOff>471053</xdr:colOff>
      <xdr:row>9</xdr:row>
      <xdr:rowOff>96982</xdr:rowOff>
    </xdr:from>
    <xdr:ext cx="3311237" cy="453970"/>
    <xdr:sp macro="" textlink="">
      <xdr:nvSpPr>
        <xdr:cNvPr id="70" name="TextBox 69">
          <a:extLst>
            <a:ext uri="{FF2B5EF4-FFF2-40B4-BE49-F238E27FC236}">
              <a16:creationId xmlns:a16="http://schemas.microsoft.com/office/drawing/2014/main" id="{65EB0CCF-5F80-40A7-95AA-33ECC6024529}"/>
            </a:ext>
          </a:extLst>
        </xdr:cNvPr>
        <xdr:cNvSpPr txBox="1"/>
      </xdr:nvSpPr>
      <xdr:spPr>
        <a:xfrm>
          <a:off x="15101453" y="1717964"/>
          <a:ext cx="3311237" cy="453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scene3d>
            <a:camera prst="orthographicFront"/>
            <a:lightRig rig="threePt" dir="t"/>
          </a:scene3d>
          <a:sp3d extrusionH="57150">
            <a:bevelT w="38100" h="38100"/>
          </a:sp3d>
        </a:bodyPr>
        <a:lstStyle/>
        <a:p>
          <a:r>
            <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ACTIVE</a:t>
          </a:r>
          <a:r>
            <a:rPr lang="en-IN" sz="2000" baseline="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EMPLOYEES</a:t>
          </a:r>
          <a:endPar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endParaRPr>
        </a:p>
      </xdr:txBody>
    </xdr:sp>
    <xdr:clientData/>
  </xdr:oneCellAnchor>
  <xdr:twoCellAnchor>
    <xdr:from>
      <xdr:col>24</xdr:col>
      <xdr:colOff>471053</xdr:colOff>
      <xdr:row>11</xdr:row>
      <xdr:rowOff>175552</xdr:rowOff>
    </xdr:from>
    <xdr:to>
      <xdr:col>30</xdr:col>
      <xdr:colOff>124690</xdr:colOff>
      <xdr:row>15</xdr:row>
      <xdr:rowOff>133989</xdr:rowOff>
    </xdr:to>
    <xdr:sp macro="" textlink="Rating!D8">
      <xdr:nvSpPr>
        <xdr:cNvPr id="71" name="TextBox 70">
          <a:extLst>
            <a:ext uri="{FF2B5EF4-FFF2-40B4-BE49-F238E27FC236}">
              <a16:creationId xmlns:a16="http://schemas.microsoft.com/office/drawing/2014/main" id="{A476AECF-1EAD-45B2-8D07-E49B99754F21}"/>
            </a:ext>
          </a:extLst>
        </xdr:cNvPr>
        <xdr:cNvSpPr txBox="1"/>
      </xdr:nvSpPr>
      <xdr:spPr>
        <a:xfrm>
          <a:off x="15101453" y="2156752"/>
          <a:ext cx="3311237"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86DD5A-6006-4777-82DA-E0B3DDD5EEA3}" type="TxLink">
            <a:rPr lang="en-US" sz="3200" b="0" i="0" u="none" strike="noStrike">
              <a:solidFill>
                <a:srgbClr val="000000"/>
              </a:solidFill>
              <a:latin typeface="Calibri"/>
              <a:ea typeface="Calibri"/>
              <a:cs typeface="Calibri"/>
            </a:rPr>
            <a:pPr marL="0" indent="0" algn="ctr"/>
            <a:t>124</a:t>
          </a:fld>
          <a:endParaRPr lang="en-IN" sz="3200" b="0" i="0" u="none" strike="noStrike">
            <a:solidFill>
              <a:srgbClr val="000000"/>
            </a:solidFill>
            <a:latin typeface="Calibri"/>
            <a:ea typeface="Calibri"/>
            <a:cs typeface="Calibri"/>
          </a:endParaRPr>
        </a:p>
      </xdr:txBody>
    </xdr:sp>
    <xdr:clientData/>
  </xdr:twoCellAnchor>
  <xdr:oneCellAnchor>
    <xdr:from>
      <xdr:col>30</xdr:col>
      <xdr:colOff>498763</xdr:colOff>
      <xdr:row>9</xdr:row>
      <xdr:rowOff>110836</xdr:rowOff>
    </xdr:from>
    <xdr:ext cx="3311237" cy="453970"/>
    <xdr:sp macro="" textlink="">
      <xdr:nvSpPr>
        <xdr:cNvPr id="74" name="TextBox 73">
          <a:extLst>
            <a:ext uri="{FF2B5EF4-FFF2-40B4-BE49-F238E27FC236}">
              <a16:creationId xmlns:a16="http://schemas.microsoft.com/office/drawing/2014/main" id="{FA478F26-968C-4FD0-A3C3-B6D29E6767D3}"/>
            </a:ext>
          </a:extLst>
        </xdr:cNvPr>
        <xdr:cNvSpPr txBox="1"/>
      </xdr:nvSpPr>
      <xdr:spPr>
        <a:xfrm>
          <a:off x="18786763" y="1731818"/>
          <a:ext cx="3311237" cy="453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scene3d>
            <a:camera prst="orthographicFront"/>
            <a:lightRig rig="threePt" dir="t"/>
          </a:scene3d>
          <a:sp3d extrusionH="57150">
            <a:bevelT w="38100" h="38100"/>
          </a:sp3d>
        </a:bodyPr>
        <a:lstStyle/>
        <a:p>
          <a:r>
            <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ATTRITION</a:t>
          </a:r>
          <a:r>
            <a:rPr lang="en-IN" sz="2000" baseline="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rPr>
            <a:t> RATE</a:t>
          </a:r>
          <a:endParaRPr lang="en-IN" sz="2000">
            <a:blipFill>
              <a:blip xmlns:r="http://schemas.openxmlformats.org/officeDocument/2006/relationships" r:embed="rId1"/>
              <a:tile tx="0" ty="0" sx="100000" sy="100000" flip="none" algn="tl"/>
            </a:blipFill>
            <a:effectLst>
              <a:reflection endPos="0" dist="50800" dir="5400000" sy="-100000" algn="bl" rotWithShape="0"/>
            </a:effectLst>
            <a:latin typeface="Arial Black" panose="020B0A04020102020204" pitchFamily="34" charset="0"/>
          </a:endParaRPr>
        </a:p>
      </xdr:txBody>
    </xdr:sp>
    <xdr:clientData/>
  </xdr:oneCellAnchor>
  <xdr:twoCellAnchor>
    <xdr:from>
      <xdr:col>30</xdr:col>
      <xdr:colOff>498763</xdr:colOff>
      <xdr:row>12</xdr:row>
      <xdr:rowOff>9297</xdr:rowOff>
    </xdr:from>
    <xdr:to>
      <xdr:col>36</xdr:col>
      <xdr:colOff>152400</xdr:colOff>
      <xdr:row>15</xdr:row>
      <xdr:rowOff>147843</xdr:rowOff>
    </xdr:to>
    <xdr:sp macro="" textlink="Rating!E8">
      <xdr:nvSpPr>
        <xdr:cNvPr id="75" name="TextBox 74">
          <a:extLst>
            <a:ext uri="{FF2B5EF4-FFF2-40B4-BE49-F238E27FC236}">
              <a16:creationId xmlns:a16="http://schemas.microsoft.com/office/drawing/2014/main" id="{DFB21A13-5D6A-4F9A-913A-A7F73BBA8425}"/>
            </a:ext>
          </a:extLst>
        </xdr:cNvPr>
        <xdr:cNvSpPr txBox="1"/>
      </xdr:nvSpPr>
      <xdr:spPr>
        <a:xfrm>
          <a:off x="18786763" y="2170606"/>
          <a:ext cx="3311237"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08A859-5DD2-495A-984A-03B69F3009C4}" type="TxLink">
            <a:rPr lang="en-US" sz="3200" b="0" i="0" u="none" strike="noStrike">
              <a:solidFill>
                <a:srgbClr val="000000"/>
              </a:solidFill>
              <a:latin typeface="Calibri"/>
              <a:ea typeface="Calibri"/>
              <a:cs typeface="Calibri"/>
            </a:rPr>
            <a:pPr marL="0" indent="0" algn="ctr"/>
            <a:t>22.01%</a:t>
          </a:fld>
          <a:endParaRPr lang="en-IN" sz="3200" b="0" i="0" u="none" strike="noStrike">
            <a:solidFill>
              <a:srgbClr val="000000"/>
            </a:solidFill>
            <a:latin typeface="Calibri"/>
            <a:ea typeface="Calibri"/>
            <a:cs typeface="Calibri"/>
          </a:endParaRPr>
        </a:p>
      </xdr:txBody>
    </xdr:sp>
    <xdr:clientData/>
  </xdr:twoCellAnchor>
  <xdr:twoCellAnchor>
    <xdr:from>
      <xdr:col>29</xdr:col>
      <xdr:colOff>263237</xdr:colOff>
      <xdr:row>1</xdr:row>
      <xdr:rowOff>110836</xdr:rowOff>
    </xdr:from>
    <xdr:to>
      <xdr:col>32</xdr:col>
      <xdr:colOff>193965</xdr:colOff>
      <xdr:row>7</xdr:row>
      <xdr:rowOff>152400</xdr:rowOff>
    </xdr:to>
    <xdr:graphicFrame macro="">
      <xdr:nvGraphicFramePr>
        <xdr:cNvPr id="77" name="Chart 76">
          <a:extLst>
            <a:ext uri="{FF2B5EF4-FFF2-40B4-BE49-F238E27FC236}">
              <a16:creationId xmlns:a16="http://schemas.microsoft.com/office/drawing/2014/main" id="{094B1F1A-2A06-44FE-A261-AE21F53FA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13855</xdr:colOff>
      <xdr:row>1</xdr:row>
      <xdr:rowOff>110837</xdr:rowOff>
    </xdr:from>
    <xdr:to>
      <xdr:col>29</xdr:col>
      <xdr:colOff>290946</xdr:colOff>
      <xdr:row>7</xdr:row>
      <xdr:rowOff>138546</xdr:rowOff>
    </xdr:to>
    <xdr:sp macro="" textlink="">
      <xdr:nvSpPr>
        <xdr:cNvPr id="78" name="TextBox 77">
          <a:extLst>
            <a:ext uri="{FF2B5EF4-FFF2-40B4-BE49-F238E27FC236}">
              <a16:creationId xmlns:a16="http://schemas.microsoft.com/office/drawing/2014/main" id="{3C178497-7AFD-DD26-BB5A-1571D1503805}"/>
            </a:ext>
          </a:extLst>
        </xdr:cNvPr>
        <xdr:cNvSpPr txBox="1"/>
      </xdr:nvSpPr>
      <xdr:spPr>
        <a:xfrm>
          <a:off x="14644255" y="290946"/>
          <a:ext cx="3325091" cy="1108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JOB</a:t>
          </a:r>
          <a:r>
            <a:rPr lang="en-IN" sz="2400" baseline="0"/>
            <a:t> SATISFACTION RATING</a:t>
          </a:r>
          <a:endParaRPr lang="en-IN" sz="2400"/>
        </a:p>
      </xdr:txBody>
    </xdr:sp>
    <xdr:clientData/>
  </xdr:twoCellAnchor>
  <xdr:twoCellAnchor>
    <xdr:from>
      <xdr:col>8</xdr:col>
      <xdr:colOff>166256</xdr:colOff>
      <xdr:row>1</xdr:row>
      <xdr:rowOff>124692</xdr:rowOff>
    </xdr:from>
    <xdr:to>
      <xdr:col>22</xdr:col>
      <xdr:colOff>180110</xdr:colOff>
      <xdr:row>7</xdr:row>
      <xdr:rowOff>110836</xdr:rowOff>
    </xdr:to>
    <xdr:sp macro="" textlink="">
      <xdr:nvSpPr>
        <xdr:cNvPr id="81" name="TextBox 80">
          <a:extLst>
            <a:ext uri="{FF2B5EF4-FFF2-40B4-BE49-F238E27FC236}">
              <a16:creationId xmlns:a16="http://schemas.microsoft.com/office/drawing/2014/main" id="{A0F0DF07-07DD-AF3A-CBE3-0D65485803C7}"/>
            </a:ext>
          </a:extLst>
        </xdr:cNvPr>
        <xdr:cNvSpPr txBox="1"/>
      </xdr:nvSpPr>
      <xdr:spPr>
        <a:xfrm>
          <a:off x="5043056" y="304801"/>
          <a:ext cx="8548254" cy="1066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t>HR ANALYTICS DASHBOARD</a:t>
          </a:r>
        </a:p>
      </xdr:txBody>
    </xdr:sp>
    <xdr:clientData/>
  </xdr:twoCellAnchor>
  <xdr:twoCellAnchor>
    <xdr:from>
      <xdr:col>31</xdr:col>
      <xdr:colOff>512618</xdr:colOff>
      <xdr:row>1</xdr:row>
      <xdr:rowOff>166254</xdr:rowOff>
    </xdr:from>
    <xdr:to>
      <xdr:col>36</xdr:col>
      <xdr:colOff>83127</xdr:colOff>
      <xdr:row>7</xdr:row>
      <xdr:rowOff>83126</xdr:rowOff>
    </xdr:to>
    <xdr:graphicFrame macro="">
      <xdr:nvGraphicFramePr>
        <xdr:cNvPr id="88" name="Chart 87">
          <a:extLst>
            <a:ext uri="{FF2B5EF4-FFF2-40B4-BE49-F238E27FC236}">
              <a16:creationId xmlns:a16="http://schemas.microsoft.com/office/drawing/2014/main" id="{E43FA5A5-0EFF-4583-8AC7-94785550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193963</xdr:colOff>
      <xdr:row>3</xdr:row>
      <xdr:rowOff>55420</xdr:rowOff>
    </xdr:from>
    <xdr:to>
      <xdr:col>33</xdr:col>
      <xdr:colOff>41563</xdr:colOff>
      <xdr:row>5</xdr:row>
      <xdr:rowOff>166256</xdr:rowOff>
    </xdr:to>
    <xdr:sp macro="" textlink="">
      <xdr:nvSpPr>
        <xdr:cNvPr id="121" name="Star: 5 Points 120">
          <a:extLst>
            <a:ext uri="{FF2B5EF4-FFF2-40B4-BE49-F238E27FC236}">
              <a16:creationId xmlns:a16="http://schemas.microsoft.com/office/drawing/2014/main" id="{8D1C4997-1D67-2E3B-5A93-56BF270DFC96}"/>
            </a:ext>
          </a:extLst>
        </xdr:cNvPr>
        <xdr:cNvSpPr/>
      </xdr:nvSpPr>
      <xdr:spPr>
        <a:xfrm>
          <a:off x="19701163" y="595747"/>
          <a:ext cx="457200" cy="47105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34</xdr:col>
      <xdr:colOff>609599</xdr:colOff>
      <xdr:row>3</xdr:row>
      <xdr:rowOff>55420</xdr:rowOff>
    </xdr:from>
    <xdr:to>
      <xdr:col>35</xdr:col>
      <xdr:colOff>457199</xdr:colOff>
      <xdr:row>5</xdr:row>
      <xdr:rowOff>166256</xdr:rowOff>
    </xdr:to>
    <xdr:sp macro="" textlink="">
      <xdr:nvSpPr>
        <xdr:cNvPr id="87" name="Star: 5 Points 86">
          <a:extLst>
            <a:ext uri="{FF2B5EF4-FFF2-40B4-BE49-F238E27FC236}">
              <a16:creationId xmlns:a16="http://schemas.microsoft.com/office/drawing/2014/main" id="{E2CCE333-0CE3-4B94-8F15-DB6B2A755F90}"/>
            </a:ext>
          </a:extLst>
        </xdr:cNvPr>
        <xdr:cNvSpPr/>
      </xdr:nvSpPr>
      <xdr:spPr>
        <a:xfrm>
          <a:off x="21335999" y="595747"/>
          <a:ext cx="457200" cy="47105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138544</xdr:colOff>
      <xdr:row>3</xdr:row>
      <xdr:rowOff>55418</xdr:rowOff>
    </xdr:from>
    <xdr:to>
      <xdr:col>33</xdr:col>
      <xdr:colOff>595744</xdr:colOff>
      <xdr:row>5</xdr:row>
      <xdr:rowOff>166254</xdr:rowOff>
    </xdr:to>
    <xdr:sp macro="" textlink="">
      <xdr:nvSpPr>
        <xdr:cNvPr id="122" name="Star: 5 Points 121">
          <a:extLst>
            <a:ext uri="{FF2B5EF4-FFF2-40B4-BE49-F238E27FC236}">
              <a16:creationId xmlns:a16="http://schemas.microsoft.com/office/drawing/2014/main" id="{1BAF5BE3-11D3-0909-571A-86CBDD4C72C6}"/>
            </a:ext>
          </a:extLst>
        </xdr:cNvPr>
        <xdr:cNvSpPr/>
      </xdr:nvSpPr>
      <xdr:spPr>
        <a:xfrm>
          <a:off x="20255344" y="595745"/>
          <a:ext cx="457200" cy="47105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34</xdr:col>
      <xdr:colOff>83126</xdr:colOff>
      <xdr:row>3</xdr:row>
      <xdr:rowOff>55417</xdr:rowOff>
    </xdr:from>
    <xdr:to>
      <xdr:col>34</xdr:col>
      <xdr:colOff>540326</xdr:colOff>
      <xdr:row>5</xdr:row>
      <xdr:rowOff>166253</xdr:rowOff>
    </xdr:to>
    <xdr:sp macro="" textlink="">
      <xdr:nvSpPr>
        <xdr:cNvPr id="123" name="Star: 5 Points 122">
          <a:extLst>
            <a:ext uri="{FF2B5EF4-FFF2-40B4-BE49-F238E27FC236}">
              <a16:creationId xmlns:a16="http://schemas.microsoft.com/office/drawing/2014/main" id="{9A9B78EF-428B-BEC5-1964-25EDE26FE652}"/>
            </a:ext>
          </a:extLst>
        </xdr:cNvPr>
        <xdr:cNvSpPr/>
      </xdr:nvSpPr>
      <xdr:spPr>
        <a:xfrm>
          <a:off x="20809526" y="595744"/>
          <a:ext cx="457200" cy="47105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360217</xdr:colOff>
      <xdr:row>20</xdr:row>
      <xdr:rowOff>13855</xdr:rowOff>
    </xdr:from>
    <xdr:to>
      <xdr:col>10</xdr:col>
      <xdr:colOff>55417</xdr:colOff>
      <xdr:row>32</xdr:row>
      <xdr:rowOff>96982</xdr:rowOff>
    </xdr:to>
    <xdr:graphicFrame macro="">
      <xdr:nvGraphicFramePr>
        <xdr:cNvPr id="124" name="Chart 123">
          <a:extLst>
            <a:ext uri="{FF2B5EF4-FFF2-40B4-BE49-F238E27FC236}">
              <a16:creationId xmlns:a16="http://schemas.microsoft.com/office/drawing/2014/main" id="{93044ADE-5C69-4AB0-A20D-92A76297C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554181</xdr:colOff>
      <xdr:row>20</xdr:row>
      <xdr:rowOff>69273</xdr:rowOff>
    </xdr:from>
    <xdr:to>
      <xdr:col>15</xdr:col>
      <xdr:colOff>249381</xdr:colOff>
      <xdr:row>32</xdr:row>
      <xdr:rowOff>152400</xdr:rowOff>
    </xdr:to>
    <xdr:graphicFrame macro="">
      <xdr:nvGraphicFramePr>
        <xdr:cNvPr id="126" name="Chart 125">
          <a:extLst>
            <a:ext uri="{FF2B5EF4-FFF2-40B4-BE49-F238E27FC236}">
              <a16:creationId xmlns:a16="http://schemas.microsoft.com/office/drawing/2014/main" id="{346FE53C-CF3E-4FC8-B42E-E62EC1A82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401781</xdr:colOff>
      <xdr:row>23</xdr:row>
      <xdr:rowOff>138545</xdr:rowOff>
    </xdr:from>
    <xdr:to>
      <xdr:col>11</xdr:col>
      <xdr:colOff>96981</xdr:colOff>
      <xdr:row>28</xdr:row>
      <xdr:rowOff>152399</xdr:rowOff>
    </xdr:to>
    <xdr:pic>
      <xdr:nvPicPr>
        <xdr:cNvPr id="128" name="Graphic 127" descr="Female Profile with solid fill">
          <a:extLst>
            <a:ext uri="{FF2B5EF4-FFF2-40B4-BE49-F238E27FC236}">
              <a16:creationId xmlns:a16="http://schemas.microsoft.com/office/drawing/2014/main" id="{AF90B507-282B-73B2-00E2-34C228441EB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88181" y="4281054"/>
          <a:ext cx="914400" cy="914400"/>
        </a:xfrm>
        <a:prstGeom prst="rect">
          <a:avLst/>
        </a:prstGeom>
      </xdr:spPr>
    </xdr:pic>
    <xdr:clientData/>
  </xdr:twoCellAnchor>
  <xdr:twoCellAnchor editAs="oneCell">
    <xdr:from>
      <xdr:col>10</xdr:col>
      <xdr:colOff>482509</xdr:colOff>
      <xdr:row>23</xdr:row>
      <xdr:rowOff>150000</xdr:rowOff>
    </xdr:from>
    <xdr:to>
      <xdr:col>12</xdr:col>
      <xdr:colOff>177709</xdr:colOff>
      <xdr:row>28</xdr:row>
      <xdr:rowOff>163854</xdr:rowOff>
    </xdr:to>
    <xdr:pic>
      <xdr:nvPicPr>
        <xdr:cNvPr id="130" name="Graphic 129" descr="Male profile with solid fill">
          <a:extLst>
            <a:ext uri="{FF2B5EF4-FFF2-40B4-BE49-F238E27FC236}">
              <a16:creationId xmlns:a16="http://schemas.microsoft.com/office/drawing/2014/main" id="{810FBD94-4585-F706-F387-540D94A4935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78509" y="4292509"/>
          <a:ext cx="914400" cy="914400"/>
        </a:xfrm>
        <a:prstGeom prst="rect">
          <a:avLst/>
        </a:prstGeom>
      </xdr:spPr>
    </xdr:pic>
    <xdr:clientData/>
  </xdr:twoCellAnchor>
  <xdr:twoCellAnchor editAs="oneCell">
    <xdr:from>
      <xdr:col>8</xdr:col>
      <xdr:colOff>374072</xdr:colOff>
      <xdr:row>32</xdr:row>
      <xdr:rowOff>1</xdr:rowOff>
    </xdr:from>
    <xdr:to>
      <xdr:col>13</xdr:col>
      <xdr:colOff>0</xdr:colOff>
      <xdr:row>34</xdr:row>
      <xdr:rowOff>1</xdr:rowOff>
    </xdr:to>
    <mc:AlternateContent xmlns:mc="http://schemas.openxmlformats.org/markup-compatibility/2006" xmlns:a14="http://schemas.microsoft.com/office/drawing/2010/main">
      <mc:Choice Requires="a14">
        <xdr:graphicFrame macro="">
          <xdr:nvGraphicFramePr>
            <xdr:cNvPr id="133" name="Gender 2">
              <a:extLst>
                <a:ext uri="{FF2B5EF4-FFF2-40B4-BE49-F238E27FC236}">
                  <a16:creationId xmlns:a16="http://schemas.microsoft.com/office/drawing/2014/main" id="{EE29F21D-7348-4AD4-BCD6-19C4496A16A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250872" y="5763492"/>
              <a:ext cx="2673928" cy="360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0</xdr:colOff>
      <xdr:row>38</xdr:row>
      <xdr:rowOff>0</xdr:rowOff>
    </xdr:from>
    <xdr:to>
      <xdr:col>44</xdr:col>
      <xdr:colOff>7620</xdr:colOff>
      <xdr:row>39</xdr:row>
      <xdr:rowOff>7620</xdr:rowOff>
    </xdr:to>
    <xdr:pic>
      <xdr:nvPicPr>
        <xdr:cNvPr id="162" name="Picture 161">
          <a:extLst>
            <a:ext uri="{FF2B5EF4-FFF2-40B4-BE49-F238E27FC236}">
              <a16:creationId xmlns:a16="http://schemas.microsoft.com/office/drawing/2014/main" id="{12F066DC-121B-EB2E-FC73-60F2857296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6212800" y="694944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0</xdr:colOff>
      <xdr:row>18</xdr:row>
      <xdr:rowOff>0</xdr:rowOff>
    </xdr:from>
    <xdr:to>
      <xdr:col>26</xdr:col>
      <xdr:colOff>0</xdr:colOff>
      <xdr:row>37</xdr:row>
      <xdr:rowOff>0</xdr:rowOff>
    </xdr:to>
    <xdr:graphicFrame macro="">
      <xdr:nvGraphicFramePr>
        <xdr:cNvPr id="164" name="Chart 163">
          <a:extLst>
            <a:ext uri="{FF2B5EF4-FFF2-40B4-BE49-F238E27FC236}">
              <a16:creationId xmlns:a16="http://schemas.microsoft.com/office/drawing/2014/main" id="{05539992-BE39-4751-9077-EC2424E90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0</xdr:colOff>
      <xdr:row>19</xdr:row>
      <xdr:rowOff>86243</xdr:rowOff>
    </xdr:from>
    <xdr:to>
      <xdr:col>36</xdr:col>
      <xdr:colOff>0</xdr:colOff>
      <xdr:row>36</xdr:row>
      <xdr:rowOff>180108</xdr:rowOff>
    </xdr:to>
    <mc:AlternateContent xmlns:mc="http://schemas.openxmlformats.org/markup-compatibility/2006">
      <mc:Choice xmlns:cx1="http://schemas.microsoft.com/office/drawing/2015/9/8/chartex" Requires="cx1">
        <xdr:graphicFrame macro="">
          <xdr:nvGraphicFramePr>
            <xdr:cNvPr id="167" name="Chart 166">
              <a:extLst>
                <a:ext uri="{FF2B5EF4-FFF2-40B4-BE49-F238E27FC236}">
                  <a16:creationId xmlns:a16="http://schemas.microsoft.com/office/drawing/2014/main" id="{B7D85D7D-A829-4DBF-A427-953FEEADFD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459200" y="3560963"/>
              <a:ext cx="5486400" cy="3202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41</xdr:row>
      <xdr:rowOff>0</xdr:rowOff>
    </xdr:from>
    <xdr:to>
      <xdr:col>15</xdr:col>
      <xdr:colOff>0</xdr:colOff>
      <xdr:row>58</xdr:row>
      <xdr:rowOff>0</xdr:rowOff>
    </xdr:to>
    <xdr:graphicFrame macro="">
      <xdr:nvGraphicFramePr>
        <xdr:cNvPr id="168" name="Chart 167">
          <a:extLst>
            <a:ext uri="{FF2B5EF4-FFF2-40B4-BE49-F238E27FC236}">
              <a16:creationId xmlns:a16="http://schemas.microsoft.com/office/drawing/2014/main" id="{0FF60581-18CF-40E9-A2A8-857289BC8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40</xdr:row>
      <xdr:rowOff>138544</xdr:rowOff>
    </xdr:from>
    <xdr:to>
      <xdr:col>23</xdr:col>
      <xdr:colOff>249382</xdr:colOff>
      <xdr:row>56</xdr:row>
      <xdr:rowOff>180108</xdr:rowOff>
    </xdr:to>
    <xdr:graphicFrame macro="">
      <xdr:nvGraphicFramePr>
        <xdr:cNvPr id="169" name="Chart 168">
          <a:extLst>
            <a:ext uri="{FF2B5EF4-FFF2-40B4-BE49-F238E27FC236}">
              <a16:creationId xmlns:a16="http://schemas.microsoft.com/office/drawing/2014/main" id="{0AF83025-4414-45BC-9949-724C899CC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568036</xdr:colOff>
      <xdr:row>41</xdr:row>
      <xdr:rowOff>13855</xdr:rowOff>
    </xdr:from>
    <xdr:to>
      <xdr:col>30</xdr:col>
      <xdr:colOff>0</xdr:colOff>
      <xdr:row>58</xdr:row>
      <xdr:rowOff>13855</xdr:rowOff>
    </xdr:to>
    <mc:AlternateContent xmlns:mc="http://schemas.openxmlformats.org/markup-compatibility/2006">
      <mc:Choice xmlns:cx2="http://schemas.microsoft.com/office/drawing/2015/10/21/chartex" Requires="cx2">
        <xdr:graphicFrame macro="">
          <xdr:nvGraphicFramePr>
            <xdr:cNvPr id="170" name="Chart 169">
              <a:extLst>
                <a:ext uri="{FF2B5EF4-FFF2-40B4-BE49-F238E27FC236}">
                  <a16:creationId xmlns:a16="http://schemas.microsoft.com/office/drawing/2014/main" id="{79A03929-76F6-492B-A496-11F8D4C02F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4588836" y="7511935"/>
              <a:ext cx="3699164" cy="3108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0</xdr:colOff>
      <xdr:row>43</xdr:row>
      <xdr:rowOff>138545</xdr:rowOff>
    </xdr:from>
    <xdr:to>
      <xdr:col>36</xdr:col>
      <xdr:colOff>0</xdr:colOff>
      <xdr:row>48</xdr:row>
      <xdr:rowOff>138544</xdr:rowOff>
    </xdr:to>
    <mc:AlternateContent xmlns:mc="http://schemas.openxmlformats.org/markup-compatibility/2006" xmlns:a14="http://schemas.microsoft.com/office/drawing/2010/main">
      <mc:Choice Requires="a14">
        <xdr:graphicFrame macro="">
          <xdr:nvGraphicFramePr>
            <xdr:cNvPr id="171" name="Department 1">
              <a:extLst>
                <a:ext uri="{FF2B5EF4-FFF2-40B4-BE49-F238E27FC236}">
                  <a16:creationId xmlns:a16="http://schemas.microsoft.com/office/drawing/2014/main" id="{42432B3B-E667-495C-AE9C-DC4CC6271D2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0116800" y="7883236"/>
              <a:ext cx="1828800" cy="90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288000</xdr:colOff>
      <xdr:row>42</xdr:row>
      <xdr:rowOff>139418</xdr:rowOff>
    </xdr:from>
    <xdr:to>
      <xdr:col>33</xdr:col>
      <xdr:colOff>10909</xdr:colOff>
      <xdr:row>52</xdr:row>
      <xdr:rowOff>87463</xdr:rowOff>
    </xdr:to>
    <mc:AlternateContent xmlns:mc="http://schemas.openxmlformats.org/markup-compatibility/2006" xmlns:a14="http://schemas.microsoft.com/office/drawing/2010/main">
      <mc:Choice Requires="a14">
        <xdr:graphicFrame macro="">
          <xdr:nvGraphicFramePr>
            <xdr:cNvPr id="172" name="Education Field 1">
              <a:extLst>
                <a:ext uri="{FF2B5EF4-FFF2-40B4-BE49-F238E27FC236}">
                  <a16:creationId xmlns:a16="http://schemas.microsoft.com/office/drawing/2014/main" id="{00E1A4B8-2B42-43EC-8A28-AB66B03A6D2E}"/>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8576000" y="7704000"/>
              <a:ext cx="1551709" cy="1749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0</xdr:colOff>
      <xdr:row>20</xdr:row>
      <xdr:rowOff>0</xdr:rowOff>
    </xdr:from>
    <xdr:ext cx="184731" cy="264560"/>
    <xdr:sp macro="" textlink="">
      <xdr:nvSpPr>
        <xdr:cNvPr id="173" name="TextBox 172">
          <a:extLst>
            <a:ext uri="{FF2B5EF4-FFF2-40B4-BE49-F238E27FC236}">
              <a16:creationId xmlns:a16="http://schemas.microsoft.com/office/drawing/2014/main" id="{78D44005-0B1C-9D45-4D06-E6259F013681}"/>
            </a:ext>
          </a:extLst>
        </xdr:cNvPr>
        <xdr:cNvSpPr txBox="1"/>
      </xdr:nvSpPr>
      <xdr:spPr>
        <a:xfrm>
          <a:off x="7315200" y="36021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7</xdr:col>
      <xdr:colOff>0</xdr:colOff>
      <xdr:row>17</xdr:row>
      <xdr:rowOff>0</xdr:rowOff>
    </xdr:from>
    <xdr:to>
      <xdr:col>14</xdr:col>
      <xdr:colOff>0</xdr:colOff>
      <xdr:row>20</xdr:row>
      <xdr:rowOff>0</xdr:rowOff>
    </xdr:to>
    <xdr:sp macro="" textlink="">
      <xdr:nvSpPr>
        <xdr:cNvPr id="174" name="TextBox 173">
          <a:extLst>
            <a:ext uri="{FF2B5EF4-FFF2-40B4-BE49-F238E27FC236}">
              <a16:creationId xmlns:a16="http://schemas.microsoft.com/office/drawing/2014/main" id="{56622E99-E1B9-61D3-8276-93403FA2CD45}"/>
            </a:ext>
          </a:extLst>
        </xdr:cNvPr>
        <xdr:cNvSpPr txBox="1"/>
      </xdr:nvSpPr>
      <xdr:spPr>
        <a:xfrm>
          <a:off x="4267200" y="3061855"/>
          <a:ext cx="4267200" cy="5403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a:t>
          </a:r>
          <a:r>
            <a:rPr lang="en-IN" sz="2400" baseline="0"/>
            <a:t> EMPLOYEE BY GENDER</a:t>
          </a:r>
          <a:endParaRPr lang="en-IN" sz="2400"/>
        </a:p>
      </xdr:txBody>
    </xdr:sp>
    <xdr:clientData/>
  </xdr:twoCellAnchor>
  <xdr:twoCellAnchor>
    <xdr:from>
      <xdr:col>27</xdr:col>
      <xdr:colOff>0</xdr:colOff>
      <xdr:row>17</xdr:row>
      <xdr:rowOff>0</xdr:rowOff>
    </xdr:from>
    <xdr:to>
      <xdr:col>34</xdr:col>
      <xdr:colOff>0</xdr:colOff>
      <xdr:row>20</xdr:row>
      <xdr:rowOff>0</xdr:rowOff>
    </xdr:to>
    <xdr:sp macro="" textlink="">
      <xdr:nvSpPr>
        <xdr:cNvPr id="175" name="TextBox 174">
          <a:extLst>
            <a:ext uri="{FF2B5EF4-FFF2-40B4-BE49-F238E27FC236}">
              <a16:creationId xmlns:a16="http://schemas.microsoft.com/office/drawing/2014/main" id="{5EB57356-2DCF-49D4-A456-CE9D6C02978D}"/>
            </a:ext>
          </a:extLst>
        </xdr:cNvPr>
        <xdr:cNvSpPr txBox="1"/>
      </xdr:nvSpPr>
      <xdr:spPr>
        <a:xfrm>
          <a:off x="16459200" y="3061855"/>
          <a:ext cx="4267200" cy="5403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ATTRITION</a:t>
          </a:r>
          <a:r>
            <a:rPr lang="en-IN" sz="2400" baseline="0"/>
            <a:t> BY ROLE</a:t>
          </a:r>
          <a:endParaRPr lang="en-IN" sz="2400"/>
        </a:p>
      </xdr:txBody>
    </xdr:sp>
    <xdr:clientData/>
  </xdr:twoCellAnchor>
  <xdr:twoCellAnchor>
    <xdr:from>
      <xdr:col>7</xdr:col>
      <xdr:colOff>0</xdr:colOff>
      <xdr:row>39</xdr:row>
      <xdr:rowOff>0</xdr:rowOff>
    </xdr:from>
    <xdr:to>
      <xdr:col>14</xdr:col>
      <xdr:colOff>0</xdr:colOff>
      <xdr:row>42</xdr:row>
      <xdr:rowOff>0</xdr:rowOff>
    </xdr:to>
    <xdr:sp macro="" textlink="">
      <xdr:nvSpPr>
        <xdr:cNvPr id="176" name="TextBox 175">
          <a:extLst>
            <a:ext uri="{FF2B5EF4-FFF2-40B4-BE49-F238E27FC236}">
              <a16:creationId xmlns:a16="http://schemas.microsoft.com/office/drawing/2014/main" id="{CAC43B0F-A2AD-4535-A249-46EBE5C05357}"/>
            </a:ext>
          </a:extLst>
        </xdr:cNvPr>
        <xdr:cNvSpPr txBox="1"/>
      </xdr:nvSpPr>
      <xdr:spPr>
        <a:xfrm>
          <a:off x="4267200" y="7024255"/>
          <a:ext cx="4267200" cy="54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DEPARTMENT WISE ATTRITION</a:t>
          </a:r>
        </a:p>
      </xdr:txBody>
    </xdr:sp>
    <xdr:clientData/>
  </xdr:twoCellAnchor>
  <xdr:twoCellAnchor>
    <xdr:from>
      <xdr:col>23</xdr:col>
      <xdr:colOff>609599</xdr:colOff>
      <xdr:row>38</xdr:row>
      <xdr:rowOff>124691</xdr:rowOff>
    </xdr:from>
    <xdr:to>
      <xdr:col>30</xdr:col>
      <xdr:colOff>0</xdr:colOff>
      <xdr:row>41</xdr:row>
      <xdr:rowOff>138546</xdr:rowOff>
    </xdr:to>
    <xdr:sp macro="" textlink="">
      <xdr:nvSpPr>
        <xdr:cNvPr id="177" name="TextBox 176">
          <a:extLst>
            <a:ext uri="{FF2B5EF4-FFF2-40B4-BE49-F238E27FC236}">
              <a16:creationId xmlns:a16="http://schemas.microsoft.com/office/drawing/2014/main" id="{CE302347-3E25-4EE6-9FBD-BA8D3FE398AE}"/>
            </a:ext>
          </a:extLst>
        </xdr:cNvPr>
        <xdr:cNvSpPr txBox="1"/>
      </xdr:nvSpPr>
      <xdr:spPr>
        <a:xfrm>
          <a:off x="14630399" y="6968836"/>
          <a:ext cx="3657601" cy="55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ATTRITION</a:t>
          </a:r>
          <a:r>
            <a:rPr lang="en-IN" sz="2000" baseline="0"/>
            <a:t> BY MARITAL STATUS</a:t>
          </a:r>
          <a:endParaRPr lang="en-IN" sz="2000"/>
        </a:p>
      </xdr:txBody>
    </xdr:sp>
    <xdr:clientData/>
  </xdr:twoCellAnchor>
  <xdr:twoCellAnchor>
    <xdr:from>
      <xdr:col>16</xdr:col>
      <xdr:colOff>0</xdr:colOff>
      <xdr:row>38</xdr:row>
      <xdr:rowOff>138546</xdr:rowOff>
    </xdr:from>
    <xdr:to>
      <xdr:col>23</xdr:col>
      <xdr:colOff>0</xdr:colOff>
      <xdr:row>41</xdr:row>
      <xdr:rowOff>166255</xdr:rowOff>
    </xdr:to>
    <xdr:sp macro="" textlink="">
      <xdr:nvSpPr>
        <xdr:cNvPr id="178" name="TextBox 177">
          <a:extLst>
            <a:ext uri="{FF2B5EF4-FFF2-40B4-BE49-F238E27FC236}">
              <a16:creationId xmlns:a16="http://schemas.microsoft.com/office/drawing/2014/main" id="{4F248920-865E-4B88-96F9-4171257D11EC}"/>
            </a:ext>
          </a:extLst>
        </xdr:cNvPr>
        <xdr:cNvSpPr txBox="1"/>
      </xdr:nvSpPr>
      <xdr:spPr>
        <a:xfrm>
          <a:off x="9753600" y="6982691"/>
          <a:ext cx="4267200" cy="568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ATTRITION</a:t>
          </a:r>
          <a:r>
            <a:rPr lang="en-IN" sz="2400" baseline="0"/>
            <a:t> BY AGE GROUP</a:t>
          </a:r>
          <a:endParaRPr lang="en-IN" sz="24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0.34979</cdr:y>
    </cdr:from>
    <cdr:to>
      <cdr:x>1</cdr:x>
      <cdr:y>0.65226</cdr:y>
    </cdr:to>
    <cdr:sp macro="" textlink="Gender!$B$9">
      <cdr:nvSpPr>
        <cdr:cNvPr id="3" name="TextBox 70">
          <a:extLst xmlns:a="http://schemas.openxmlformats.org/drawingml/2006/main">
            <a:ext uri="{FF2B5EF4-FFF2-40B4-BE49-F238E27FC236}">
              <a16:creationId xmlns:a16="http://schemas.microsoft.com/office/drawing/2014/main" id="{A476AECF-1EAD-45B2-8D07-E49B99754F21}"/>
            </a:ext>
          </a:extLst>
        </cdr:cNvPr>
        <cdr:cNvSpPr txBox="1"/>
      </cdr:nvSpPr>
      <cdr:spPr>
        <a:xfrm xmlns:a="http://schemas.openxmlformats.org/drawingml/2006/main">
          <a:off x="0" y="785091"/>
          <a:ext cx="2133600" cy="6788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05FD2714-9E65-4CF2-BD49-B3D1A4D8E387}" type="TxLink">
            <a:rPr lang="en-US" sz="2400" b="0" i="0" u="none" strike="noStrike">
              <a:solidFill>
                <a:srgbClr val="000000"/>
              </a:solidFill>
              <a:latin typeface="Calibri"/>
              <a:ea typeface="Calibri"/>
              <a:cs typeface="Calibri"/>
            </a:rPr>
            <a:pPr marL="0" indent="0" algn="ctr"/>
            <a:t>69</a:t>
          </a:fld>
          <a:endParaRPr lang="en-IN" sz="2400" b="0" i="0" u="none" strike="noStrike">
            <a:solidFill>
              <a:srgbClr val="000000"/>
            </a:solidFill>
            <a:latin typeface="Calibri"/>
            <a:ea typeface="Calibri"/>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0.3251</cdr:y>
    </cdr:from>
    <cdr:to>
      <cdr:x>1</cdr:x>
      <cdr:y>0.62757</cdr:y>
    </cdr:to>
    <cdr:sp macro="" textlink="Gender!$B$10">
      <cdr:nvSpPr>
        <cdr:cNvPr id="3" name="TextBox 70">
          <a:extLst xmlns:a="http://schemas.openxmlformats.org/drawingml/2006/main">
            <a:ext uri="{FF2B5EF4-FFF2-40B4-BE49-F238E27FC236}">
              <a16:creationId xmlns:a16="http://schemas.microsoft.com/office/drawing/2014/main" id="{87029359-9F1A-5CE4-0756-9B03D4C855BE}"/>
            </a:ext>
          </a:extLst>
        </cdr:cNvPr>
        <cdr:cNvSpPr txBox="1"/>
      </cdr:nvSpPr>
      <cdr:spPr>
        <a:xfrm xmlns:a="http://schemas.openxmlformats.org/drawingml/2006/main">
          <a:off x="0" y="729673"/>
          <a:ext cx="2133600" cy="6788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904DEB94-EC21-43F1-8C12-5E4D8BCFC9F9}" type="TxLink">
            <a:rPr lang="en-US" sz="2400" b="0" i="0" u="none" strike="noStrike">
              <a:solidFill>
                <a:srgbClr val="000000"/>
              </a:solidFill>
              <a:latin typeface="Calibri"/>
              <a:ea typeface="Calibri"/>
              <a:cs typeface="Calibri"/>
            </a:rPr>
            <a:pPr marL="0" indent="0" algn="ctr"/>
            <a:t>0</a:t>
          </a:fld>
          <a:endParaRPr lang="en-IN" sz="2400" b="0" i="0" u="none" strike="noStrike">
            <a:solidFill>
              <a:srgbClr val="000000"/>
            </a:solidFill>
            <a:latin typeface="Calibri"/>
            <a:ea typeface="Calibri"/>
            <a:cs typeface="Calibri"/>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6</xdr:col>
      <xdr:colOff>243840</xdr:colOff>
      <xdr:row>5</xdr:row>
      <xdr:rowOff>83821</xdr:rowOff>
    </xdr:from>
    <xdr:to>
      <xdr:col>9</xdr:col>
      <xdr:colOff>266700</xdr:colOff>
      <xdr:row>10</xdr:row>
      <xdr:rowOff>175261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D78C4F4-E880-62DC-C2EE-D4AD8BB2BF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49440" y="998221"/>
              <a:ext cx="185166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11</xdr:row>
      <xdr:rowOff>118110</xdr:rowOff>
    </xdr:from>
    <xdr:to>
      <xdr:col>8</xdr:col>
      <xdr:colOff>0</xdr:colOff>
      <xdr:row>24</xdr:row>
      <xdr:rowOff>129540</xdr:rowOff>
    </xdr:to>
    <xdr:graphicFrame macro="">
      <xdr:nvGraphicFramePr>
        <xdr:cNvPr id="4" name="Chart 3">
          <a:extLst>
            <a:ext uri="{FF2B5EF4-FFF2-40B4-BE49-F238E27FC236}">
              <a16:creationId xmlns:a16="http://schemas.microsoft.com/office/drawing/2014/main" id="{FFE727EA-218D-4D8B-30A4-E18E34D00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13</xdr:row>
      <xdr:rowOff>163830</xdr:rowOff>
    </xdr:from>
    <xdr:to>
      <xdr:col>15</xdr:col>
      <xdr:colOff>198120</xdr:colOff>
      <xdr:row>20</xdr:row>
      <xdr:rowOff>60960</xdr:rowOff>
    </xdr:to>
    <xdr:graphicFrame macro="">
      <xdr:nvGraphicFramePr>
        <xdr:cNvPr id="7" name="Chart 6">
          <a:extLst>
            <a:ext uri="{FF2B5EF4-FFF2-40B4-BE49-F238E27FC236}">
              <a16:creationId xmlns:a16="http://schemas.microsoft.com/office/drawing/2014/main" id="{7B228B2B-944C-30B2-B874-3BE7413C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12</xdr:row>
      <xdr:rowOff>72390</xdr:rowOff>
    </xdr:from>
    <xdr:to>
      <xdr:col>7</xdr:col>
      <xdr:colOff>152400</xdr:colOff>
      <xdr:row>27</xdr:row>
      <xdr:rowOff>72390</xdr:rowOff>
    </xdr:to>
    <xdr:graphicFrame macro="">
      <xdr:nvGraphicFramePr>
        <xdr:cNvPr id="2" name="Chart 1">
          <a:extLst>
            <a:ext uri="{FF2B5EF4-FFF2-40B4-BE49-F238E27FC236}">
              <a16:creationId xmlns:a16="http://schemas.microsoft.com/office/drawing/2014/main" id="{32386655-3DB5-6E55-02BD-52321D33A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xdr:colOff>
      <xdr:row>1</xdr:row>
      <xdr:rowOff>38100</xdr:rowOff>
    </xdr:from>
    <xdr:to>
      <xdr:col>9</xdr:col>
      <xdr:colOff>53340</xdr:colOff>
      <xdr:row>14</xdr:row>
      <xdr:rowOff>127635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14339585-4166-6450-EAAC-A98A42C607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38700" y="220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342900</xdr:colOff>
      <xdr:row>9</xdr:row>
      <xdr:rowOff>0</xdr:rowOff>
    </xdr:from>
    <xdr:to>
      <xdr:col>10</xdr:col>
      <xdr:colOff>38100</xdr:colOff>
      <xdr:row>24</xdr:row>
      <xdr:rowOff>0</xdr:rowOff>
    </xdr:to>
    <xdr:graphicFrame macro="">
      <xdr:nvGraphicFramePr>
        <xdr:cNvPr id="2" name="Chart 1">
          <a:extLst>
            <a:ext uri="{FF2B5EF4-FFF2-40B4-BE49-F238E27FC236}">
              <a16:creationId xmlns:a16="http://schemas.microsoft.com/office/drawing/2014/main" id="{C978C67F-9EED-64F5-A027-F4C2E549B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60960</xdr:colOff>
      <xdr:row>8</xdr:row>
      <xdr:rowOff>133350</xdr:rowOff>
    </xdr:from>
    <xdr:to>
      <xdr:col>8</xdr:col>
      <xdr:colOff>0</xdr:colOff>
      <xdr:row>25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F1955BD-E0F4-3730-0301-BDE7A9C708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596390"/>
              <a:ext cx="4556760" cy="29756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38100</xdr:colOff>
      <xdr:row>8</xdr:row>
      <xdr:rowOff>133350</xdr:rowOff>
    </xdr:from>
    <xdr:to>
      <xdr:col>10</xdr:col>
      <xdr:colOff>342900</xdr:colOff>
      <xdr:row>23</xdr:row>
      <xdr:rowOff>133350</xdr:rowOff>
    </xdr:to>
    <xdr:graphicFrame macro="">
      <xdr:nvGraphicFramePr>
        <xdr:cNvPr id="2" name="Chart 1">
          <a:extLst>
            <a:ext uri="{FF2B5EF4-FFF2-40B4-BE49-F238E27FC236}">
              <a16:creationId xmlns:a16="http://schemas.microsoft.com/office/drawing/2014/main" id="{65BB9182-4936-88DB-4083-4B04975FA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38100</xdr:colOff>
      <xdr:row>8</xdr:row>
      <xdr:rowOff>133350</xdr:rowOff>
    </xdr:from>
    <xdr:to>
      <xdr:col>10</xdr:col>
      <xdr:colOff>342900</xdr:colOff>
      <xdr:row>23</xdr:row>
      <xdr:rowOff>133350</xdr:rowOff>
    </xdr:to>
    <xdr:graphicFrame macro="">
      <xdr:nvGraphicFramePr>
        <xdr:cNvPr id="2" name="Chart 1">
          <a:extLst>
            <a:ext uri="{FF2B5EF4-FFF2-40B4-BE49-F238E27FC236}">
              <a16:creationId xmlns:a16="http://schemas.microsoft.com/office/drawing/2014/main" id="{187B6748-2C3C-C4AC-84ED-9DF4EB7CA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27</xdr:row>
      <xdr:rowOff>68580</xdr:rowOff>
    </xdr:from>
    <xdr:to>
      <xdr:col>16</xdr:col>
      <xdr:colOff>0</xdr:colOff>
      <xdr:row>44</xdr:row>
      <xdr:rowOff>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5A992D51-59C3-BE17-0432-7A73B57501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51320" y="5006340"/>
              <a:ext cx="4267200" cy="3040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1013460</xdr:colOff>
      <xdr:row>35</xdr:row>
      <xdr:rowOff>114300</xdr:rowOff>
    </xdr:from>
    <xdr:to>
      <xdr:col>4</xdr:col>
      <xdr:colOff>0</xdr:colOff>
      <xdr:row>49</xdr:row>
      <xdr:rowOff>20955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7AAA648-2679-D679-FF6E-A921B8C0145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74520" y="6515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320040</xdr:colOff>
      <xdr:row>21</xdr:row>
      <xdr:rowOff>91440</xdr:rowOff>
    </xdr:from>
    <xdr:to>
      <xdr:col>8</xdr:col>
      <xdr:colOff>320040</xdr:colOff>
      <xdr:row>34</xdr:row>
      <xdr:rowOff>180975</xdr:rowOff>
    </xdr:to>
    <mc:AlternateContent xmlns:mc="http://schemas.openxmlformats.org/markup-compatibility/2006" xmlns:a14="http://schemas.microsoft.com/office/drawing/2010/main">
      <mc:Choice Requires="a14">
        <xdr:graphicFrame macro="">
          <xdr:nvGraphicFramePr>
            <xdr:cNvPr id="7" name="Education Field">
              <a:extLst>
                <a:ext uri="{FF2B5EF4-FFF2-40B4-BE49-F238E27FC236}">
                  <a16:creationId xmlns:a16="http://schemas.microsoft.com/office/drawing/2014/main" id="{AF02A0F3-C070-DDF1-763B-0D2417BED86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4632960" y="393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P K" refreshedDate="45334.019062615742" createdVersion="8" refreshedVersion="8" minRefreshableVersion="3" recordCount="1470" xr:uid="{F9063B37-611D-4A9E-8F34-3CDBC6DD0DA0}">
  <cacheSource type="worksheet">
    <worksheetSource name="Table2"/>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62885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464BAE-86D7-4731-BD5F-407E3548E2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284"/>
    <dataField name="Sum of CF_attrition counts" fld="18"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DDA42-BB75-4198-A257-C9AA0C01DD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2183842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8EBCE-DD84-41CA-AF91-BDE0EEF9B3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axis="axisRow"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1F6D65-1364-4A09-A33D-0A0D079DC61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44">
    <pivotField showAll="0"/>
    <pivotField showAll="0"/>
    <pivotField showAll="0"/>
    <pivotField showAll="0"/>
    <pivotField showAll="0">
      <items count="4">
        <item x="2"/>
        <item x="1"/>
        <item x="0"/>
        <item t="default"/>
      </items>
    </pivotField>
    <pivotField showAll="0" sortType="ascending">
      <items count="7">
        <item h="1" x="5"/>
        <item h="1" x="0"/>
        <item x="3"/>
        <item h="1" x="2"/>
        <item h="1" x="1"/>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chartFormats count="2">
    <chartFormat chart="7"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F0080C-4D0D-40B6-824A-C63A9C9304B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v="3"/>
    </i>
    <i>
      <x v="7"/>
    </i>
    <i>
      <x v="8"/>
    </i>
    <i t="grand">
      <x/>
    </i>
  </rowItems>
  <colItems count="1">
    <i/>
  </colItems>
  <dataFields count="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7D8EFB-5C46-47ED-B559-AEBD391BEC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2"/>
    </i>
    <i t="grand">
      <x/>
    </i>
  </rowItems>
  <colItems count="1">
    <i/>
  </colItems>
  <dataFields count="1">
    <dataField name="Sum of CF_attrition counts" fld="18" showDataAs="percentOfCol" baseField="0" baseItem="0" numFmtId="10"/>
  </dataFields>
  <chartFormats count="8">
    <chartFormat chart="6"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0"/>
          </reference>
        </references>
      </pivotArea>
    </chartFormat>
    <chartFormat chart="11" format="7">
      <pivotArea type="data" outline="0" fieldPosition="0">
        <references count="2">
          <reference field="4294967294" count="1" selected="0">
            <x v="0"/>
          </reference>
          <reference field="4" count="1" selected="0">
            <x v="1"/>
          </reference>
        </references>
      </pivotArea>
    </chartFormat>
    <chartFormat chart="11" format="8">
      <pivotArea type="data" outline="0" fieldPosition="0">
        <references count="2">
          <reference field="4294967294" count="1" selected="0">
            <x v="0"/>
          </reference>
          <reference field="4" count="1" selected="0">
            <x v="2"/>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B2782D-44FF-4839-BC15-3B9631AB233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FB5291-5E25-458F-B9CA-9189FB11BC8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1:B35"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799584-28BD-47DB-B015-D24DF2BD0190}" sourceName="Gender">
  <pivotTables>
    <pivotTable tabId="2" name="PivotTable3"/>
    <pivotTable tabId="2" name="PivotTable4"/>
  </pivotTables>
  <data>
    <tabular pivotCacheId="1962885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1494CE9-2AE1-4311-9AA6-234EF1696D48}" sourceName="Gender">
  <pivotTables>
    <pivotTable tabId="5" name="PivotTable6"/>
  </pivotTables>
  <data>
    <tabular pivotCacheId="196288531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582A51B-F334-4677-AAA0-B188D9B38C64}" sourceName="Department">
  <pivotTables>
    <pivotTable tabId="9" name="PivotTable13"/>
    <pivotTable tabId="8" name="PivotTable11"/>
    <pivotTable tabId="6" name="PivotTable7"/>
    <pivotTable tabId="5" name="PivotTable6"/>
    <pivotTable tabId="2" name="PivotTable3"/>
    <pivotTable tabId="2" name="PivotTable4"/>
    <pivotTable tabId="7" name="PivotTable8"/>
    <pivotTable tabId="9" name="PivotTable12"/>
  </pivotTables>
  <data>
    <tabular pivotCacheId="1962885318">
      <items count="3">
        <i x="0" s="1"/>
        <i x="2"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AC2F5C9C-431D-4D7F-B8BF-3E6D9C047DE8}" sourceName="Education Field">
  <pivotTables>
    <pivotTable tabId="9" name="PivotTable13"/>
    <pivotTable tabId="8" name="PivotTable11"/>
    <pivotTable tabId="6" name="PivotTable7"/>
    <pivotTable tabId="5" name="PivotTable6"/>
    <pivotTable tabId="2" name="PivotTable3"/>
    <pivotTable tabId="2" name="PivotTable4"/>
    <pivotTable tabId="7" name="PivotTable8"/>
    <pivotTable tabId="9" name="PivotTable12"/>
  </pivotTables>
  <data>
    <tabular pivotCacheId="1962885318">
      <items count="6">
        <i x="5"/>
        <i x="0"/>
        <i x="3" s="1"/>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66522159-8B1F-4FF9-96B4-39774200EE6F}" cache="Slicer_Gender1" caption="Gender" columnCount="2" showCaption="0" rowHeight="234950"/>
  <slicer name="Department 1" xr10:uid="{E8CD2DF2-E6CC-4A27-AB13-75FD2ED39F73}" cache="Slicer_Department" caption="Department" showCaption="0" rowHeight="234950"/>
  <slicer name="Education Field 1" xr10:uid="{1C8F39EC-CB68-4FE2-ACC7-CB43818A043B}" cache="Slicer_Education_Field" caption="Education Field"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834501-67B8-460F-A914-CB9E0EEEED8F}"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9910AAC-A26C-4911-A677-AAC549726D79}" cache="Slicer_Gender1"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60C82AD-A502-4FA3-A6B1-B97E0F219E5A}" cache="Slicer_Department" caption="Department" rowHeight="234950"/>
  <slicer name="Education Field" xr10:uid="{6E84A09B-0616-43AF-ACD9-BD9AA1A26366}" cache="Slicer_Education_Field" caption="Education Fiel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D9C86F-BFAE-45C9-AF9C-454BC3AC7539}" name="Table2" displayName="Table2" ref="A1:AR1471" totalsRowShown="0">
  <autoFilter ref="A1:AR1471" xr:uid="{75D9C86F-BFAE-45C9-AF9C-454BC3AC7539}"/>
  <tableColumns count="44">
    <tableColumn id="1" xr3:uid="{DFB04B88-95AA-4558-A1BA-119ED2C758AA}" name="Attrition"/>
    <tableColumn id="2" xr3:uid="{14E99FF4-50AB-4FDA-9540-CD418F3F65A6}" name="Business Travel"/>
    <tableColumn id="3" xr3:uid="{1006CB87-9141-4934-8C41-9949486A8922}" name="CF_age band"/>
    <tableColumn id="4" xr3:uid="{1F16BBAB-7417-439A-AD08-F125C82142D7}" name="CF_attrition label"/>
    <tableColumn id="5" xr3:uid="{F47B82D1-C47C-49CF-88A9-92EE4B73A463}" name="Department"/>
    <tableColumn id="6" xr3:uid="{CD783473-5A16-4023-9645-1D2DBF0B4F4D}" name="Education Field"/>
    <tableColumn id="7" xr3:uid="{08E3EC12-07F8-4E16-A933-8A779DB8E644}" name="emp no"/>
    <tableColumn id="8" xr3:uid="{5A17FBD2-B6F6-40E0-AA2F-0FDADE42DAF1}" name="Employee Number"/>
    <tableColumn id="9" xr3:uid="{347853E7-D017-4C4C-B214-637E46767069}" name="Gender"/>
    <tableColumn id="10" xr3:uid="{19DFBB41-EEDA-44E8-BC6E-4A549FA55046}" name="Job Role"/>
    <tableColumn id="11" xr3:uid="{49C89DB9-2343-4548-B1E0-F2E48D5D8FE8}" name="Marital Status"/>
    <tableColumn id="12" xr3:uid="{E3508690-4357-49D9-8448-65021F52A419}" name="Over Time"/>
    <tableColumn id="13" xr3:uid="{984D69F5-50B4-40BE-800E-654B1C380411}" name="Over18"/>
    <tableColumn id="14" xr3:uid="{96A9B248-A62E-40B8-AB7A-8BDCAA47C660}" name="Training Times Last Year"/>
    <tableColumn id="15" xr3:uid="{F7198C9D-AA8A-4651-AA81-6CF7AC4D1D89}" name="-2"/>
    <tableColumn id="16" xr3:uid="{366BCED9-BDB5-4135-93EE-53E89F6F5C2D}" name="0"/>
    <tableColumn id="17" xr3:uid="{87125B08-FF97-4B9C-9566-68B64EF38E03}" name="Age"/>
    <tableColumn id="18" xr3:uid="{EAFEBAFD-5DDC-4071-8FC3-C4FAF5C31A5A}" name="CF_attrition count"/>
    <tableColumn id="19" xr3:uid="{75ECC7C1-4C0F-4D6D-A9F9-C113ADD539DE}" name="CF_attrition counts"/>
    <tableColumn id="20" xr3:uid="{729CE768-9014-4B7A-A4E9-87C532369354}" name="CF_attrition rate"/>
    <tableColumn id="21" xr3:uid="{15484703-F699-4C7E-857C-B7E39B976E9E}" name="CF_current Employee"/>
    <tableColumn id="22" xr3:uid="{657812C6-CD9B-4A55-A9B0-1CB2F5D5A08C}" name="Daily Rate"/>
    <tableColumn id="23" xr3:uid="{150AD2BB-A536-4EC6-8140-171D568CB6A9}" name="Distance From Home"/>
    <tableColumn id="24" xr3:uid="{7D938F1E-9383-40ED-A5E2-8738D54F95C5}" name="Education"/>
    <tableColumn id="25" xr3:uid="{51921405-62EB-4D4B-8590-56E0994D3CC8}" name="Employee Count"/>
    <tableColumn id="26" xr3:uid="{1DB2352D-40E2-478C-876B-467ACC289135}" name="Environment Satisfaction"/>
    <tableColumn id="27" xr3:uid="{2638258A-54DE-42B4-946E-ADD16D988F13}" name="Hourly Rate"/>
    <tableColumn id="28" xr3:uid="{1E2528AF-2EDF-4986-AD5B-20AD7374C1CD}" name="Job Involvement"/>
    <tableColumn id="29" xr3:uid="{A6FB8EDE-A5BA-4F19-B396-9415DDFEBEC5}" name="Job Level"/>
    <tableColumn id="30" xr3:uid="{1AC7A062-0D04-432B-B373-9409FB19FE62}" name="Job Satisfaction"/>
    <tableColumn id="31" xr3:uid="{56EA3A1A-4EC7-48B4-89F3-B988CBBC114E}" name="Monthly Income"/>
    <tableColumn id="32" xr3:uid="{DB2807B0-AAFB-4E88-8A0B-651B2506A4B6}" name="Monthly Rate"/>
    <tableColumn id="33" xr3:uid="{4EE58D37-4D5D-4CFF-BF16-C492C9883F30}" name="Num Companies Worked"/>
    <tableColumn id="34" xr3:uid="{61552F32-108F-4D0F-81CB-06F489EAA213}" name="Percent Salary Hike"/>
    <tableColumn id="35" xr3:uid="{7895A30F-B429-4BEA-81C5-FE2E6E8E17B3}" name="Performance Rating"/>
    <tableColumn id="36" xr3:uid="{C594F0DA-23D1-427E-A850-972AD528D7D2}" name="Relationship Satisfaction"/>
    <tableColumn id="37" xr3:uid="{0E94F531-4959-47CB-A594-78E54D0EE94E}" name="Standard Hours"/>
    <tableColumn id="38" xr3:uid="{771D77AB-FD84-4695-A6A3-0DE34725FF24}" name="Stock Option Level"/>
    <tableColumn id="39" xr3:uid="{C38C54BF-C32B-42FE-BE51-C90DC8BCC987}" name="Total Working Years"/>
    <tableColumn id="40" xr3:uid="{E9C2D330-F066-44E4-8724-24261C5B0D04}" name="Work Life Balance"/>
    <tableColumn id="41" xr3:uid="{7E618CF5-C73E-4C20-B0E1-DE729A0643A5}" name="Years At Company"/>
    <tableColumn id="42" xr3:uid="{0BD836AB-E3E1-466D-80BA-FBF48BC432AE}" name="Years In Current Role"/>
    <tableColumn id="43" xr3:uid="{B619C4A5-F69C-4D6F-8B13-132FEC14B936}" name="Years Since Last Promotion"/>
    <tableColumn id="44" xr3:uid="{2AF34C8E-F807-425D-B400-5A807A60F63B}"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008E9-39E7-4D87-B4EF-7F964FFA8AC2}">
  <dimension ref="A1"/>
  <sheetViews>
    <sheetView showGridLines="0" showRowColHeaders="0" tabSelected="1" zoomScale="55" zoomScaleNormal="55" workbookViewId="0">
      <selection activeCell="E26" sqref="E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F861-79F9-4CC5-A007-421A9B15F138}">
  <dimension ref="A3:E35"/>
  <sheetViews>
    <sheetView workbookViewId="0">
      <selection activeCell="P2" sqref="P2"/>
    </sheetView>
  </sheetViews>
  <sheetFormatPr defaultRowHeight="14.4" x14ac:dyDescent="0.3"/>
  <cols>
    <col min="1" max="1" width="24" bestFit="1" customWidth="1"/>
    <col min="2" max="2" width="23.6640625" bestFit="1" customWidth="1"/>
    <col min="3" max="3" width="13.88671875" bestFit="1" customWidth="1"/>
    <col min="4" max="4" width="15.33203125" bestFit="1" customWidth="1"/>
    <col min="5" max="5" width="12" bestFit="1" customWidth="1"/>
  </cols>
  <sheetData>
    <row r="3" spans="1:5" x14ac:dyDescent="0.3">
      <c r="A3" t="s">
        <v>1554</v>
      </c>
      <c r="B3" t="s">
        <v>1555</v>
      </c>
      <c r="C3" t="s">
        <v>1556</v>
      </c>
    </row>
    <row r="4" spans="1:5" x14ac:dyDescent="0.3">
      <c r="A4" s="7">
        <v>159</v>
      </c>
      <c r="B4" s="7">
        <v>35</v>
      </c>
      <c r="C4" s="7">
        <v>37.924528301886795</v>
      </c>
    </row>
    <row r="7" spans="1:5" x14ac:dyDescent="0.3">
      <c r="A7" t="s">
        <v>1557</v>
      </c>
      <c r="B7" t="s">
        <v>1558</v>
      </c>
      <c r="C7" t="s">
        <v>1559</v>
      </c>
      <c r="D7" t="s">
        <v>1560</v>
      </c>
      <c r="E7" t="s">
        <v>1561</v>
      </c>
    </row>
    <row r="8" spans="1:5" x14ac:dyDescent="0.3">
      <c r="A8">
        <f>GETPIVOTDATA("Count of Employee Number",$A$3)</f>
        <v>159</v>
      </c>
      <c r="B8">
        <f>GETPIVOTDATA("Sum of CF_attrition counts",$A$3)</f>
        <v>35</v>
      </c>
      <c r="C8" s="2">
        <f>GETPIVOTDATA("Average of Age",$A$3)</f>
        <v>37.924528301886795</v>
      </c>
      <c r="D8">
        <f>A8-B8</f>
        <v>124</v>
      </c>
      <c r="E8" s="3">
        <f>B8/A8</f>
        <v>0.22012578616352202</v>
      </c>
    </row>
    <row r="14" spans="1:5" x14ac:dyDescent="0.3">
      <c r="A14" t="s">
        <v>1562</v>
      </c>
    </row>
    <row r="15" spans="1:5" x14ac:dyDescent="0.3">
      <c r="A15" s="7">
        <v>1.7861635220125787</v>
      </c>
    </row>
    <row r="18" spans="1:3" x14ac:dyDescent="0.3">
      <c r="A18" t="s">
        <v>1563</v>
      </c>
      <c r="B18" s="1">
        <f>GETPIVOTDATA("Job Satisfaction",$A$14)</f>
        <v>1.7861635220125787</v>
      </c>
      <c r="C18">
        <f>B18/4</f>
        <v>0.44654088050314467</v>
      </c>
    </row>
    <row r="19" spans="1:3" x14ac:dyDescent="0.3">
      <c r="A19" t="s">
        <v>1564</v>
      </c>
      <c r="B19" s="1">
        <f>4-B18</f>
        <v>2.2138364779874213</v>
      </c>
      <c r="C19">
        <f>B19/4</f>
        <v>0.55345911949685533</v>
      </c>
    </row>
    <row r="34" spans="1:1" x14ac:dyDescent="0.3">
      <c r="A34" s="5"/>
    </row>
    <row r="35" spans="1:1" x14ac:dyDescent="0.3">
      <c r="A35" s="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B3C3F-AC96-4C2E-A8CF-063EA7856078}">
  <dimension ref="A3:B10"/>
  <sheetViews>
    <sheetView workbookViewId="0">
      <selection activeCell="D10" sqref="D10"/>
    </sheetView>
  </sheetViews>
  <sheetFormatPr defaultRowHeight="14.4" x14ac:dyDescent="0.3"/>
  <cols>
    <col min="1" max="1" width="12.5546875" bestFit="1" customWidth="1"/>
    <col min="2" max="2" width="21.6640625" bestFit="1" customWidth="1"/>
  </cols>
  <sheetData>
    <row r="3" spans="1:2" x14ac:dyDescent="0.3">
      <c r="A3" s="4" t="s">
        <v>1565</v>
      </c>
      <c r="B3" t="s">
        <v>1567</v>
      </c>
    </row>
    <row r="4" spans="1:2" x14ac:dyDescent="0.3">
      <c r="A4" s="5" t="s">
        <v>51</v>
      </c>
      <c r="B4" s="7">
        <v>69</v>
      </c>
    </row>
    <row r="5" spans="1:2" x14ac:dyDescent="0.3">
      <c r="A5" s="5" t="s">
        <v>1566</v>
      </c>
      <c r="B5" s="7">
        <v>69</v>
      </c>
    </row>
    <row r="9" spans="1:2" x14ac:dyDescent="0.3">
      <c r="A9" s="5" t="s">
        <v>51</v>
      </c>
      <c r="B9">
        <f>IFERROR(GETPIVOTDATA("Employee Count",$A$3,"Gender","Female"),0)</f>
        <v>69</v>
      </c>
    </row>
    <row r="10" spans="1:2" x14ac:dyDescent="0.3">
      <c r="A10" s="5" t="s">
        <v>62</v>
      </c>
      <c r="B10">
        <f>IFERROR(GETPIVOTDATA("Employee Count",$A$3,"Gender","Male"),0)</f>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7B77-9C80-4EDD-A5E4-2E7D2AE5DC3B}">
  <dimension ref="A3:B9"/>
  <sheetViews>
    <sheetView workbookViewId="0">
      <selection activeCell="H26" sqref="H26"/>
    </sheetView>
  </sheetViews>
  <sheetFormatPr defaultRowHeight="14.4" x14ac:dyDescent="0.3"/>
  <cols>
    <col min="1" max="1" width="15.88671875" bestFit="1" customWidth="1"/>
    <col min="2" max="2" width="23.6640625" bestFit="1" customWidth="1"/>
  </cols>
  <sheetData>
    <row r="3" spans="1:2" x14ac:dyDescent="0.3">
      <c r="A3" s="4" t="s">
        <v>1565</v>
      </c>
      <c r="B3" t="s">
        <v>1555</v>
      </c>
    </row>
    <row r="4" spans="1:2" x14ac:dyDescent="0.3">
      <c r="A4" s="5" t="s">
        <v>134</v>
      </c>
      <c r="B4" s="7">
        <v>1</v>
      </c>
    </row>
    <row r="5" spans="1:2" x14ac:dyDescent="0.3">
      <c r="A5" s="5" t="s">
        <v>65</v>
      </c>
      <c r="B5" s="7">
        <v>4</v>
      </c>
    </row>
    <row r="6" spans="1:2" x14ac:dyDescent="0.3">
      <c r="A6" s="5" t="s">
        <v>55</v>
      </c>
      <c r="B6" s="7">
        <v>6</v>
      </c>
    </row>
    <row r="7" spans="1:2" x14ac:dyDescent="0.3">
      <c r="A7" s="5" t="s">
        <v>71</v>
      </c>
      <c r="B7" s="7">
        <v>9</v>
      </c>
    </row>
    <row r="8" spans="1:2" x14ac:dyDescent="0.3">
      <c r="A8" s="5" t="s">
        <v>77</v>
      </c>
      <c r="B8" s="7">
        <v>15</v>
      </c>
    </row>
    <row r="9" spans="1:2" x14ac:dyDescent="0.3">
      <c r="A9" s="5" t="s">
        <v>1566</v>
      </c>
      <c r="B9" s="7">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1706-162D-4500-AB08-93574CA129B5}">
  <dimension ref="A3:F12"/>
  <sheetViews>
    <sheetView workbookViewId="0">
      <selection activeCell="B28" sqref="B28"/>
    </sheetView>
  </sheetViews>
  <sheetFormatPr defaultRowHeight="14.4" x14ac:dyDescent="0.3"/>
  <cols>
    <col min="1" max="1" width="18" bestFit="1" customWidth="1"/>
    <col min="2" max="2" width="23.6640625" bestFit="1" customWidth="1"/>
    <col min="5" max="5" width="22.88671875" bestFit="1" customWidth="1"/>
  </cols>
  <sheetData>
    <row r="3" spans="1:6" x14ac:dyDescent="0.3">
      <c r="A3" s="4" t="s">
        <v>1565</v>
      </c>
      <c r="B3" t="s">
        <v>1555</v>
      </c>
      <c r="E3" t="s">
        <v>9</v>
      </c>
      <c r="F3" t="s">
        <v>0</v>
      </c>
    </row>
    <row r="4" spans="1:6" x14ac:dyDescent="0.3">
      <c r="A4" s="5" t="s">
        <v>95</v>
      </c>
      <c r="B4" s="7">
        <v>2</v>
      </c>
      <c r="E4" s="5" t="s">
        <v>83</v>
      </c>
      <c r="F4">
        <f>GETPIVOTDATA("CF_attrition counts",$A$3,"Job Role",A4)</f>
        <v>2</v>
      </c>
    </row>
    <row r="5" spans="1:6" x14ac:dyDescent="0.3">
      <c r="A5" s="5" t="s">
        <v>52</v>
      </c>
      <c r="B5" s="7">
        <v>21</v>
      </c>
      <c r="E5" s="5" t="s">
        <v>163</v>
      </c>
      <c r="F5">
        <f t="shared" ref="F5:F12" si="0">GETPIVOTDATA("CF_attrition counts",$A$3,"Job Role",A5)</f>
        <v>21</v>
      </c>
    </row>
    <row r="6" spans="1:6" x14ac:dyDescent="0.3">
      <c r="A6" s="5" t="s">
        <v>99</v>
      </c>
      <c r="B6" s="7">
        <v>12</v>
      </c>
      <c r="E6" s="5" t="s">
        <v>68</v>
      </c>
      <c r="F6">
        <f t="shared" si="0"/>
        <v>12</v>
      </c>
    </row>
    <row r="7" spans="1:6" x14ac:dyDescent="0.3">
      <c r="A7" s="5" t="s">
        <v>1566</v>
      </c>
      <c r="B7" s="7">
        <v>35</v>
      </c>
      <c r="E7" s="5" t="s">
        <v>95</v>
      </c>
      <c r="F7" t="e">
        <f t="shared" si="0"/>
        <v>#REF!</v>
      </c>
    </row>
    <row r="8" spans="1:6" x14ac:dyDescent="0.3">
      <c r="E8" s="5" t="s">
        <v>81</v>
      </c>
      <c r="F8" t="e">
        <f t="shared" si="0"/>
        <v>#REF!</v>
      </c>
    </row>
    <row r="9" spans="1:6" x14ac:dyDescent="0.3">
      <c r="E9" s="5" t="s">
        <v>101</v>
      </c>
      <c r="F9" t="e">
        <f t="shared" si="0"/>
        <v>#REF!</v>
      </c>
    </row>
    <row r="10" spans="1:6" x14ac:dyDescent="0.3">
      <c r="E10" s="5" t="s">
        <v>63</v>
      </c>
      <c r="F10" t="e">
        <f t="shared" si="0"/>
        <v>#REF!</v>
      </c>
    </row>
    <row r="11" spans="1:6" x14ac:dyDescent="0.3">
      <c r="E11" s="5" t="s">
        <v>52</v>
      </c>
      <c r="F11" t="e">
        <f t="shared" si="0"/>
        <v>#REF!</v>
      </c>
    </row>
    <row r="12" spans="1:6" x14ac:dyDescent="0.3">
      <c r="E12" s="5" t="s">
        <v>99</v>
      </c>
      <c r="F12" t="e">
        <f t="shared" si="0"/>
        <v>#REF!</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E8B8-409C-4657-A7F6-B69353624D8E}">
  <dimension ref="A3:B5"/>
  <sheetViews>
    <sheetView workbookViewId="0">
      <selection activeCell="AN40" sqref="AN40"/>
    </sheetView>
  </sheetViews>
  <sheetFormatPr defaultRowHeight="14.4" x14ac:dyDescent="0.3"/>
  <cols>
    <col min="1" max="1" width="12.5546875" bestFit="1" customWidth="1"/>
    <col min="2" max="2" width="23.6640625" bestFit="1" customWidth="1"/>
  </cols>
  <sheetData>
    <row r="3" spans="1:2" x14ac:dyDescent="0.3">
      <c r="A3" s="4" t="s">
        <v>1565</v>
      </c>
      <c r="B3" t="s">
        <v>1555</v>
      </c>
    </row>
    <row r="4" spans="1:2" x14ac:dyDescent="0.3">
      <c r="A4" s="5" t="s">
        <v>48</v>
      </c>
      <c r="B4" s="6">
        <v>1</v>
      </c>
    </row>
    <row r="5" spans="1:2" x14ac:dyDescent="0.3">
      <c r="A5" s="5" t="s">
        <v>1566</v>
      </c>
      <c r="B5"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E00E9-B3E6-4103-8AA0-D3F13F7DD976}">
  <dimension ref="A3:F35"/>
  <sheetViews>
    <sheetView topLeftCell="A2" workbookViewId="0">
      <selection activeCell="A32" sqref="A32:A34"/>
      <pivotSelection pane="bottomRight" showHeader="1" activeRow="31" click="1" r:id="rId2">
        <pivotArea dataOnly="0" labelOnly="1" fieldPosition="0">
          <references count="1">
            <reference field="10" count="0"/>
          </references>
        </pivotArea>
      </pivotSelection>
    </sheetView>
  </sheetViews>
  <sheetFormatPr defaultRowHeight="14.4" x14ac:dyDescent="0.3"/>
  <cols>
    <col min="1" max="1" width="12.5546875" bestFit="1" customWidth="1"/>
    <col min="2" max="2" width="23.6640625" bestFit="1" customWidth="1"/>
  </cols>
  <sheetData>
    <row r="3" spans="1:2" x14ac:dyDescent="0.3">
      <c r="A3" s="4" t="s">
        <v>1565</v>
      </c>
      <c r="B3" t="s">
        <v>1555</v>
      </c>
    </row>
    <row r="4" spans="1:2" x14ac:dyDescent="0.3">
      <c r="A4" s="5" t="s">
        <v>69</v>
      </c>
      <c r="B4" s="7">
        <v>16</v>
      </c>
    </row>
    <row r="5" spans="1:2" x14ac:dyDescent="0.3">
      <c r="A5" s="5" t="s">
        <v>46</v>
      </c>
      <c r="B5" s="7">
        <v>7</v>
      </c>
    </row>
    <row r="6" spans="1:2" x14ac:dyDescent="0.3">
      <c r="A6" s="5" t="s">
        <v>58</v>
      </c>
      <c r="B6" s="7">
        <v>6</v>
      </c>
    </row>
    <row r="7" spans="1:2" x14ac:dyDescent="0.3">
      <c r="A7" s="5" t="s">
        <v>75</v>
      </c>
      <c r="B7" s="7">
        <v>1</v>
      </c>
    </row>
    <row r="8" spans="1:2" x14ac:dyDescent="0.3">
      <c r="A8" s="5" t="s">
        <v>92</v>
      </c>
      <c r="B8" s="7">
        <v>5</v>
      </c>
    </row>
    <row r="9" spans="1:2" x14ac:dyDescent="0.3">
      <c r="A9" s="5" t="s">
        <v>1566</v>
      </c>
      <c r="B9" s="7">
        <v>35</v>
      </c>
    </row>
    <row r="31" spans="1:6" x14ac:dyDescent="0.3">
      <c r="A31" s="4" t="s">
        <v>1565</v>
      </c>
      <c r="B31" t="s">
        <v>1555</v>
      </c>
      <c r="E31" t="s">
        <v>10</v>
      </c>
      <c r="F31" t="s">
        <v>0</v>
      </c>
    </row>
    <row r="32" spans="1:6" x14ac:dyDescent="0.3">
      <c r="A32" s="5" t="s">
        <v>79</v>
      </c>
      <c r="B32" s="7">
        <v>5</v>
      </c>
      <c r="E32" s="5" t="s">
        <v>79</v>
      </c>
      <c r="F32">
        <f>GETPIVOTDATA("CF_attrition counts",$A$31,"Marital Status","Divorced")</f>
        <v>5</v>
      </c>
    </row>
    <row r="33" spans="1:6" x14ac:dyDescent="0.3">
      <c r="A33" s="5" t="s">
        <v>64</v>
      </c>
      <c r="B33" s="7">
        <v>10</v>
      </c>
      <c r="E33" s="5" t="s">
        <v>64</v>
      </c>
      <c r="F33">
        <f>GETPIVOTDATA("CF_attrition counts",$A$31,"Marital Status","Married")</f>
        <v>10</v>
      </c>
    </row>
    <row r="34" spans="1:6" x14ac:dyDescent="0.3">
      <c r="A34" s="5" t="s">
        <v>53</v>
      </c>
      <c r="B34" s="7">
        <v>20</v>
      </c>
      <c r="E34" s="5" t="s">
        <v>53</v>
      </c>
      <c r="F34">
        <f>GETPIVOTDATA("CF_attrition counts",$A$31,"Marital Status","Single")</f>
        <v>20</v>
      </c>
    </row>
    <row r="35" spans="1:6" x14ac:dyDescent="0.3">
      <c r="A35" s="5" t="s">
        <v>1566</v>
      </c>
      <c r="B35" s="7">
        <v>35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B2D0-6AF9-4B2B-A0F3-0CC84B40EC1B}">
  <dimension ref="A1:AR1471"/>
  <sheetViews>
    <sheetView topLeftCell="O1437" workbookViewId="0">
      <selection activeCell="Q1471" sqref="Q1471"/>
    </sheetView>
  </sheetViews>
  <sheetFormatPr defaultRowHeight="14.4" x14ac:dyDescent="0.3"/>
  <cols>
    <col min="1" max="1" width="9.88671875" customWidth="1"/>
    <col min="2" max="2" width="15.5546875" customWidth="1"/>
    <col min="3" max="3" width="13.6640625" customWidth="1"/>
    <col min="4" max="4" width="17.109375" customWidth="1"/>
    <col min="5" max="5" width="13" customWidth="1"/>
    <col min="6" max="6" width="15.6640625" customWidth="1"/>
    <col min="7" max="7" width="9.33203125" customWidth="1"/>
    <col min="8" max="8" width="18.5546875" customWidth="1"/>
    <col min="9" max="9" width="9" customWidth="1"/>
    <col min="10" max="10" width="22.88671875" bestFit="1" customWidth="1"/>
    <col min="11" max="11" width="14.5546875" customWidth="1"/>
    <col min="12" max="12" width="11.44140625" customWidth="1"/>
    <col min="14" max="14" width="22.88671875" customWidth="1"/>
    <col min="18" max="18" width="18" customWidth="1"/>
    <col min="19" max="19" width="18.77734375" customWidth="1"/>
    <col min="20" max="20" width="16.44140625" customWidth="1"/>
    <col min="21" max="21" width="20.77734375" customWidth="1"/>
    <col min="22" max="22" width="11.21875" customWidth="1"/>
    <col min="23" max="23" width="20.21875" customWidth="1"/>
    <col min="24" max="24" width="11.33203125" customWidth="1"/>
    <col min="25" max="25" width="16.77734375" customWidth="1"/>
    <col min="26" max="26" width="24" customWidth="1"/>
    <col min="27" max="27" width="12.6640625" customWidth="1"/>
    <col min="28" max="28" width="16.88671875" customWidth="1"/>
    <col min="29" max="29" width="10.5546875" customWidth="1"/>
    <col min="30" max="30" width="16" customWidth="1"/>
    <col min="31" max="31" width="16.88671875" customWidth="1"/>
    <col min="32" max="32" width="14.33203125" customWidth="1"/>
    <col min="33" max="33" width="23.88671875" customWidth="1"/>
    <col min="34" max="34" width="19" customWidth="1"/>
    <col min="35" max="35" width="19.5546875" customWidth="1"/>
    <col min="36" max="36" width="23.44140625" customWidth="1"/>
    <col min="37" max="37" width="15.88671875" customWidth="1"/>
    <col min="38" max="38" width="18.5546875" customWidth="1"/>
    <col min="39" max="39" width="19.5546875" customWidth="1"/>
    <col min="40" max="40" width="17.88671875" customWidth="1"/>
    <col min="41" max="41" width="18.21875" customWidth="1"/>
    <col min="42" max="42" width="20.33203125" customWidth="1"/>
    <col min="43" max="43" width="25.44140625" customWidth="1"/>
    <col min="44" max="44" width="23.777343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Rating</vt:lpstr>
      <vt:lpstr>Gender</vt:lpstr>
      <vt:lpstr>Educational</vt:lpstr>
      <vt:lpstr>Job Role</vt:lpstr>
      <vt:lpstr>Department</vt:lpstr>
      <vt:lpstr>Marital Satus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 P K</dc:creator>
  <cp:lastModifiedBy>Aswin P K</cp:lastModifiedBy>
  <dcterms:created xsi:type="dcterms:W3CDTF">2024-02-11T18:54:11Z</dcterms:created>
  <dcterms:modified xsi:type="dcterms:W3CDTF">2024-03-20T06:39:07Z</dcterms:modified>
</cp:coreProperties>
</file>