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NS\balance_of_payments_model\data\"/>
    </mc:Choice>
  </mc:AlternateContent>
  <xr:revisionPtr revIDLastSave="0" documentId="13_ncr:1_{FF45B8B1-27B3-4DE3-9673-1B708E2B930D}" xr6:coauthVersionLast="45" xr6:coauthVersionMax="45" xr10:uidLastSave="{00000000-0000-0000-0000-000000000000}"/>
  <bookViews>
    <workbookView xWindow="-110" yWindow="-110" windowWidth="19420" windowHeight="10420" xr2:uid="{4D6FCDA9-F986-4B56-9356-AA8DCBE05902}"/>
  </bookViews>
  <sheets>
    <sheet name="data" sheetId="1" r:id="rId1"/>
    <sheet name="descrip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7" i="1" l="1"/>
  <c r="T57" i="1"/>
  <c r="U57" i="1"/>
  <c r="V57" i="1"/>
  <c r="W57" i="1"/>
  <c r="X57" i="1"/>
  <c r="R57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3" i="1"/>
  <c r="Q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2" i="1"/>
  <c r="L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<sst xmlns="http://schemas.openxmlformats.org/spreadsheetml/2006/main" count="41" uniqueCount="41">
  <si>
    <t>date</t>
  </si>
  <si>
    <t>r_exp_oil</t>
  </si>
  <si>
    <t>v_exp_oil</t>
  </si>
  <si>
    <t>p_exp_oil</t>
  </si>
  <si>
    <t>r_exp_op</t>
  </si>
  <si>
    <t>v_exp_op</t>
  </si>
  <si>
    <t>p_exp_op</t>
  </si>
  <si>
    <t>r_exp_gas</t>
  </si>
  <si>
    <t>v_exp_gas</t>
  </si>
  <si>
    <t>p_exp_gas</t>
  </si>
  <si>
    <t>r_exp_goods</t>
  </si>
  <si>
    <t>r_exp_othg</t>
  </si>
  <si>
    <t>r_exp_serv</t>
  </si>
  <si>
    <t>r_exp_all</t>
  </si>
  <si>
    <t>r_imp_goods</t>
  </si>
  <si>
    <t>r_imp_serv</t>
  </si>
  <si>
    <t>r_imp_all</t>
  </si>
  <si>
    <t>n_y</t>
  </si>
  <si>
    <t>n_c</t>
  </si>
  <si>
    <t>n_g</t>
  </si>
  <si>
    <t>n_j</t>
  </si>
  <si>
    <t>n_ex</t>
  </si>
  <si>
    <t>n_im</t>
  </si>
  <si>
    <t>n_ds</t>
  </si>
  <si>
    <t>r_bal_trade</t>
  </si>
  <si>
    <t>r_bal_serv</t>
  </si>
  <si>
    <t>r_bal_wage</t>
  </si>
  <si>
    <t>r_bal_rent</t>
  </si>
  <si>
    <t>r_bal_sinc</t>
  </si>
  <si>
    <t>r_bal_inv</t>
  </si>
  <si>
    <t>r_cap_account</t>
  </si>
  <si>
    <t>r_cur_account</t>
  </si>
  <si>
    <t>r_cur_purch</t>
  </si>
  <si>
    <t>r_bal_fin</t>
  </si>
  <si>
    <t>r_errors</t>
  </si>
  <si>
    <t>r_dif_reserves</t>
  </si>
  <si>
    <t>Данные в миллионах долларов США</t>
  </si>
  <si>
    <t>«,» отделяет разряды</t>
  </si>
  <si>
    <t>в модель вставляем поделенные на 1000</t>
  </si>
  <si>
    <t>aq_assets</t>
  </si>
  <si>
    <t>aq_obl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</si>
</sst>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3" fontId="1" fillId="3" borderId="0" xfId="0" applyNumberFormat="1" applyFont="1" applyFill="1"/>
    <xf numFmtId="3" fontId="1" fillId="4" borderId="0" xfId="0" applyNumberFormat="1" applyFont="1" applyFill="1"/>
    <xf numFmtId="3" fontId="1" fillId="3" borderId="0" xfId="0" applyNumberFormat="1" applyFont="1" applyFill="1" applyAlignment="1">
      <alignment horizontal="right"/>
    </xf>
    <xf numFmtId="3" fontId="1" fillId="4" borderId="0" xfId="0" applyNumberFormat="1" applyFont="1" applyFill="1" applyAlignment="1">
      <alignment horizontal="right"/>
    </xf>
    <xf numFmtId="3" fontId="1" fillId="5" borderId="0" xfId="0" applyNumberFormat="1" applyFont="1" applyFill="1"/>
    <xf numFmtId="3" fontId="1" fillId="6" borderId="0" xfId="0" applyNumberFormat="1" applyFont="1" applyFill="1"/>
    <xf numFmtId="3" fontId="0" fillId="3" borderId="0" xfId="0" applyNumberFormat="1" applyFill="1"/>
    <xf numFmtId="3" fontId="0" fillId="6" borderId="0" xfId="0" applyNumberFormat="1" applyFill="1"/>
    <xf numFmtId="164" fontId="1" fillId="3" borderId="0" xfId="1" applyNumberFormat="1" applyFont="1" applyFill="1" applyAlignment="1">
      <alignment horizontal="right"/>
    </xf>
    <xf numFmtId="164" fontId="0" fillId="3" borderId="0" xfId="0" applyNumberFormat="1" applyFill="1"/>
    <xf numFmtId="0" fontId="0" fillId="3" borderId="0" xfId="0" applyFill="1"/>
    <xf numFmtId="0" fontId="0" fillId="7" borderId="0" xfId="0" applyFill="1"/>
    <xf numFmtId="164" fontId="1" fillId="8" borderId="0" xfId="1" applyNumberFormat="1" applyFont="1" applyFill="1" applyAlignment="1">
      <alignment horizontal="right"/>
    </xf>
  </cellXfs>
  <cellStyles count="2">
    <cellStyle name="Normal" xfId="0" builtinId="0"/>
    <cellStyle name="Обычный_Лист1" xfId="1" xr:uid="{C2968A1D-AA9A-4AD8-98BC-ECFDEBA93D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7E3F-C9C5-4B1C-8D83-A718E642E720}">
  <dimension ref="A1:AL57"/>
  <sheetViews>
    <sheetView tabSelected="1" topLeftCell="U1" zoomScale="98" workbookViewId="0">
      <pane ySplit="1" topLeftCell="A43" activePane="bottomLeft" state="frozen"/>
      <selection pane="bottomLeft" activeCell="AA50" sqref="AA50"/>
    </sheetView>
  </sheetViews>
  <sheetFormatPr defaultRowHeight="14.5" x14ac:dyDescent="0.35"/>
  <cols>
    <col min="1" max="1" width="9.90625" bestFit="1" customWidth="1"/>
    <col min="18" max="18" width="10.36328125" bestFit="1" customWidth="1"/>
    <col min="19" max="19" width="9.36328125" bestFit="1" customWidth="1"/>
    <col min="21" max="21" width="9.54296875" bestFit="1" customWidth="1"/>
    <col min="23" max="24" width="9.54296875" bestFit="1" customWidth="1"/>
    <col min="36" max="36" width="12.7265625" bestFit="1" customWidth="1"/>
    <col min="37" max="37" width="12.7265625" customWidth="1"/>
  </cols>
  <sheetData>
    <row r="1" spans="1:38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23</v>
      </c>
      <c r="W1" s="3" t="s">
        <v>21</v>
      </c>
      <c r="X1" s="3" t="s">
        <v>22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40</v>
      </c>
      <c r="AL1" s="3" t="s">
        <v>39</v>
      </c>
    </row>
    <row r="2" spans="1:38" x14ac:dyDescent="0.35">
      <c r="A2" s="1">
        <v>38718</v>
      </c>
      <c r="B2" s="14">
        <v>23310.3</v>
      </c>
      <c r="C2" s="14">
        <v>61300</v>
      </c>
      <c r="D2" s="15">
        <v>380.26590538336052</v>
      </c>
      <c r="E2" s="14">
        <v>9538.2999999999993</v>
      </c>
      <c r="F2" s="14">
        <v>24000</v>
      </c>
      <c r="G2" s="15">
        <v>397.42916666666662</v>
      </c>
      <c r="H2" s="14">
        <v>12240.2</v>
      </c>
      <c r="I2" s="14">
        <v>59900</v>
      </c>
      <c r="J2" s="15">
        <v>204.34390651085144</v>
      </c>
      <c r="K2" s="4">
        <v>66411.69</v>
      </c>
      <c r="L2" s="10">
        <f t="shared" ref="L2:L33" si="0">K2-E2-H2-B2</f>
        <v>21322.890000000003</v>
      </c>
      <c r="M2" s="4">
        <v>7172.43</v>
      </c>
      <c r="N2" s="10">
        <f>K2+M2</f>
        <v>73584.12</v>
      </c>
      <c r="O2" s="4">
        <v>30742.76</v>
      </c>
      <c r="P2" s="4">
        <v>8680.89</v>
      </c>
      <c r="Q2" s="10">
        <f>O2+P2</f>
        <v>39423.649999999994</v>
      </c>
      <c r="R2" s="12">
        <v>6809564.1368155004</v>
      </c>
      <c r="S2" s="13">
        <v>3305903.7478928482</v>
      </c>
      <c r="T2" s="14">
        <v>1126079.6932790726</v>
      </c>
      <c r="U2" s="13">
        <v>1131553.8897671066</v>
      </c>
      <c r="V2" s="13">
        <v>266861.62306363625</v>
      </c>
      <c r="W2" s="13">
        <v>2237473.3690645793</v>
      </c>
      <c r="X2" s="13">
        <v>1258308.186251739</v>
      </c>
      <c r="Y2" s="4">
        <v>35668.93</v>
      </c>
      <c r="Z2" s="4">
        <v>-1508.46</v>
      </c>
      <c r="AA2" s="4">
        <v>-581.45000000000005</v>
      </c>
      <c r="AB2" s="6">
        <v>0</v>
      </c>
      <c r="AC2" s="6">
        <v>-322.10000000000002</v>
      </c>
      <c r="AD2" s="4">
        <v>-2875.73</v>
      </c>
      <c r="AE2" s="4">
        <v>20.7</v>
      </c>
      <c r="AF2" s="4">
        <v>30381.19</v>
      </c>
      <c r="AG2">
        <v>0</v>
      </c>
      <c r="AH2" s="4">
        <v>6939.07</v>
      </c>
      <c r="AI2" s="4">
        <v>-2032.15</v>
      </c>
      <c r="AJ2" s="4">
        <v>21430.67</v>
      </c>
      <c r="AK2" s="4">
        <v>24792.12</v>
      </c>
      <c r="AL2" s="4">
        <v>31731.19</v>
      </c>
    </row>
    <row r="3" spans="1:38" x14ac:dyDescent="0.35">
      <c r="A3" s="1">
        <v>38808</v>
      </c>
      <c r="B3" s="14">
        <v>27517.1</v>
      </c>
      <c r="C3" s="14">
        <v>63800</v>
      </c>
      <c r="D3" s="15">
        <v>431.30250783699057</v>
      </c>
      <c r="E3" s="14">
        <v>12085.4</v>
      </c>
      <c r="F3" s="14">
        <v>27000</v>
      </c>
      <c r="G3" s="15">
        <v>447.60740740740738</v>
      </c>
      <c r="H3" s="14">
        <v>10062.4</v>
      </c>
      <c r="I3" s="14">
        <v>46300</v>
      </c>
      <c r="J3" s="15">
        <v>217.33045356371491</v>
      </c>
      <c r="K3" s="9">
        <v>75558.48</v>
      </c>
      <c r="L3" s="11">
        <f t="shared" si="0"/>
        <v>25893.579999999994</v>
      </c>
      <c r="M3" s="9">
        <v>8727.56</v>
      </c>
      <c r="N3" s="11">
        <f t="shared" ref="N3:N57" si="1">K3+M3</f>
        <v>84286.04</v>
      </c>
      <c r="O3" s="9">
        <v>38757.53</v>
      </c>
      <c r="P3" s="9">
        <v>11086.58</v>
      </c>
      <c r="Q3" s="11">
        <f>O3+P3</f>
        <v>49844.11</v>
      </c>
      <c r="R3" s="12">
        <v>6984854.5372834802</v>
      </c>
      <c r="S3" s="13">
        <v>3501854.7625491722</v>
      </c>
      <c r="T3" s="14">
        <v>1188123.0440010154</v>
      </c>
      <c r="U3" s="13">
        <v>1249420.3929422444</v>
      </c>
      <c r="V3" s="13">
        <v>127263.0929217646</v>
      </c>
      <c r="W3" s="13">
        <v>2258247.671987087</v>
      </c>
      <c r="X3" s="13">
        <v>1340054.4271178029</v>
      </c>
      <c r="Y3" s="5">
        <v>36800.949999999997</v>
      </c>
      <c r="Z3" s="5">
        <v>-2359.02</v>
      </c>
      <c r="AA3" s="5">
        <v>-1012.43</v>
      </c>
      <c r="AB3" s="7">
        <v>0</v>
      </c>
      <c r="AC3" s="7">
        <v>23.32</v>
      </c>
      <c r="AD3" s="5">
        <v>-9384.68</v>
      </c>
      <c r="AE3" s="4">
        <v>71.09</v>
      </c>
      <c r="AF3" s="4">
        <v>24068.14</v>
      </c>
      <c r="AG3">
        <v>0</v>
      </c>
      <c r="AH3" s="8">
        <v>-15484.92</v>
      </c>
      <c r="AI3" s="8">
        <v>1308.0999999999999</v>
      </c>
      <c r="AJ3" s="8">
        <v>40932.25</v>
      </c>
      <c r="AK3" s="4">
        <v>16931.86</v>
      </c>
      <c r="AL3" s="4">
        <v>1446.94</v>
      </c>
    </row>
    <row r="4" spans="1:38" x14ac:dyDescent="0.35">
      <c r="A4" s="1">
        <v>38899</v>
      </c>
      <c r="B4" s="14">
        <v>27922.3</v>
      </c>
      <c r="C4" s="14">
        <v>62100</v>
      </c>
      <c r="D4" s="15">
        <v>449.63446054750398</v>
      </c>
      <c r="E4" s="14">
        <v>12528.6</v>
      </c>
      <c r="F4" s="14">
        <v>26700</v>
      </c>
      <c r="G4" s="15">
        <v>469.23595505617982</v>
      </c>
      <c r="H4" s="14">
        <v>10172.299999999999</v>
      </c>
      <c r="I4" s="14">
        <v>45100</v>
      </c>
      <c r="J4" s="15">
        <v>225.54988913525497</v>
      </c>
      <c r="K4" s="9">
        <v>78726.47</v>
      </c>
      <c r="L4" s="11">
        <f t="shared" si="0"/>
        <v>28103.269999999993</v>
      </c>
      <c r="M4" s="9">
        <v>9977.17</v>
      </c>
      <c r="N4" s="11">
        <f t="shared" si="1"/>
        <v>88703.64</v>
      </c>
      <c r="O4" s="9">
        <v>42060.95</v>
      </c>
      <c r="P4" s="9">
        <v>13521.55</v>
      </c>
      <c r="Q4" s="11">
        <f t="shared" ref="Q4:Q57" si="2">O4+P4</f>
        <v>55582.5</v>
      </c>
      <c r="R4" s="12">
        <v>7402485.0415303865</v>
      </c>
      <c r="S4" s="13">
        <v>3687426.0103104068</v>
      </c>
      <c r="T4" s="14">
        <v>1251799.8993320628</v>
      </c>
      <c r="U4" s="13">
        <v>1354263.5636822558</v>
      </c>
      <c r="V4" s="13">
        <v>211751.65481837143</v>
      </c>
      <c r="W4" s="13">
        <v>2290409.0424070777</v>
      </c>
      <c r="X4" s="13">
        <v>1393165.1290197882</v>
      </c>
      <c r="Y4" s="5">
        <v>36665.519999999997</v>
      </c>
      <c r="Z4" s="5">
        <v>-3544.38</v>
      </c>
      <c r="AA4" s="5">
        <v>-1556.21</v>
      </c>
      <c r="AB4" s="7">
        <v>0</v>
      </c>
      <c r="AC4" s="7">
        <v>-1164.03</v>
      </c>
      <c r="AD4" s="5">
        <v>-6258.38</v>
      </c>
      <c r="AE4" s="4">
        <v>26.55</v>
      </c>
      <c r="AF4" s="4">
        <v>24142.52</v>
      </c>
      <c r="AG4">
        <v>0</v>
      </c>
      <c r="AH4" s="8">
        <v>14572.19</v>
      </c>
      <c r="AI4" s="8">
        <v>4228.42</v>
      </c>
      <c r="AJ4" s="8">
        <v>13825.3</v>
      </c>
      <c r="AK4" s="4">
        <v>2350.06</v>
      </c>
      <c r="AL4" s="4">
        <v>16922.259999999998</v>
      </c>
    </row>
    <row r="5" spans="1:38" x14ac:dyDescent="0.35">
      <c r="A5" s="1">
        <v>38991</v>
      </c>
      <c r="B5" s="14">
        <v>23533.200000000001</v>
      </c>
      <c r="C5" s="14">
        <v>61300</v>
      </c>
      <c r="D5" s="15">
        <v>383.90212071778143</v>
      </c>
      <c r="E5" s="14">
        <v>10519.5</v>
      </c>
      <c r="F5" s="14">
        <v>25800</v>
      </c>
      <c r="G5" s="15">
        <v>407.73255813953489</v>
      </c>
      <c r="H5" s="14">
        <v>11331.3</v>
      </c>
      <c r="I5" s="14">
        <v>51500</v>
      </c>
      <c r="J5" s="15">
        <v>220.02524271844658</v>
      </c>
      <c r="K5" s="9">
        <v>76784.759999999995</v>
      </c>
      <c r="L5" s="11">
        <f t="shared" si="0"/>
        <v>31400.759999999991</v>
      </c>
      <c r="M5" s="9">
        <v>9841.3700000000008</v>
      </c>
      <c r="N5" s="11">
        <f t="shared" si="1"/>
        <v>86626.12999999999</v>
      </c>
      <c r="O5" s="9">
        <v>51626.04</v>
      </c>
      <c r="P5" s="9">
        <v>12984.08</v>
      </c>
      <c r="Q5" s="11">
        <f t="shared" si="2"/>
        <v>64610.12</v>
      </c>
      <c r="R5" s="12">
        <v>7634010.7165135248</v>
      </c>
      <c r="S5" s="13">
        <v>3882195.2372466642</v>
      </c>
      <c r="T5" s="14">
        <v>1304906.3715334602</v>
      </c>
      <c r="U5" s="13">
        <v>1471547.5047999704</v>
      </c>
      <c r="V5" s="13">
        <v>270686.54720026214</v>
      </c>
      <c r="W5" s="13">
        <v>2242462.1840689518</v>
      </c>
      <c r="X5" s="13">
        <v>1537787.128335784</v>
      </c>
      <c r="Y5" s="5">
        <v>25158.720000000001</v>
      </c>
      <c r="Z5" s="5">
        <v>-3142.71</v>
      </c>
      <c r="AA5" s="5">
        <v>-1017.71</v>
      </c>
      <c r="AB5" s="7">
        <v>0</v>
      </c>
      <c r="AC5" s="7">
        <v>-1157.8499999999999</v>
      </c>
      <c r="AD5" s="5">
        <v>-6116.74</v>
      </c>
      <c r="AE5" s="4">
        <v>172.32</v>
      </c>
      <c r="AF5" s="4">
        <v>13723.72</v>
      </c>
      <c r="AG5">
        <v>0</v>
      </c>
      <c r="AH5" s="8">
        <v>-9638.0400000000009</v>
      </c>
      <c r="AI5" s="8">
        <v>7742.94</v>
      </c>
      <c r="AJ5" s="8">
        <v>31277.02</v>
      </c>
      <c r="AK5" s="4">
        <v>33007.39</v>
      </c>
      <c r="AL5" s="4">
        <v>23369.35</v>
      </c>
    </row>
    <row r="6" spans="1:38" x14ac:dyDescent="0.35">
      <c r="A6" s="1">
        <v>39083</v>
      </c>
      <c r="B6" s="14">
        <v>23382.2</v>
      </c>
      <c r="C6" s="14">
        <v>63100</v>
      </c>
      <c r="D6" s="15">
        <v>370.5578446909667</v>
      </c>
      <c r="E6" s="14">
        <v>9959.4</v>
      </c>
      <c r="F6" s="14">
        <v>25400</v>
      </c>
      <c r="G6" s="15">
        <v>392.10236220472444</v>
      </c>
      <c r="H6" s="14">
        <v>10542.4</v>
      </c>
      <c r="I6" s="14">
        <v>48800</v>
      </c>
      <c r="J6" s="15">
        <v>216.03278688524591</v>
      </c>
      <c r="K6" s="9">
        <v>70175.789999999994</v>
      </c>
      <c r="L6" s="11">
        <f t="shared" si="0"/>
        <v>26291.78999999999</v>
      </c>
      <c r="M6" s="9">
        <v>8610.0300000000007</v>
      </c>
      <c r="N6" s="11">
        <f t="shared" si="1"/>
        <v>78785.819999999992</v>
      </c>
      <c r="O6" s="9">
        <v>42611.65</v>
      </c>
      <c r="P6" s="9">
        <v>11160.13</v>
      </c>
      <c r="Q6" s="11">
        <f t="shared" si="2"/>
        <v>53771.78</v>
      </c>
      <c r="R6" s="12">
        <v>7970137.0229826998</v>
      </c>
      <c r="S6" s="13">
        <v>3995513.4499636111</v>
      </c>
      <c r="T6" s="14">
        <v>1371806.1905419247</v>
      </c>
      <c r="U6" s="13">
        <v>1529681.3489996125</v>
      </c>
      <c r="V6" s="13">
        <v>414576.61716616258</v>
      </c>
      <c r="W6" s="13">
        <v>2262745.1367213754</v>
      </c>
      <c r="X6" s="13">
        <v>1604185.7204099866</v>
      </c>
      <c r="Y6" s="5">
        <v>27564.13</v>
      </c>
      <c r="Z6" s="5">
        <v>-2550.1</v>
      </c>
      <c r="AA6" s="5">
        <v>-930.71</v>
      </c>
      <c r="AB6" s="7">
        <v>0</v>
      </c>
      <c r="AC6" s="7">
        <v>-748.1</v>
      </c>
      <c r="AD6" s="5">
        <v>-1097.72</v>
      </c>
      <c r="AE6" s="4">
        <v>-952.06</v>
      </c>
      <c r="AF6" s="4">
        <v>22237.51</v>
      </c>
      <c r="AG6">
        <v>0</v>
      </c>
      <c r="AH6" s="8">
        <v>-14929.81</v>
      </c>
      <c r="AI6" s="8">
        <v>-3291.81</v>
      </c>
      <c r="AJ6" s="8">
        <v>32923.440000000002</v>
      </c>
      <c r="AK6" s="4">
        <v>43420.01</v>
      </c>
      <c r="AL6" s="4">
        <v>28490.2</v>
      </c>
    </row>
    <row r="7" spans="1:38" x14ac:dyDescent="0.35">
      <c r="A7" s="1">
        <v>39173</v>
      </c>
      <c r="B7" s="14">
        <v>28965.200000000001</v>
      </c>
      <c r="C7" s="14">
        <v>66100</v>
      </c>
      <c r="D7" s="15">
        <v>438.20272314674742</v>
      </c>
      <c r="E7" s="14">
        <v>11900.1</v>
      </c>
      <c r="F7" s="14">
        <v>28100</v>
      </c>
      <c r="G7" s="15">
        <v>423.49110320284694</v>
      </c>
      <c r="H7" s="14">
        <v>9850.1</v>
      </c>
      <c r="I7" s="14">
        <v>44300</v>
      </c>
      <c r="J7" s="15">
        <v>222.34988713318288</v>
      </c>
      <c r="K7" s="9">
        <v>81869.7</v>
      </c>
      <c r="L7" s="11">
        <f t="shared" si="0"/>
        <v>31154.299999999992</v>
      </c>
      <c r="M7" s="9">
        <v>10403.08</v>
      </c>
      <c r="N7" s="11">
        <f t="shared" si="1"/>
        <v>92272.78</v>
      </c>
      <c r="O7" s="9">
        <v>52688.57</v>
      </c>
      <c r="P7" s="9">
        <v>14288.8</v>
      </c>
      <c r="Q7" s="11">
        <f t="shared" si="2"/>
        <v>66977.37</v>
      </c>
      <c r="R7" s="12">
        <v>8519787.3177791536</v>
      </c>
      <c r="S7" s="13">
        <v>4285663.402584414</v>
      </c>
      <c r="T7" s="14">
        <v>1447323.9346507394</v>
      </c>
      <c r="U7" s="13">
        <v>1716517.2916315817</v>
      </c>
      <c r="V7" s="13">
        <v>407535.07413090963</v>
      </c>
      <c r="W7" s="13">
        <v>2373493.5880477726</v>
      </c>
      <c r="X7" s="13">
        <v>1710745.9732662642</v>
      </c>
      <c r="Y7" s="5">
        <v>29181.13</v>
      </c>
      <c r="Z7" s="5">
        <v>-3885.72</v>
      </c>
      <c r="AA7" s="5">
        <v>-1557.18</v>
      </c>
      <c r="AB7" s="7">
        <v>0</v>
      </c>
      <c r="AC7" s="7">
        <v>-761.37</v>
      </c>
      <c r="AD7" s="5">
        <v>-9089.77</v>
      </c>
      <c r="AE7" s="4">
        <v>27.03</v>
      </c>
      <c r="AF7" s="4">
        <v>13887.1</v>
      </c>
      <c r="AG7">
        <v>0</v>
      </c>
      <c r="AH7" s="8">
        <v>-50032.98</v>
      </c>
      <c r="AI7" s="8">
        <v>1600.77</v>
      </c>
      <c r="AJ7" s="8">
        <v>65547.88</v>
      </c>
      <c r="AK7" s="4">
        <v>70935.58</v>
      </c>
      <c r="AL7" s="4">
        <v>20902.599999999999</v>
      </c>
    </row>
    <row r="8" spans="1:38" x14ac:dyDescent="0.35">
      <c r="A8" s="1">
        <v>39264</v>
      </c>
      <c r="B8" s="14">
        <v>31523</v>
      </c>
      <c r="C8" s="14">
        <v>63800</v>
      </c>
      <c r="D8" s="15">
        <v>494.09090909090912</v>
      </c>
      <c r="E8" s="14">
        <v>14050</v>
      </c>
      <c r="F8" s="14">
        <v>29100</v>
      </c>
      <c r="G8" s="15">
        <v>482.81786941580754</v>
      </c>
      <c r="H8" s="14">
        <v>9873.7999999999993</v>
      </c>
      <c r="I8" s="14">
        <v>42500</v>
      </c>
      <c r="J8" s="15">
        <v>232.32470588235293</v>
      </c>
      <c r="K8" s="9">
        <v>87081.22</v>
      </c>
      <c r="L8" s="11">
        <f t="shared" si="0"/>
        <v>31634.42</v>
      </c>
      <c r="M8" s="9">
        <v>12066.04</v>
      </c>
      <c r="N8" s="11">
        <f t="shared" si="1"/>
        <v>99147.260000000009</v>
      </c>
      <c r="O8" s="9">
        <v>58019.46</v>
      </c>
      <c r="P8" s="9">
        <v>17442.39</v>
      </c>
      <c r="Q8" s="11">
        <f t="shared" si="2"/>
        <v>75461.850000000006</v>
      </c>
      <c r="R8" s="12">
        <v>9057712.3586729411</v>
      </c>
      <c r="S8" s="13">
        <v>4580577.9951825459</v>
      </c>
      <c r="T8" s="14">
        <v>1531050.8349894017</v>
      </c>
      <c r="U8" s="13">
        <v>1810398.5475841218</v>
      </c>
      <c r="V8" s="13">
        <v>452331.74627748987</v>
      </c>
      <c r="W8" s="13">
        <v>2468427.6068708515</v>
      </c>
      <c r="X8" s="13">
        <v>1785074.3722314697</v>
      </c>
      <c r="Y8" s="5">
        <v>29061.77</v>
      </c>
      <c r="Z8" s="5">
        <v>-5376.35</v>
      </c>
      <c r="AA8" s="5">
        <v>-2446.75</v>
      </c>
      <c r="AB8" s="7">
        <v>0</v>
      </c>
      <c r="AC8" s="7">
        <v>-1851.87</v>
      </c>
      <c r="AD8" s="5">
        <v>-4891.63</v>
      </c>
      <c r="AE8" s="4">
        <v>4.51</v>
      </c>
      <c r="AF8" s="4">
        <v>14495.16</v>
      </c>
      <c r="AG8">
        <v>0</v>
      </c>
      <c r="AH8" s="8">
        <v>4175.97</v>
      </c>
      <c r="AI8" s="8">
        <v>-2427.23</v>
      </c>
      <c r="AJ8" s="8">
        <v>7896.47</v>
      </c>
      <c r="AK8" s="4">
        <v>35642.1</v>
      </c>
      <c r="AL8" s="4">
        <v>39818.07</v>
      </c>
    </row>
    <row r="9" spans="1:38" x14ac:dyDescent="0.35">
      <c r="A9" s="1">
        <v>39356</v>
      </c>
      <c r="B9" s="14">
        <v>37632.400000000001</v>
      </c>
      <c r="C9" s="14">
        <v>65600</v>
      </c>
      <c r="D9" s="15">
        <v>573.66463414634154</v>
      </c>
      <c r="E9" s="14">
        <v>16318</v>
      </c>
      <c r="F9" s="14">
        <v>29700</v>
      </c>
      <c r="G9" s="15">
        <v>549.42760942760947</v>
      </c>
      <c r="H9" s="14">
        <v>14571.1</v>
      </c>
      <c r="I9" s="14">
        <v>56200</v>
      </c>
      <c r="J9" s="15">
        <v>259.27224199288253</v>
      </c>
      <c r="K9" s="9">
        <v>107403.79</v>
      </c>
      <c r="L9" s="11">
        <f t="shared" si="0"/>
        <v>38882.289999999986</v>
      </c>
      <c r="M9" s="9">
        <v>12780.91</v>
      </c>
      <c r="N9" s="11">
        <f t="shared" si="1"/>
        <v>120184.7</v>
      </c>
      <c r="O9" s="9">
        <v>69763.850000000006</v>
      </c>
      <c r="P9" s="9">
        <v>17686.599999999999</v>
      </c>
      <c r="Q9" s="11">
        <f t="shared" si="2"/>
        <v>87450.450000000012</v>
      </c>
      <c r="R9" s="12">
        <v>9998315.9752527326</v>
      </c>
      <c r="S9" s="13">
        <v>4886886.9343039887</v>
      </c>
      <c r="T9" s="14">
        <v>1636658.5738972099</v>
      </c>
      <c r="U9" s="13">
        <v>2183663.7055638409</v>
      </c>
      <c r="V9" s="13">
        <v>362556.11711365875</v>
      </c>
      <c r="W9" s="13">
        <v>2837778.3057498597</v>
      </c>
      <c r="X9" s="13">
        <v>1909227.6613758258</v>
      </c>
      <c r="Y9" s="5">
        <v>37639.949999999997</v>
      </c>
      <c r="Z9" s="5">
        <v>-4905.6899999999996</v>
      </c>
      <c r="AA9" s="5">
        <v>-2383.2199999999998</v>
      </c>
      <c r="AB9" s="7">
        <v>0</v>
      </c>
      <c r="AC9" s="7">
        <v>-2346.27</v>
      </c>
      <c r="AD9" s="5">
        <v>-6431.52</v>
      </c>
      <c r="AE9" s="4">
        <v>-9720.2199999999993</v>
      </c>
      <c r="AF9" s="4">
        <v>21573.25</v>
      </c>
      <c r="AG9">
        <v>0</v>
      </c>
      <c r="AH9" s="8">
        <v>-36320.94</v>
      </c>
      <c r="AI9" s="8">
        <v>-5614.23</v>
      </c>
      <c r="AJ9" s="8">
        <v>42559.73</v>
      </c>
      <c r="AK9" s="4">
        <v>59616.160000000003</v>
      </c>
      <c r="AL9" s="4">
        <v>23295.22</v>
      </c>
    </row>
    <row r="10" spans="1:38" x14ac:dyDescent="0.35">
      <c r="A10" s="1">
        <v>39448</v>
      </c>
      <c r="B10" s="14">
        <v>38623.300000000003</v>
      </c>
      <c r="C10" s="14">
        <v>61200</v>
      </c>
      <c r="D10" s="15">
        <v>631.09967320261444</v>
      </c>
      <c r="E10" s="14">
        <v>17628.5</v>
      </c>
      <c r="F10" s="14">
        <v>28100</v>
      </c>
      <c r="G10" s="15">
        <v>627.34875444839849</v>
      </c>
      <c r="H10" s="14">
        <v>17947.900000000001</v>
      </c>
      <c r="I10" s="14">
        <v>59800</v>
      </c>
      <c r="J10" s="15">
        <v>300.13210702341144</v>
      </c>
      <c r="K10" s="9">
        <v>108371.77</v>
      </c>
      <c r="L10" s="11">
        <f t="shared" si="0"/>
        <v>34172.069999999992</v>
      </c>
      <c r="M10" s="9">
        <v>11643.23</v>
      </c>
      <c r="N10" s="11">
        <f t="shared" si="1"/>
        <v>120015</v>
      </c>
      <c r="O10" s="9">
        <v>59773.760000000002</v>
      </c>
      <c r="P10" s="9">
        <v>15354.16</v>
      </c>
      <c r="Q10" s="11">
        <f t="shared" si="2"/>
        <v>75127.92</v>
      </c>
      <c r="R10" s="12">
        <v>10435751.961436762</v>
      </c>
      <c r="S10" s="13">
        <v>5051502.7082953705</v>
      </c>
      <c r="T10" s="14">
        <v>1739195.3183714012</v>
      </c>
      <c r="U10" s="13">
        <v>2250766.4694050248</v>
      </c>
      <c r="V10" s="13">
        <v>301643.97262235841</v>
      </c>
      <c r="W10" s="13">
        <v>3169166.4341799379</v>
      </c>
      <c r="X10" s="13">
        <v>2076522.9414373315</v>
      </c>
      <c r="Y10" s="5">
        <v>48598.01</v>
      </c>
      <c r="Z10" s="5">
        <v>-3710.93</v>
      </c>
      <c r="AA10" s="5">
        <v>-2817.4</v>
      </c>
      <c r="AB10" s="7">
        <v>0</v>
      </c>
      <c r="AC10" s="7">
        <v>-1571.62</v>
      </c>
      <c r="AD10" s="5">
        <v>-2534.65</v>
      </c>
      <c r="AE10" s="4">
        <v>-240.62</v>
      </c>
      <c r="AF10" s="4">
        <v>37963.410000000003</v>
      </c>
      <c r="AG10">
        <v>0</v>
      </c>
      <c r="AH10" s="8">
        <v>20993.48</v>
      </c>
      <c r="AI10" s="8">
        <v>-4637.63</v>
      </c>
      <c r="AJ10" s="8">
        <v>12091.68</v>
      </c>
      <c r="AK10" s="4">
        <v>29345.83</v>
      </c>
      <c r="AL10" s="4">
        <v>50339.32</v>
      </c>
    </row>
    <row r="11" spans="1:38" x14ac:dyDescent="0.35">
      <c r="A11" s="1">
        <v>39539</v>
      </c>
      <c r="B11" s="14">
        <v>47078.8</v>
      </c>
      <c r="C11" s="14">
        <v>61500</v>
      </c>
      <c r="D11" s="15">
        <v>765.50894308943089</v>
      </c>
      <c r="E11" s="14">
        <v>20736.7</v>
      </c>
      <c r="F11" s="14">
        <v>28600</v>
      </c>
      <c r="G11" s="15">
        <v>725.05944055944053</v>
      </c>
      <c r="H11" s="14">
        <v>17233.3</v>
      </c>
      <c r="I11" s="14">
        <v>49600</v>
      </c>
      <c r="J11" s="15">
        <v>347.44556451612902</v>
      </c>
      <c r="K11" s="9">
        <v>126026.05</v>
      </c>
      <c r="L11" s="11">
        <f t="shared" si="0"/>
        <v>40977.25</v>
      </c>
      <c r="M11" s="9">
        <v>14972.27</v>
      </c>
      <c r="N11" s="11">
        <f t="shared" si="1"/>
        <v>140998.32</v>
      </c>
      <c r="O11" s="9">
        <v>74807.37</v>
      </c>
      <c r="P11" s="9">
        <v>20201.28</v>
      </c>
      <c r="Q11" s="11">
        <f t="shared" si="2"/>
        <v>95008.65</v>
      </c>
      <c r="R11" s="12">
        <v>11229885.870050635</v>
      </c>
      <c r="S11" s="13">
        <v>5407237.6095658662</v>
      </c>
      <c r="T11" s="14">
        <v>1860903.3258683947</v>
      </c>
      <c r="U11" s="13">
        <v>2429228.7294479255</v>
      </c>
      <c r="V11" s="13">
        <v>502842.91299925372</v>
      </c>
      <c r="W11" s="13">
        <v>3263097.3373655328</v>
      </c>
      <c r="X11" s="13">
        <v>2233424.0451963381</v>
      </c>
      <c r="Y11" s="5">
        <v>51218.68</v>
      </c>
      <c r="Z11" s="5">
        <v>-5229.01</v>
      </c>
      <c r="AA11" s="5">
        <v>-3886.61</v>
      </c>
      <c r="AB11" s="7">
        <v>0</v>
      </c>
      <c r="AC11" s="7">
        <v>-1024.4000000000001</v>
      </c>
      <c r="AD11" s="5">
        <v>-13340.03</v>
      </c>
      <c r="AE11" s="4">
        <v>51.07</v>
      </c>
      <c r="AF11" s="4">
        <v>27738.63</v>
      </c>
      <c r="AG11">
        <v>0</v>
      </c>
      <c r="AH11" s="8">
        <v>-32149.16</v>
      </c>
      <c r="AI11" s="8">
        <v>4974.6400000000003</v>
      </c>
      <c r="AJ11" s="8">
        <v>64913.49</v>
      </c>
      <c r="AK11" s="4">
        <v>70652.02</v>
      </c>
      <c r="AL11" s="4">
        <v>38502.86</v>
      </c>
    </row>
    <row r="12" spans="1:38" x14ac:dyDescent="0.35">
      <c r="A12" s="1">
        <v>39630</v>
      </c>
      <c r="B12" s="14">
        <v>47730.2</v>
      </c>
      <c r="C12" s="14">
        <v>59400</v>
      </c>
      <c r="D12" s="15">
        <v>803.53872053872055</v>
      </c>
      <c r="E12" s="14">
        <v>26206.1</v>
      </c>
      <c r="F12" s="14">
        <v>31500</v>
      </c>
      <c r="G12" s="15">
        <v>831.93968253968251</v>
      </c>
      <c r="H12" s="14">
        <v>16169.4</v>
      </c>
      <c r="I12" s="14">
        <v>40800</v>
      </c>
      <c r="J12" s="15">
        <v>396.30882352941177</v>
      </c>
      <c r="K12" s="9">
        <v>134472.39000000001</v>
      </c>
      <c r="L12" s="11">
        <f t="shared" si="0"/>
        <v>44366.690000000017</v>
      </c>
      <c r="M12" s="9">
        <v>16316.68</v>
      </c>
      <c r="N12" s="11">
        <f t="shared" si="1"/>
        <v>150789.07</v>
      </c>
      <c r="O12" s="9">
        <v>83046.399999999994</v>
      </c>
      <c r="P12" s="9">
        <v>23616.87</v>
      </c>
      <c r="Q12" s="11">
        <f t="shared" si="2"/>
        <v>106663.26999999999</v>
      </c>
      <c r="R12" s="12">
        <v>11742967.419300107</v>
      </c>
      <c r="S12" s="13">
        <v>5783931.4162162207</v>
      </c>
      <c r="T12" s="14">
        <v>1973649.2392809649</v>
      </c>
      <c r="U12" s="13">
        <v>2478854.938900291</v>
      </c>
      <c r="V12" s="13">
        <v>355420.83505053003</v>
      </c>
      <c r="W12" s="13">
        <v>3546091.2093076459</v>
      </c>
      <c r="X12" s="13">
        <v>2394980.2194555462</v>
      </c>
      <c r="Y12" s="5">
        <v>51425.98</v>
      </c>
      <c r="Z12" s="5">
        <v>-7300.19</v>
      </c>
      <c r="AA12" s="5">
        <v>-4593.8100000000004</v>
      </c>
      <c r="AB12" s="7">
        <v>0</v>
      </c>
      <c r="AC12" s="7">
        <v>-2265.23</v>
      </c>
      <c r="AD12" s="5">
        <v>-9519.86</v>
      </c>
      <c r="AE12" s="4">
        <v>51.07</v>
      </c>
      <c r="AF12" s="4">
        <v>27746.9</v>
      </c>
      <c r="AG12">
        <v>0</v>
      </c>
      <c r="AH12" s="8">
        <v>19186.72</v>
      </c>
      <c r="AI12" s="8">
        <v>295.08</v>
      </c>
      <c r="AJ12" s="8">
        <v>8906.33</v>
      </c>
      <c r="AK12" s="4">
        <v>36937.89</v>
      </c>
      <c r="AL12" s="4">
        <v>56124.61</v>
      </c>
    </row>
    <row r="13" spans="1:38" x14ac:dyDescent="0.35">
      <c r="A13" s="1">
        <v>39722</v>
      </c>
      <c r="B13" s="14">
        <v>27714.6</v>
      </c>
      <c r="C13" s="14">
        <v>61000</v>
      </c>
      <c r="D13" s="15">
        <v>454.33770491803278</v>
      </c>
      <c r="E13" s="14">
        <v>15314.2</v>
      </c>
      <c r="F13" s="14">
        <v>29900</v>
      </c>
      <c r="G13" s="15">
        <v>512.18060200668901</v>
      </c>
      <c r="H13" s="14">
        <v>17756.400000000001</v>
      </c>
      <c r="I13" s="14">
        <v>45100</v>
      </c>
      <c r="J13" s="15">
        <v>393.71175166297121</v>
      </c>
      <c r="K13" s="9">
        <v>97427.78</v>
      </c>
      <c r="L13" s="11">
        <f t="shared" si="0"/>
        <v>36642.58</v>
      </c>
      <c r="M13" s="9">
        <v>14203.77</v>
      </c>
      <c r="N13" s="11">
        <f t="shared" si="1"/>
        <v>111631.55</v>
      </c>
      <c r="O13" s="9">
        <v>71045.06</v>
      </c>
      <c r="P13" s="9">
        <v>18383.169999999998</v>
      </c>
      <c r="Q13" s="11">
        <f t="shared" si="2"/>
        <v>89428.23</v>
      </c>
      <c r="R13" s="12">
        <v>10837104.982097704</v>
      </c>
      <c r="S13" s="13">
        <v>5866596.7368544806</v>
      </c>
      <c r="T13" s="14">
        <v>2088518.6584297002</v>
      </c>
      <c r="U13" s="13">
        <v>2573734.5148636918</v>
      </c>
      <c r="V13" s="13">
        <v>-338571.27833001368</v>
      </c>
      <c r="W13" s="13">
        <v>2876456.2294820487</v>
      </c>
      <c r="X13" s="13">
        <v>2229629.8792022034</v>
      </c>
      <c r="Y13" s="5">
        <v>26382.73</v>
      </c>
      <c r="Z13" s="5">
        <v>-4179.3999999999996</v>
      </c>
      <c r="AA13" s="5">
        <v>-3059.29</v>
      </c>
      <c r="AB13" s="7">
        <v>0</v>
      </c>
      <c r="AC13" s="7">
        <v>-1926.74</v>
      </c>
      <c r="AD13" s="5">
        <v>-6730.83</v>
      </c>
      <c r="AE13" s="4">
        <v>34.69</v>
      </c>
      <c r="AF13" s="4">
        <v>10486.46</v>
      </c>
      <c r="AG13">
        <v>0</v>
      </c>
      <c r="AH13" s="8">
        <v>131585.96</v>
      </c>
      <c r="AI13" s="8">
        <v>-3771.31</v>
      </c>
      <c r="AJ13" s="8">
        <v>-124836.12</v>
      </c>
      <c r="AK13" s="4">
        <v>-36457.199999999997</v>
      </c>
      <c r="AL13" s="4">
        <v>95128.76</v>
      </c>
    </row>
    <row r="14" spans="1:38" x14ac:dyDescent="0.35">
      <c r="A14" s="1">
        <v>39814</v>
      </c>
      <c r="B14" s="14">
        <v>17863.8</v>
      </c>
      <c r="C14" s="14">
        <v>60500</v>
      </c>
      <c r="D14" s="15">
        <v>295.26942148760327</v>
      </c>
      <c r="E14" s="14">
        <v>9174</v>
      </c>
      <c r="F14" s="14">
        <v>31300</v>
      </c>
      <c r="G14" s="15">
        <v>293.09904153354631</v>
      </c>
      <c r="H14" s="14">
        <v>7807.2</v>
      </c>
      <c r="I14" s="14">
        <v>25100</v>
      </c>
      <c r="J14" s="15">
        <v>311.04382470119521</v>
      </c>
      <c r="K14" s="9">
        <v>57755.12</v>
      </c>
      <c r="L14" s="11">
        <f t="shared" si="0"/>
        <v>22910.120000000006</v>
      </c>
      <c r="M14" s="9">
        <v>9349.4</v>
      </c>
      <c r="N14" s="11">
        <f t="shared" si="1"/>
        <v>67104.52</v>
      </c>
      <c r="O14" s="9">
        <v>37721.21</v>
      </c>
      <c r="P14" s="9">
        <v>12516.3</v>
      </c>
      <c r="Q14" s="11">
        <f t="shared" si="2"/>
        <v>50237.509999999995</v>
      </c>
      <c r="R14" s="12">
        <v>9756604.7594342772</v>
      </c>
      <c r="S14" s="13">
        <v>5748012.7917316081</v>
      </c>
      <c r="T14" s="14">
        <v>1977891.8768890116</v>
      </c>
      <c r="U14" s="13">
        <v>2294895.5081273727</v>
      </c>
      <c r="V14" s="13">
        <v>-591218.54487581819</v>
      </c>
      <c r="W14" s="13">
        <v>2339265.6593507016</v>
      </c>
      <c r="X14" s="13">
        <v>2012242.531788599</v>
      </c>
      <c r="Y14" s="5">
        <v>20033.91</v>
      </c>
      <c r="Z14" s="5">
        <v>-3166.9</v>
      </c>
      <c r="AA14" s="5">
        <v>-1823.25</v>
      </c>
      <c r="AB14" s="7">
        <v>25.24</v>
      </c>
      <c r="AC14" s="7">
        <v>-1307.47</v>
      </c>
      <c r="AD14" s="5">
        <v>-3193.08</v>
      </c>
      <c r="AE14" s="4">
        <v>-20.14</v>
      </c>
      <c r="AF14" s="4">
        <v>10568.44</v>
      </c>
      <c r="AG14">
        <v>0</v>
      </c>
      <c r="AH14" s="8">
        <v>32719.360000000001</v>
      </c>
      <c r="AI14" s="8">
        <v>-8342.4</v>
      </c>
      <c r="AJ14" s="8">
        <v>-30513.46</v>
      </c>
      <c r="AK14" s="4">
        <v>-18476.5</v>
      </c>
      <c r="AL14" s="4">
        <v>14242.86</v>
      </c>
    </row>
    <row r="15" spans="1:38" x14ac:dyDescent="0.35">
      <c r="A15" s="1">
        <v>39904</v>
      </c>
      <c r="B15" s="14">
        <v>22875.4</v>
      </c>
      <c r="C15" s="14">
        <v>62400</v>
      </c>
      <c r="D15" s="15">
        <v>366.59294871794873</v>
      </c>
      <c r="E15" s="14">
        <v>9583.6</v>
      </c>
      <c r="F15" s="14">
        <v>28800</v>
      </c>
      <c r="G15" s="15">
        <v>332.76388888888891</v>
      </c>
      <c r="H15" s="14">
        <v>9554.2999999999993</v>
      </c>
      <c r="I15" s="14">
        <v>37300</v>
      </c>
      <c r="J15" s="15">
        <v>256.14745308310989</v>
      </c>
      <c r="K15" s="9">
        <v>63567.02</v>
      </c>
      <c r="L15" s="11">
        <f t="shared" si="0"/>
        <v>21553.719999999994</v>
      </c>
      <c r="M15" s="9">
        <v>11721.3</v>
      </c>
      <c r="N15" s="11">
        <f t="shared" si="1"/>
        <v>75288.319999999992</v>
      </c>
      <c r="O15" s="9">
        <v>41929.35</v>
      </c>
      <c r="P15" s="9">
        <v>15295.38</v>
      </c>
      <c r="Q15" s="11">
        <f t="shared" si="2"/>
        <v>57224.729999999996</v>
      </c>
      <c r="R15" s="12">
        <v>10209464.828183927</v>
      </c>
      <c r="S15" s="13">
        <v>5766429.894263397</v>
      </c>
      <c r="T15" s="14">
        <v>2073525.6512674196</v>
      </c>
      <c r="U15" s="13">
        <v>2203141.2903060862</v>
      </c>
      <c r="V15" s="13">
        <v>-491956.92586040811</v>
      </c>
      <c r="W15" s="13">
        <v>2551699.0764945922</v>
      </c>
      <c r="X15" s="13">
        <v>1893374.1582871596</v>
      </c>
      <c r="Y15" s="5">
        <v>21637.67</v>
      </c>
      <c r="Z15" s="5">
        <v>-3574.08</v>
      </c>
      <c r="AA15" s="5">
        <v>-2184.02</v>
      </c>
      <c r="AB15" s="7">
        <v>34.97</v>
      </c>
      <c r="AC15" s="7">
        <v>-814.08</v>
      </c>
      <c r="AD15" s="5">
        <v>-9790.69</v>
      </c>
      <c r="AE15" s="4">
        <v>-44.06</v>
      </c>
      <c r="AF15" s="4">
        <v>5309.78</v>
      </c>
      <c r="AG15">
        <v>0</v>
      </c>
      <c r="AH15" s="8">
        <v>-4531.07</v>
      </c>
      <c r="AI15" s="8">
        <v>4406.7</v>
      </c>
      <c r="AJ15" s="8">
        <v>14203.49</v>
      </c>
      <c r="AK15" s="4">
        <v>10807.26</v>
      </c>
      <c r="AL15" s="4">
        <v>6276.19</v>
      </c>
    </row>
    <row r="16" spans="1:38" x14ac:dyDescent="0.35">
      <c r="A16" s="1">
        <v>39995</v>
      </c>
      <c r="B16" s="14">
        <v>28402.9</v>
      </c>
      <c r="C16" s="14">
        <v>61300</v>
      </c>
      <c r="D16" s="15">
        <v>463.34257748776514</v>
      </c>
      <c r="E16" s="14">
        <v>13823.2</v>
      </c>
      <c r="F16" s="14">
        <v>31800</v>
      </c>
      <c r="G16" s="15">
        <v>434.69182389937106</v>
      </c>
      <c r="H16" s="14">
        <v>10533.9</v>
      </c>
      <c r="I16" s="14">
        <v>46900</v>
      </c>
      <c r="J16" s="15">
        <v>224.60341151385927</v>
      </c>
      <c r="K16" s="9">
        <v>81584.639999999999</v>
      </c>
      <c r="L16" s="11">
        <f t="shared" si="0"/>
        <v>28824.639999999999</v>
      </c>
      <c r="M16" s="9">
        <v>12529.62</v>
      </c>
      <c r="N16" s="11">
        <f t="shared" si="1"/>
        <v>94114.26</v>
      </c>
      <c r="O16" s="9">
        <v>46842.65</v>
      </c>
      <c r="P16" s="9">
        <v>18218.419999999998</v>
      </c>
      <c r="Q16" s="11">
        <f t="shared" si="2"/>
        <v>65061.07</v>
      </c>
      <c r="R16" s="12">
        <v>10829004.697822137</v>
      </c>
      <c r="S16" s="13">
        <v>5794727.1770663913</v>
      </c>
      <c r="T16" s="14">
        <v>2129638.3000597581</v>
      </c>
      <c r="U16" s="13">
        <v>2278783.0414384869</v>
      </c>
      <c r="V16" s="13">
        <v>-420698.7082725832</v>
      </c>
      <c r="W16" s="13">
        <v>2949963.7916900977</v>
      </c>
      <c r="X16" s="13">
        <v>1903408.9041600146</v>
      </c>
      <c r="Y16" s="5">
        <v>34741.99</v>
      </c>
      <c r="Z16" s="5">
        <v>-5688.8</v>
      </c>
      <c r="AA16" s="5">
        <v>-2558.6799999999998</v>
      </c>
      <c r="AB16" s="7">
        <v>24.29</v>
      </c>
      <c r="AC16" s="7">
        <v>-1890.62</v>
      </c>
      <c r="AD16" s="5">
        <v>-7355.08</v>
      </c>
      <c r="AE16" s="4">
        <v>-12317.4</v>
      </c>
      <c r="AF16" s="4">
        <v>17273.09</v>
      </c>
      <c r="AG16">
        <v>0</v>
      </c>
      <c r="AH16" s="8">
        <v>14215.47</v>
      </c>
      <c r="AI16" s="8">
        <v>185.79</v>
      </c>
      <c r="AJ16" s="8">
        <v>-9073.98</v>
      </c>
      <c r="AK16" s="4">
        <v>9701.3700000000008</v>
      </c>
      <c r="AL16" s="4">
        <v>23916.83</v>
      </c>
    </row>
    <row r="17" spans="1:38" x14ac:dyDescent="0.35">
      <c r="A17" s="1">
        <v>40087</v>
      </c>
      <c r="B17" s="14">
        <v>31451</v>
      </c>
      <c r="C17" s="14">
        <v>63200</v>
      </c>
      <c r="D17" s="15">
        <v>497.64240506329111</v>
      </c>
      <c r="E17" s="14">
        <v>15564</v>
      </c>
      <c r="F17" s="14">
        <v>32600</v>
      </c>
      <c r="G17" s="15">
        <v>477.42331288343559</v>
      </c>
      <c r="H17" s="14">
        <v>14076</v>
      </c>
      <c r="I17" s="14">
        <v>59100</v>
      </c>
      <c r="J17" s="15">
        <v>238.17258883248729</v>
      </c>
      <c r="K17" s="9">
        <v>94247.86</v>
      </c>
      <c r="L17" s="11">
        <f t="shared" si="0"/>
        <v>33156.86</v>
      </c>
      <c r="M17" s="9">
        <v>12196.18</v>
      </c>
      <c r="N17" s="11">
        <f t="shared" si="1"/>
        <v>106444.04000000001</v>
      </c>
      <c r="O17" s="9">
        <v>57430.91</v>
      </c>
      <c r="P17" s="9">
        <v>17366.650000000001</v>
      </c>
      <c r="Q17" s="11">
        <f t="shared" si="2"/>
        <v>74797.56</v>
      </c>
      <c r="R17" s="12">
        <v>10769140.940979591</v>
      </c>
      <c r="S17" s="13">
        <v>5949951.3337051934</v>
      </c>
      <c r="T17" s="14">
        <v>2207560.6333702337</v>
      </c>
      <c r="U17" s="13">
        <v>2220554.4999993779</v>
      </c>
      <c r="V17" s="13">
        <v>-472883.38820470677</v>
      </c>
      <c r="W17" s="13">
        <v>2910350.019969773</v>
      </c>
      <c r="X17" s="13">
        <v>2046392.15786028</v>
      </c>
      <c r="Y17" s="5">
        <v>36816.949999999997</v>
      </c>
      <c r="Z17" s="5">
        <v>-5170.47</v>
      </c>
      <c r="AA17" s="5">
        <v>-2301.61</v>
      </c>
      <c r="AB17" s="7">
        <v>19.77</v>
      </c>
      <c r="AC17" s="7">
        <v>-1495.01</v>
      </c>
      <c r="AD17" s="5">
        <v>-10637.3</v>
      </c>
      <c r="AE17" s="4">
        <v>-84.61</v>
      </c>
      <c r="AF17" s="4">
        <v>17232.330000000002</v>
      </c>
      <c r="AG17">
        <v>0</v>
      </c>
      <c r="AH17" s="8">
        <v>-14261.92</v>
      </c>
      <c r="AI17" s="8">
        <v>-2648.86</v>
      </c>
      <c r="AJ17" s="8">
        <v>28760.78</v>
      </c>
      <c r="AK17" s="4">
        <v>4565.17</v>
      </c>
      <c r="AL17" s="4">
        <v>-9696.74</v>
      </c>
    </row>
    <row r="18" spans="1:38" x14ac:dyDescent="0.35">
      <c r="A18" s="1">
        <v>40179</v>
      </c>
      <c r="B18" s="14">
        <v>31394.1</v>
      </c>
      <c r="C18" s="14">
        <v>60700</v>
      </c>
      <c r="D18" s="15">
        <v>517.20098846787471</v>
      </c>
      <c r="E18" s="14">
        <v>16978.8</v>
      </c>
      <c r="F18" s="14">
        <v>32400</v>
      </c>
      <c r="G18" s="15">
        <v>524.03703703703707</v>
      </c>
      <c r="H18" s="14">
        <v>13572.9</v>
      </c>
      <c r="I18" s="14">
        <v>50400</v>
      </c>
      <c r="J18" s="15">
        <v>269.30357142857144</v>
      </c>
      <c r="K18" s="9">
        <v>90062.42</v>
      </c>
      <c r="L18" s="11">
        <f t="shared" si="0"/>
        <v>28116.619999999995</v>
      </c>
      <c r="M18" s="9">
        <v>10469.31</v>
      </c>
      <c r="N18" s="11">
        <f t="shared" si="1"/>
        <v>100531.73</v>
      </c>
      <c r="O18" s="9">
        <v>44816.98</v>
      </c>
      <c r="P18" s="9">
        <v>14316.41</v>
      </c>
      <c r="Q18" s="11">
        <f t="shared" si="2"/>
        <v>59133.39</v>
      </c>
      <c r="R18" s="12">
        <v>11701229.795593446</v>
      </c>
      <c r="S18" s="13">
        <v>6258822.5900577921</v>
      </c>
      <c r="T18" s="14">
        <v>2140231.7532184315</v>
      </c>
      <c r="U18" s="13">
        <v>2395393.1627212032</v>
      </c>
      <c r="V18" s="13">
        <v>-189983.20043463446</v>
      </c>
      <c r="W18" s="13">
        <v>3189563.48265066</v>
      </c>
      <c r="X18" s="13">
        <v>2092797.9926200055</v>
      </c>
      <c r="Y18" s="5">
        <v>45245.440000000002</v>
      </c>
      <c r="Z18" s="5">
        <v>-3847.1</v>
      </c>
      <c r="AA18" s="5">
        <v>-1580.86</v>
      </c>
      <c r="AB18" s="7">
        <v>20.07</v>
      </c>
      <c r="AC18" s="7">
        <v>-1312.69</v>
      </c>
      <c r="AD18" s="5">
        <v>-5723.88</v>
      </c>
      <c r="AE18" s="4">
        <v>14.86</v>
      </c>
      <c r="AF18" s="4">
        <v>32800.99</v>
      </c>
      <c r="AG18">
        <v>0</v>
      </c>
      <c r="AH18" s="8">
        <v>8444.41</v>
      </c>
      <c r="AI18" s="8">
        <v>-7772.74</v>
      </c>
      <c r="AJ18" s="8">
        <v>16598.689999999999</v>
      </c>
      <c r="AK18" s="4">
        <v>2582.11</v>
      </c>
      <c r="AL18" s="4">
        <v>11026.52</v>
      </c>
    </row>
    <row r="19" spans="1:38" x14ac:dyDescent="0.35">
      <c r="A19" s="1">
        <v>40269</v>
      </c>
      <c r="B19" s="14">
        <v>34063.5</v>
      </c>
      <c r="C19" s="14">
        <v>62700</v>
      </c>
      <c r="D19" s="15">
        <v>543.27751196172244</v>
      </c>
      <c r="E19" s="14">
        <v>17909.7</v>
      </c>
      <c r="F19" s="14">
        <v>33500</v>
      </c>
      <c r="G19" s="15">
        <v>534.61791044776123</v>
      </c>
      <c r="H19" s="14">
        <v>9822.5</v>
      </c>
      <c r="I19" s="14">
        <v>38200</v>
      </c>
      <c r="J19" s="15">
        <v>257.1335078534031</v>
      </c>
      <c r="K19" s="9">
        <v>95351.94</v>
      </c>
      <c r="L19" s="11">
        <f t="shared" si="0"/>
        <v>33556.240000000005</v>
      </c>
      <c r="M19" s="9">
        <v>12389.06</v>
      </c>
      <c r="N19" s="11">
        <f t="shared" si="1"/>
        <v>107741</v>
      </c>
      <c r="O19" s="9">
        <v>57283.37</v>
      </c>
      <c r="P19" s="9">
        <v>17671.89</v>
      </c>
      <c r="Q19" s="11">
        <f t="shared" si="2"/>
        <v>74955.260000000009</v>
      </c>
      <c r="R19" s="12">
        <v>12122414.26736922</v>
      </c>
      <c r="S19" s="13">
        <v>6431989.6489225049</v>
      </c>
      <c r="T19" s="14">
        <v>2212317.5119569586</v>
      </c>
      <c r="U19" s="13">
        <v>2568729.6091208146</v>
      </c>
      <c r="V19" s="13">
        <v>-101942.48095427701</v>
      </c>
      <c r="W19" s="13">
        <v>3297924.1062015546</v>
      </c>
      <c r="X19" s="13">
        <v>2286604.1278783348</v>
      </c>
      <c r="Y19" s="5">
        <v>38068.559999999998</v>
      </c>
      <c r="Z19" s="5">
        <v>-5282.83</v>
      </c>
      <c r="AA19" s="5">
        <v>-2007.34</v>
      </c>
      <c r="AB19" s="7">
        <v>26.55</v>
      </c>
      <c r="AC19" s="7">
        <v>-761.8</v>
      </c>
      <c r="AD19" s="5">
        <v>-12124.66</v>
      </c>
      <c r="AE19" s="4">
        <v>-14.96</v>
      </c>
      <c r="AF19" s="4">
        <v>17918.48</v>
      </c>
      <c r="AG19">
        <v>0</v>
      </c>
      <c r="AH19" s="8">
        <v>-11049.05</v>
      </c>
      <c r="AI19" s="8">
        <v>-2837.87</v>
      </c>
      <c r="AJ19" s="8">
        <v>26114.7</v>
      </c>
      <c r="AK19" s="4">
        <v>12713.24</v>
      </c>
      <c r="AL19" s="4">
        <v>1664.19</v>
      </c>
    </row>
    <row r="20" spans="1:38" x14ac:dyDescent="0.35">
      <c r="A20" s="1">
        <v>40360</v>
      </c>
      <c r="B20" s="14">
        <v>33473.1</v>
      </c>
      <c r="C20" s="14">
        <v>63600</v>
      </c>
      <c r="D20" s="15">
        <v>526.30660377358492</v>
      </c>
      <c r="E20" s="14">
        <v>16243.4</v>
      </c>
      <c r="F20" s="14">
        <v>31300</v>
      </c>
      <c r="G20" s="15">
        <v>518.95846645367408</v>
      </c>
      <c r="H20" s="14">
        <v>9347.4</v>
      </c>
      <c r="I20" s="14">
        <v>34900</v>
      </c>
      <c r="J20" s="15">
        <v>267.83381088825217</v>
      </c>
      <c r="K20" s="9">
        <v>95657.38</v>
      </c>
      <c r="L20" s="11">
        <f t="shared" si="0"/>
        <v>36593.480000000018</v>
      </c>
      <c r="M20" s="9">
        <v>13066.4</v>
      </c>
      <c r="N20" s="11">
        <f t="shared" si="1"/>
        <v>108723.78</v>
      </c>
      <c r="O20" s="9">
        <v>67625.38</v>
      </c>
      <c r="P20" s="9">
        <v>22065.27</v>
      </c>
      <c r="Q20" s="11">
        <f t="shared" si="2"/>
        <v>89690.650000000009</v>
      </c>
      <c r="R20" s="12">
        <v>12571414.259528326</v>
      </c>
      <c r="S20" s="13">
        <v>6592143.7427964797</v>
      </c>
      <c r="T20" s="14">
        <v>2279164.082051808</v>
      </c>
      <c r="U20" s="13">
        <v>2668689.2785886866</v>
      </c>
      <c r="V20" s="13">
        <v>172520.87140650157</v>
      </c>
      <c r="W20" s="13">
        <v>3366598.1253060214</v>
      </c>
      <c r="X20" s="13">
        <v>2507701.8406211701</v>
      </c>
      <c r="Y20" s="5">
        <v>28032</v>
      </c>
      <c r="Z20" s="5">
        <v>-8998.8700000000008</v>
      </c>
      <c r="AA20" s="5">
        <v>-2658.02</v>
      </c>
      <c r="AB20" s="7">
        <v>46.06</v>
      </c>
      <c r="AC20" s="7">
        <v>-2174.6799999999998</v>
      </c>
      <c r="AD20" s="5">
        <v>-9410.59</v>
      </c>
      <c r="AE20" s="4">
        <v>-67.69</v>
      </c>
      <c r="AF20" s="4">
        <v>4835.91</v>
      </c>
      <c r="AG20">
        <v>0</v>
      </c>
      <c r="AH20" s="8">
        <v>7033.85</v>
      </c>
      <c r="AI20" s="8">
        <v>4943.07</v>
      </c>
      <c r="AJ20" s="8">
        <v>2677.44</v>
      </c>
      <c r="AK20" s="4">
        <v>14783.15</v>
      </c>
      <c r="AL20" s="4">
        <v>21817</v>
      </c>
    </row>
    <row r="21" spans="1:38" x14ac:dyDescent="0.35">
      <c r="A21" s="1">
        <v>40452</v>
      </c>
      <c r="B21" s="14">
        <v>36868.5</v>
      </c>
      <c r="C21" s="14">
        <v>63700</v>
      </c>
      <c r="D21" s="15">
        <v>578.78335949764516</v>
      </c>
      <c r="E21" s="14">
        <v>19339.3</v>
      </c>
      <c r="F21" s="14">
        <v>35900</v>
      </c>
      <c r="G21" s="15">
        <v>538.69916434540391</v>
      </c>
      <c r="H21" s="14">
        <v>14996.5</v>
      </c>
      <c r="I21" s="14">
        <v>54200</v>
      </c>
      <c r="J21" s="15">
        <v>276.68819188191878</v>
      </c>
      <c r="K21" s="9">
        <v>111602.49</v>
      </c>
      <c r="L21" s="11">
        <f t="shared" si="0"/>
        <v>40398.19</v>
      </c>
      <c r="M21" s="9">
        <v>13234.18</v>
      </c>
      <c r="N21" s="11">
        <f t="shared" si="1"/>
        <v>124836.67000000001</v>
      </c>
      <c r="O21" s="9">
        <v>75953.98</v>
      </c>
      <c r="P21" s="9">
        <v>21225.14</v>
      </c>
      <c r="Q21" s="11">
        <f t="shared" si="2"/>
        <v>97179.12</v>
      </c>
      <c r="R21" s="12">
        <v>13191411.10437122</v>
      </c>
      <c r="S21" s="13">
        <v>6848626.9932119371</v>
      </c>
      <c r="T21" s="14">
        <v>2385574.4082294963</v>
      </c>
      <c r="U21" s="13">
        <v>2741595.0942719937</v>
      </c>
      <c r="V21" s="13">
        <v>325535.5958992095</v>
      </c>
      <c r="W21" s="13">
        <v>3579127.8468699744</v>
      </c>
      <c r="X21" s="13">
        <v>2689048.8341113916</v>
      </c>
      <c r="Y21" s="5">
        <v>35648.5</v>
      </c>
      <c r="Z21" s="5">
        <v>-7990.95</v>
      </c>
      <c r="AA21" s="5">
        <v>-2265.44</v>
      </c>
      <c r="AB21" s="7">
        <v>54.86</v>
      </c>
      <c r="AC21" s="7">
        <v>-2068.87</v>
      </c>
      <c r="AD21" s="5">
        <v>-11481.28</v>
      </c>
      <c r="AE21" s="4">
        <v>26.73</v>
      </c>
      <c r="AF21" s="4">
        <v>11896.82</v>
      </c>
      <c r="AG21">
        <v>0</v>
      </c>
      <c r="AH21" s="8">
        <v>17097.97</v>
      </c>
      <c r="AI21" s="8">
        <v>-3465.58</v>
      </c>
      <c r="AJ21" s="8">
        <v>-8640</v>
      </c>
      <c r="AK21" s="4">
        <v>14849.17</v>
      </c>
      <c r="AL21" s="4">
        <v>31947.14</v>
      </c>
    </row>
    <row r="22" spans="1:38" x14ac:dyDescent="0.35">
      <c r="A22" s="1">
        <v>40544</v>
      </c>
      <c r="B22" s="14">
        <v>39923.5</v>
      </c>
      <c r="C22" s="14">
        <v>59100</v>
      </c>
      <c r="D22" s="15">
        <v>675.52453468697126</v>
      </c>
      <c r="E22" s="14">
        <v>20399.900000000001</v>
      </c>
      <c r="F22" s="14">
        <v>31700</v>
      </c>
      <c r="G22" s="15">
        <v>643.52996845425878</v>
      </c>
      <c r="H22" s="14">
        <v>16553.3</v>
      </c>
      <c r="I22" s="14">
        <v>57600</v>
      </c>
      <c r="J22" s="15">
        <v>287.38368055555554</v>
      </c>
      <c r="K22" s="9">
        <v>111675.1</v>
      </c>
      <c r="L22" s="11">
        <f t="shared" si="0"/>
        <v>34798.400000000009</v>
      </c>
      <c r="M22" s="9">
        <v>11603.92</v>
      </c>
      <c r="N22" s="11">
        <f t="shared" si="1"/>
        <v>123279.02</v>
      </c>
      <c r="O22" s="9">
        <v>64693.11</v>
      </c>
      <c r="P22" s="9">
        <v>17237.54</v>
      </c>
      <c r="Q22" s="11">
        <f t="shared" si="2"/>
        <v>81930.649999999994</v>
      </c>
      <c r="R22" s="12">
        <v>13993761.502079191</v>
      </c>
      <c r="S22" s="13">
        <v>7151617.1522820862</v>
      </c>
      <c r="T22" s="14">
        <v>2522904.6189308008</v>
      </c>
      <c r="U22" s="13">
        <v>2837139.220010554</v>
      </c>
      <c r="V22" s="13">
        <v>488767.19641397812</v>
      </c>
      <c r="W22" s="13">
        <v>3809721.3211188125</v>
      </c>
      <c r="X22" s="13">
        <v>2816388.0066770408</v>
      </c>
      <c r="Y22" s="5">
        <v>46981.99</v>
      </c>
      <c r="Z22" s="5">
        <v>-5633.62</v>
      </c>
      <c r="AA22" s="5">
        <v>-1822.68</v>
      </c>
      <c r="AB22" s="7">
        <v>26.37</v>
      </c>
      <c r="AC22" s="7">
        <v>-1672.65</v>
      </c>
      <c r="AD22" s="5">
        <v>-8079.72</v>
      </c>
      <c r="AE22" s="4">
        <v>-31.7</v>
      </c>
      <c r="AF22" s="4">
        <v>29799.7</v>
      </c>
      <c r="AG22">
        <v>0</v>
      </c>
      <c r="AH22" s="8">
        <v>17320.560000000001</v>
      </c>
      <c r="AI22" s="8">
        <v>-2369.36</v>
      </c>
      <c r="AJ22" s="8">
        <v>10078.08</v>
      </c>
      <c r="AK22" s="4">
        <v>17164.72</v>
      </c>
      <c r="AL22" s="4">
        <v>34485.279999999999</v>
      </c>
    </row>
    <row r="23" spans="1:38" x14ac:dyDescent="0.35">
      <c r="A23" s="1">
        <v>40634</v>
      </c>
      <c r="B23" s="14">
        <v>48601.1</v>
      </c>
      <c r="C23" s="14">
        <v>62600</v>
      </c>
      <c r="D23" s="15">
        <v>776.37539936102235</v>
      </c>
      <c r="E23" s="14">
        <v>23595.4</v>
      </c>
      <c r="F23" s="14">
        <v>30700</v>
      </c>
      <c r="G23" s="15">
        <v>768.57980456026064</v>
      </c>
      <c r="H23" s="14">
        <v>15839.3</v>
      </c>
      <c r="I23" s="14">
        <v>47600</v>
      </c>
      <c r="J23" s="15">
        <v>332.75840336134451</v>
      </c>
      <c r="K23" s="9">
        <v>133498.12</v>
      </c>
      <c r="L23" s="11">
        <f t="shared" si="0"/>
        <v>45462.32</v>
      </c>
      <c r="M23" s="9">
        <v>14992.43</v>
      </c>
      <c r="N23" s="11">
        <f t="shared" si="1"/>
        <v>148490.54999999999</v>
      </c>
      <c r="O23" s="9">
        <v>82326.789999999994</v>
      </c>
      <c r="P23" s="9">
        <v>22496.33</v>
      </c>
      <c r="Q23" s="11">
        <f t="shared" si="2"/>
        <v>104823.12</v>
      </c>
      <c r="R23" s="12">
        <v>14772183.857705897</v>
      </c>
      <c r="S23" s="13">
        <v>7418093.5453640958</v>
      </c>
      <c r="T23" s="14">
        <v>2606832.8603954264</v>
      </c>
      <c r="U23" s="13">
        <v>2997325.846562813</v>
      </c>
      <c r="V23" s="13">
        <v>552329.70890695648</v>
      </c>
      <c r="W23" s="13">
        <v>4157280.6348821651</v>
      </c>
      <c r="X23" s="13">
        <v>2959678.7384055606</v>
      </c>
      <c r="Y23" s="5">
        <v>51171.33</v>
      </c>
      <c r="Z23" s="5">
        <v>-7503.9</v>
      </c>
      <c r="AA23" s="5">
        <v>-2485.0100000000002</v>
      </c>
      <c r="AB23" s="7">
        <v>38.549999999999997</v>
      </c>
      <c r="AC23" s="7">
        <v>-546.86</v>
      </c>
      <c r="AD23" s="5">
        <v>-17769.86</v>
      </c>
      <c r="AE23" s="4">
        <v>1.54</v>
      </c>
      <c r="AF23" s="4">
        <v>22904.25</v>
      </c>
      <c r="AG23">
        <v>0</v>
      </c>
      <c r="AH23" s="8">
        <v>7367.18</v>
      </c>
      <c r="AI23" s="8">
        <v>-2656.58</v>
      </c>
      <c r="AJ23" s="8">
        <v>12882.03</v>
      </c>
      <c r="AK23" s="4">
        <v>26641.85</v>
      </c>
      <c r="AL23" s="4">
        <v>34009.040000000001</v>
      </c>
    </row>
    <row r="24" spans="1:38" x14ac:dyDescent="0.35">
      <c r="A24" s="1">
        <v>40725</v>
      </c>
      <c r="B24" s="14">
        <v>43875.1</v>
      </c>
      <c r="C24" s="14">
        <v>57500</v>
      </c>
      <c r="D24" s="15">
        <v>763.04521739130428</v>
      </c>
      <c r="E24" s="14">
        <v>26263.9</v>
      </c>
      <c r="F24" s="14">
        <v>35100</v>
      </c>
      <c r="G24" s="15">
        <v>748.25925925925924</v>
      </c>
      <c r="H24" s="14">
        <v>12407.9</v>
      </c>
      <c r="I24" s="14">
        <v>34800</v>
      </c>
      <c r="J24" s="15">
        <v>356.54885057471267</v>
      </c>
      <c r="K24" s="9">
        <v>128313.5</v>
      </c>
      <c r="L24" s="11">
        <f t="shared" si="0"/>
        <v>45766.600000000013</v>
      </c>
      <c r="M24" s="9">
        <v>16268.66</v>
      </c>
      <c r="N24" s="11">
        <f t="shared" si="1"/>
        <v>144582.16</v>
      </c>
      <c r="O24" s="9">
        <v>83123.179999999993</v>
      </c>
      <c r="P24" s="9">
        <v>27208.84</v>
      </c>
      <c r="Q24" s="11">
        <f t="shared" si="2"/>
        <v>110332.01999999999</v>
      </c>
      <c r="R24" s="12">
        <v>15323988.676970577</v>
      </c>
      <c r="S24" s="13">
        <v>7619015.6384039819</v>
      </c>
      <c r="T24" s="14">
        <v>2655712.482412939</v>
      </c>
      <c r="U24" s="13">
        <v>3158789.1014998076</v>
      </c>
      <c r="V24" s="13">
        <v>607082.42482340208</v>
      </c>
      <c r="W24" s="13">
        <v>4240917.9711572165</v>
      </c>
      <c r="X24" s="13">
        <v>2957528.9413267691</v>
      </c>
      <c r="Y24" s="5">
        <v>45190.32</v>
      </c>
      <c r="Z24" s="5">
        <v>-10940.18</v>
      </c>
      <c r="AA24" s="5">
        <v>-2789.06</v>
      </c>
      <c r="AB24" s="7">
        <v>48.05</v>
      </c>
      <c r="AC24" s="7">
        <v>-2107.73</v>
      </c>
      <c r="AD24" s="5">
        <v>-11968.18</v>
      </c>
      <c r="AE24" s="4">
        <v>134.57</v>
      </c>
      <c r="AF24" s="4">
        <v>17433.22</v>
      </c>
      <c r="AG24">
        <v>0</v>
      </c>
      <c r="AH24" s="8">
        <v>19046.59</v>
      </c>
      <c r="AI24" s="8">
        <v>-282.20999999999998</v>
      </c>
      <c r="AJ24" s="8">
        <v>-1761.01</v>
      </c>
      <c r="AK24" s="4">
        <v>3170.14</v>
      </c>
      <c r="AL24" s="4">
        <v>22216.73</v>
      </c>
    </row>
    <row r="25" spans="1:38" x14ac:dyDescent="0.35">
      <c r="A25" s="1">
        <v>40817</v>
      </c>
      <c r="B25" s="14">
        <v>49412.6</v>
      </c>
      <c r="C25" s="14">
        <v>65300</v>
      </c>
      <c r="D25" s="15">
        <v>756.70137825421136</v>
      </c>
      <c r="E25" s="14">
        <v>25450.7</v>
      </c>
      <c r="F25" s="14">
        <v>34500</v>
      </c>
      <c r="G25" s="15">
        <v>737.70144927536239</v>
      </c>
      <c r="H25" s="14">
        <v>19489.599999999999</v>
      </c>
      <c r="I25" s="14">
        <v>49700</v>
      </c>
      <c r="J25" s="15">
        <v>392.14486921529169</v>
      </c>
      <c r="K25" s="9">
        <v>141922.38</v>
      </c>
      <c r="L25" s="11">
        <f t="shared" si="0"/>
        <v>47569.480000000018</v>
      </c>
      <c r="M25" s="9">
        <v>15174.05</v>
      </c>
      <c r="N25" s="11">
        <f t="shared" si="1"/>
        <v>157096.43</v>
      </c>
      <c r="O25" s="9">
        <v>88411.68</v>
      </c>
      <c r="P25" s="9">
        <v>24552.63</v>
      </c>
      <c r="Q25" s="11">
        <f t="shared" si="2"/>
        <v>112964.31</v>
      </c>
      <c r="R25" s="12">
        <v>15834213.48905894</v>
      </c>
      <c r="S25" s="13">
        <v>7870544.6306273313</v>
      </c>
      <c r="T25" s="14">
        <v>2718822.9441034719</v>
      </c>
      <c r="U25" s="13">
        <v>3338700.5263207345</v>
      </c>
      <c r="V25" s="13">
        <v>537543.54752316163</v>
      </c>
      <c r="W25" s="13">
        <v>4594792.5117263021</v>
      </c>
      <c r="X25" s="13">
        <v>3226190.6712420611</v>
      </c>
      <c r="Y25" s="5">
        <v>53510.7</v>
      </c>
      <c r="Z25" s="5">
        <v>-9378.58</v>
      </c>
      <c r="AA25" s="5">
        <v>-2424.87</v>
      </c>
      <c r="AB25" s="7">
        <v>40.119999999999997</v>
      </c>
      <c r="AC25" s="7">
        <v>-1397.44</v>
      </c>
      <c r="AD25" s="5">
        <v>-13213.16</v>
      </c>
      <c r="AE25" s="4">
        <v>25.28</v>
      </c>
      <c r="AF25" s="4">
        <v>27136.77</v>
      </c>
      <c r="AG25">
        <v>0</v>
      </c>
      <c r="AH25" s="8">
        <v>32386.76</v>
      </c>
      <c r="AI25" s="8">
        <v>-3344.01</v>
      </c>
      <c r="AJ25" s="8">
        <v>-8568.7199999999993</v>
      </c>
      <c r="AK25" s="4">
        <v>20522.55</v>
      </c>
      <c r="AL25" s="4">
        <v>52909.3</v>
      </c>
    </row>
    <row r="26" spans="1:38" x14ac:dyDescent="0.35">
      <c r="A26" s="1">
        <v>40909</v>
      </c>
      <c r="B26" s="14">
        <v>46136</v>
      </c>
      <c r="C26" s="14">
        <v>58800</v>
      </c>
      <c r="D26" s="15">
        <v>784.62585034013614</v>
      </c>
      <c r="E26" s="14">
        <v>25627.7</v>
      </c>
      <c r="F26" s="14">
        <v>33900</v>
      </c>
      <c r="G26" s="15">
        <v>755.97935103244845</v>
      </c>
      <c r="H26" s="14">
        <v>18425.5</v>
      </c>
      <c r="I26" s="14">
        <v>53800</v>
      </c>
      <c r="J26" s="15">
        <v>342.48141263940522</v>
      </c>
      <c r="K26" s="9">
        <v>131032.58</v>
      </c>
      <c r="L26" s="11">
        <f t="shared" si="0"/>
        <v>40843.380000000005</v>
      </c>
      <c r="M26" s="9">
        <v>13125.98</v>
      </c>
      <c r="N26" s="11">
        <f t="shared" si="1"/>
        <v>144158.56</v>
      </c>
      <c r="O26" s="9">
        <v>72241.78</v>
      </c>
      <c r="P26" s="9">
        <v>21430.639999999999</v>
      </c>
      <c r="Q26" s="11">
        <f t="shared" si="2"/>
        <v>93672.42</v>
      </c>
      <c r="R26" s="12">
        <v>16307509.585385328</v>
      </c>
      <c r="S26" s="13">
        <v>8205967.7673712447</v>
      </c>
      <c r="T26" s="14">
        <v>2895294.5102326414</v>
      </c>
      <c r="U26" s="13">
        <v>3404194.9191731811</v>
      </c>
      <c r="V26" s="13">
        <v>527936.7804366207</v>
      </c>
      <c r="W26" s="13">
        <v>4604280.2049528295</v>
      </c>
      <c r="X26" s="13">
        <v>3330164.5967811877</v>
      </c>
      <c r="Y26" s="5">
        <v>58790.81</v>
      </c>
      <c r="Z26" s="5">
        <v>-8304.66</v>
      </c>
      <c r="AA26" s="5">
        <v>-2187.5500000000002</v>
      </c>
      <c r="AB26" s="7">
        <v>229.34</v>
      </c>
      <c r="AC26" s="7">
        <v>-998.86</v>
      </c>
      <c r="AD26" s="5">
        <v>-8243.02</v>
      </c>
      <c r="AE26" s="4">
        <v>-4760.5</v>
      </c>
      <c r="AF26" s="4">
        <v>39286.050000000003</v>
      </c>
      <c r="AG26">
        <v>0</v>
      </c>
      <c r="AH26" s="8">
        <v>23638.67</v>
      </c>
      <c r="AI26" s="8">
        <v>-6284.45</v>
      </c>
      <c r="AJ26" s="8">
        <v>4602.42</v>
      </c>
      <c r="AK26" s="4">
        <v>11636.19</v>
      </c>
      <c r="AL26" s="4">
        <v>35274.870000000003</v>
      </c>
    </row>
    <row r="27" spans="1:38" x14ac:dyDescent="0.35">
      <c r="A27" s="1">
        <v>41000</v>
      </c>
      <c r="B27" s="14">
        <v>45475.8</v>
      </c>
      <c r="C27" s="14">
        <v>59900</v>
      </c>
      <c r="D27" s="15">
        <v>759.19532554257103</v>
      </c>
      <c r="E27" s="14">
        <v>26408.799999999999</v>
      </c>
      <c r="F27" s="14">
        <v>34100</v>
      </c>
      <c r="G27" s="15">
        <v>774.45161290322574</v>
      </c>
      <c r="H27" s="14">
        <v>13438.8</v>
      </c>
      <c r="I27" s="14">
        <v>39100</v>
      </c>
      <c r="J27" s="15">
        <v>343.70332480818411</v>
      </c>
      <c r="K27" s="9">
        <v>131185.35999999999</v>
      </c>
      <c r="L27" s="11">
        <f t="shared" si="0"/>
        <v>45861.959999999977</v>
      </c>
      <c r="M27" s="9">
        <v>15733.96</v>
      </c>
      <c r="N27" s="11">
        <f t="shared" si="1"/>
        <v>146919.31999999998</v>
      </c>
      <c r="O27" s="9">
        <v>81905.570000000007</v>
      </c>
      <c r="P27" s="9">
        <v>25917.89</v>
      </c>
      <c r="Q27" s="11">
        <f t="shared" si="2"/>
        <v>107823.46</v>
      </c>
      <c r="R27" s="12">
        <v>16803306.857966799</v>
      </c>
      <c r="S27" s="13">
        <v>8467608.8705208227</v>
      </c>
      <c r="T27" s="14">
        <v>2979195.0217463099</v>
      </c>
      <c r="U27" s="13">
        <v>3460167.5017844555</v>
      </c>
      <c r="V27" s="13">
        <v>711761.59570112848</v>
      </c>
      <c r="W27" s="13">
        <v>4552773.9253165424</v>
      </c>
      <c r="X27" s="13">
        <v>3368200.057102459</v>
      </c>
      <c r="Y27" s="5">
        <v>49279.79</v>
      </c>
      <c r="Z27" s="5">
        <v>-10183.93</v>
      </c>
      <c r="AA27" s="5">
        <v>-2630.26</v>
      </c>
      <c r="AB27" s="7">
        <v>260.20999999999998</v>
      </c>
      <c r="AC27" s="7">
        <v>-364.61</v>
      </c>
      <c r="AD27" s="5">
        <v>-20268.47</v>
      </c>
      <c r="AE27" s="4">
        <v>-16.559999999999999</v>
      </c>
      <c r="AF27" s="4">
        <v>16092.73</v>
      </c>
      <c r="AG27">
        <v>0</v>
      </c>
      <c r="AH27" s="8">
        <v>-1230.6400000000001</v>
      </c>
      <c r="AI27" s="8">
        <v>-2341.33</v>
      </c>
      <c r="AJ27" s="8">
        <v>14965.48</v>
      </c>
      <c r="AK27" s="4">
        <v>19380.2</v>
      </c>
      <c r="AL27" s="4">
        <v>18149.55</v>
      </c>
    </row>
    <row r="28" spans="1:38" x14ac:dyDescent="0.35">
      <c r="A28" s="1">
        <v>41091</v>
      </c>
      <c r="B28" s="14">
        <v>42688.9</v>
      </c>
      <c r="C28" s="14">
        <v>59100</v>
      </c>
      <c r="D28" s="15">
        <v>722.31641285956005</v>
      </c>
      <c r="E28" s="14">
        <v>25220.9</v>
      </c>
      <c r="F28" s="14">
        <v>35200</v>
      </c>
      <c r="G28" s="15">
        <v>716.50284090909088</v>
      </c>
      <c r="H28" s="14">
        <v>13346.7</v>
      </c>
      <c r="I28" s="14">
        <v>38000</v>
      </c>
      <c r="J28" s="15">
        <v>351.22894736842107</v>
      </c>
      <c r="K28" s="9">
        <v>125205.07</v>
      </c>
      <c r="L28" s="11">
        <f t="shared" si="0"/>
        <v>43948.570000000014</v>
      </c>
      <c r="M28" s="9">
        <v>16347.91</v>
      </c>
      <c r="N28" s="11">
        <f t="shared" si="1"/>
        <v>141552.98000000001</v>
      </c>
      <c r="O28" s="9">
        <v>87024.18</v>
      </c>
      <c r="P28" s="9">
        <v>31721.439999999999</v>
      </c>
      <c r="Q28" s="11">
        <f t="shared" si="2"/>
        <v>118745.62</v>
      </c>
      <c r="R28" s="12">
        <v>17193143.772021167</v>
      </c>
      <c r="S28" s="13">
        <v>8815214.9780192506</v>
      </c>
      <c r="T28" s="14">
        <v>3090437.5203248085</v>
      </c>
      <c r="U28" s="13">
        <v>3604800.4103956907</v>
      </c>
      <c r="V28" s="13">
        <v>614046.32991745661</v>
      </c>
      <c r="W28" s="13">
        <v>4576881.2860837793</v>
      </c>
      <c r="X28" s="13">
        <v>3508236.7527198214</v>
      </c>
      <c r="Y28" s="5">
        <v>38180.89</v>
      </c>
      <c r="Z28" s="5">
        <v>-15373.53</v>
      </c>
      <c r="AA28" s="5">
        <v>-3244.56</v>
      </c>
      <c r="AB28" s="7">
        <v>269.54000000000002</v>
      </c>
      <c r="AC28" s="7">
        <v>-2712.08</v>
      </c>
      <c r="AD28" s="5">
        <v>-11601.66</v>
      </c>
      <c r="AE28" s="4">
        <v>-234.67</v>
      </c>
      <c r="AF28" s="4">
        <v>5518.6</v>
      </c>
      <c r="AG28">
        <v>0</v>
      </c>
      <c r="AH28" s="8">
        <v>3650.63</v>
      </c>
      <c r="AI28" s="8">
        <v>-113.39</v>
      </c>
      <c r="AJ28" s="8">
        <v>1519.91</v>
      </c>
      <c r="AK28" s="4">
        <v>24619.75</v>
      </c>
      <c r="AL28" s="4">
        <v>28270.38</v>
      </c>
    </row>
    <row r="29" spans="1:38" x14ac:dyDescent="0.35">
      <c r="A29" s="1">
        <v>41183</v>
      </c>
      <c r="B29" s="14">
        <v>46629</v>
      </c>
      <c r="C29" s="14">
        <v>62200</v>
      </c>
      <c r="D29" s="15">
        <v>749.66237942122189</v>
      </c>
      <c r="E29" s="14">
        <v>26366.799999999999</v>
      </c>
      <c r="F29" s="14">
        <v>35000</v>
      </c>
      <c r="G29" s="15">
        <v>753.33714285714279</v>
      </c>
      <c r="H29" s="14">
        <v>17042.400000000001</v>
      </c>
      <c r="I29" s="14">
        <v>47900</v>
      </c>
      <c r="J29" s="15">
        <v>355.79123173277668</v>
      </c>
      <c r="K29" s="9">
        <v>140010.95000000001</v>
      </c>
      <c r="L29" s="11">
        <f t="shared" si="0"/>
        <v>49972.75</v>
      </c>
      <c r="M29" s="9">
        <v>17132.169999999998</v>
      </c>
      <c r="N29" s="11">
        <f t="shared" si="1"/>
        <v>157143.12</v>
      </c>
      <c r="O29" s="9">
        <v>94599.679999999993</v>
      </c>
      <c r="P29" s="9">
        <v>29856.560000000001</v>
      </c>
      <c r="Q29" s="11">
        <f t="shared" si="2"/>
        <v>124456.23999999999</v>
      </c>
      <c r="R29" s="12">
        <v>17521597.317052543</v>
      </c>
      <c r="S29" s="13">
        <v>9122580.6558175832</v>
      </c>
      <c r="T29" s="14">
        <v>3165249.4438109468</v>
      </c>
      <c r="U29" s="13">
        <v>3655444.1715251245</v>
      </c>
      <c r="V29" s="13">
        <v>544359.8431839546</v>
      </c>
      <c r="W29" s="13">
        <v>4575493.7461304199</v>
      </c>
      <c r="X29" s="13">
        <v>3541530.5434154849</v>
      </c>
      <c r="Y29" s="5">
        <v>45411.27</v>
      </c>
      <c r="Z29" s="5">
        <v>-12724.4</v>
      </c>
      <c r="AA29" s="5">
        <v>-3768.4</v>
      </c>
      <c r="AB29" s="7">
        <v>248.68</v>
      </c>
      <c r="AC29" s="7">
        <v>-2057.67</v>
      </c>
      <c r="AD29" s="5">
        <v>-16724.68</v>
      </c>
      <c r="AE29" s="4">
        <v>-205.95</v>
      </c>
      <c r="AF29" s="4">
        <v>10384.81</v>
      </c>
      <c r="AG29">
        <v>0</v>
      </c>
      <c r="AH29" s="8">
        <v>-382.03</v>
      </c>
      <c r="AI29" s="8">
        <v>-1632.07</v>
      </c>
      <c r="AJ29" s="8">
        <v>8928.81</v>
      </c>
      <c r="AK29" s="4">
        <v>36798.449999999997</v>
      </c>
      <c r="AL29" s="4">
        <v>36416.42</v>
      </c>
    </row>
    <row r="30" spans="1:38" x14ac:dyDescent="0.35">
      <c r="A30" s="1">
        <v>41275</v>
      </c>
      <c r="B30" s="14">
        <v>43242.7</v>
      </c>
      <c r="C30" s="14">
        <v>57400</v>
      </c>
      <c r="D30" s="15">
        <v>753.35714285714278</v>
      </c>
      <c r="E30" s="14">
        <v>25524.6</v>
      </c>
      <c r="F30" s="14">
        <v>34200</v>
      </c>
      <c r="G30" s="15">
        <v>746.33333333333326</v>
      </c>
      <c r="H30" s="14">
        <v>17789.2</v>
      </c>
      <c r="I30" s="14">
        <v>52400</v>
      </c>
      <c r="J30" s="15">
        <v>339.48854961832063</v>
      </c>
      <c r="K30" s="9">
        <v>124832.97</v>
      </c>
      <c r="L30" s="11">
        <f t="shared" si="0"/>
        <v>38276.47</v>
      </c>
      <c r="M30" s="9">
        <v>15235.31</v>
      </c>
      <c r="N30" s="11">
        <f t="shared" si="1"/>
        <v>140068.28</v>
      </c>
      <c r="O30" s="9">
        <v>76565.58</v>
      </c>
      <c r="P30" s="9">
        <v>25701.07</v>
      </c>
      <c r="Q30" s="11">
        <f t="shared" si="2"/>
        <v>102266.65</v>
      </c>
      <c r="R30" s="12">
        <v>17588115.768527985</v>
      </c>
      <c r="S30" s="13">
        <v>9207029.9248299859</v>
      </c>
      <c r="T30" s="14">
        <v>3256074.8884106721</v>
      </c>
      <c r="U30" s="13">
        <v>3834952.5708750621</v>
      </c>
      <c r="V30" s="13">
        <v>445976.1724851933</v>
      </c>
      <c r="W30" s="13">
        <v>4497289.8886795538</v>
      </c>
      <c r="X30" s="13">
        <v>3653207.6767524835</v>
      </c>
      <c r="Y30" s="5">
        <v>48267.38</v>
      </c>
      <c r="Z30" s="5">
        <v>-10465.76</v>
      </c>
      <c r="AA30" s="5">
        <v>-2891.98</v>
      </c>
      <c r="AB30" s="7">
        <v>12.23</v>
      </c>
      <c r="AC30" s="7">
        <v>-1514.47</v>
      </c>
      <c r="AD30" s="5">
        <v>-8681.59</v>
      </c>
      <c r="AE30" s="4">
        <v>-3.34</v>
      </c>
      <c r="AF30" s="4">
        <v>24725.82</v>
      </c>
      <c r="AG30">
        <v>0</v>
      </c>
      <c r="AH30" s="8">
        <v>13328.53</v>
      </c>
      <c r="AI30" s="8">
        <v>-6447.97</v>
      </c>
      <c r="AJ30" s="8">
        <v>4945.9799999999996</v>
      </c>
      <c r="AK30" s="4">
        <v>86183.48</v>
      </c>
      <c r="AL30" s="4">
        <v>99512.01</v>
      </c>
    </row>
    <row r="31" spans="1:38" x14ac:dyDescent="0.35">
      <c r="A31" s="1">
        <v>41365</v>
      </c>
      <c r="B31" s="14">
        <v>40741.800000000003</v>
      </c>
      <c r="C31" s="14">
        <v>58400</v>
      </c>
      <c r="D31" s="15">
        <v>697.63356164383572</v>
      </c>
      <c r="E31" s="14">
        <v>29329.8</v>
      </c>
      <c r="F31" s="14">
        <v>41100</v>
      </c>
      <c r="G31" s="15">
        <v>713.62043795620434</v>
      </c>
      <c r="H31" s="14">
        <v>13590.8</v>
      </c>
      <c r="I31" s="14">
        <v>40400</v>
      </c>
      <c r="J31" s="15">
        <v>336.40594059405942</v>
      </c>
      <c r="K31" s="9">
        <v>126919.08</v>
      </c>
      <c r="L31" s="11">
        <f t="shared" si="0"/>
        <v>43256.679999999993</v>
      </c>
      <c r="M31" s="9">
        <v>17890.66</v>
      </c>
      <c r="N31" s="11">
        <f t="shared" si="1"/>
        <v>144809.74</v>
      </c>
      <c r="O31" s="9">
        <v>84475.53</v>
      </c>
      <c r="P31" s="9">
        <v>31547.22</v>
      </c>
      <c r="Q31" s="11">
        <f t="shared" si="2"/>
        <v>116022.75</v>
      </c>
      <c r="R31" s="12">
        <v>17891346.53054893</v>
      </c>
      <c r="S31" s="13">
        <v>9543259.573167257</v>
      </c>
      <c r="T31" s="14">
        <v>3331609.2101676813</v>
      </c>
      <c r="U31" s="13">
        <v>3814947.2124796091</v>
      </c>
      <c r="V31" s="13">
        <v>321509.96882330312</v>
      </c>
      <c r="W31" s="13">
        <v>4578479.9889588375</v>
      </c>
      <c r="X31" s="13">
        <v>3698459.4230477582</v>
      </c>
      <c r="Y31" s="5">
        <v>42443.55</v>
      </c>
      <c r="Z31" s="5">
        <v>-13656.56</v>
      </c>
      <c r="AA31" s="5">
        <v>-2852.9</v>
      </c>
      <c r="AB31" s="7">
        <v>33.01</v>
      </c>
      <c r="AC31" s="7">
        <v>-1343.53</v>
      </c>
      <c r="AD31" s="5">
        <v>-23182.49</v>
      </c>
      <c r="AE31" s="4">
        <v>-34.42</v>
      </c>
      <c r="AF31" s="4">
        <v>1441.08</v>
      </c>
      <c r="AG31">
        <v>0</v>
      </c>
      <c r="AH31" s="8">
        <v>8161.67</v>
      </c>
      <c r="AI31" s="8">
        <v>2310.85</v>
      </c>
      <c r="AJ31" s="8">
        <v>-4444.16</v>
      </c>
      <c r="AK31" s="4">
        <v>18775.5</v>
      </c>
      <c r="AL31" s="4">
        <v>26937.16</v>
      </c>
    </row>
    <row r="32" spans="1:38" x14ac:dyDescent="0.35">
      <c r="A32" s="1">
        <v>41456</v>
      </c>
      <c r="B32" s="14">
        <v>43996</v>
      </c>
      <c r="C32" s="14">
        <v>59700</v>
      </c>
      <c r="D32" s="15">
        <v>736.95142378559456</v>
      </c>
      <c r="E32" s="14">
        <v>27066.7</v>
      </c>
      <c r="F32" s="14">
        <v>38100</v>
      </c>
      <c r="G32" s="15">
        <v>710.41207349081367</v>
      </c>
      <c r="H32" s="14">
        <v>16077.6</v>
      </c>
      <c r="I32" s="14">
        <v>48500</v>
      </c>
      <c r="J32" s="15">
        <v>331.49690721649483</v>
      </c>
      <c r="K32" s="9">
        <v>130658.28</v>
      </c>
      <c r="L32" s="11">
        <f t="shared" si="0"/>
        <v>43517.979999999996</v>
      </c>
      <c r="M32" s="9">
        <v>18386.349999999999</v>
      </c>
      <c r="N32" s="11">
        <f t="shared" si="1"/>
        <v>149044.63</v>
      </c>
      <c r="O32" s="9">
        <v>87305.09</v>
      </c>
      <c r="P32" s="9">
        <v>38188.04</v>
      </c>
      <c r="Q32" s="11">
        <f t="shared" si="2"/>
        <v>125493.13</v>
      </c>
      <c r="R32" s="12">
        <v>18477381.978828575</v>
      </c>
      <c r="S32" s="13">
        <v>9854966.8088167552</v>
      </c>
      <c r="T32" s="14">
        <v>3431344.9851499954</v>
      </c>
      <c r="U32" s="13">
        <v>3830648.4354663207</v>
      </c>
      <c r="V32" s="13">
        <v>219447.12812375108</v>
      </c>
      <c r="W32" s="13">
        <v>4938003.9590304084</v>
      </c>
      <c r="X32" s="13">
        <v>3797029.3377586543</v>
      </c>
      <c r="Y32" s="5">
        <v>43353.19</v>
      </c>
      <c r="Z32" s="5">
        <v>-19801.689999999999</v>
      </c>
      <c r="AA32" s="5">
        <v>-3552.18</v>
      </c>
      <c r="AB32" s="7">
        <v>10.36</v>
      </c>
      <c r="AC32" s="7">
        <v>-3278.93</v>
      </c>
      <c r="AD32" s="5">
        <v>-17351.349999999999</v>
      </c>
      <c r="AE32" s="4">
        <v>-232.27</v>
      </c>
      <c r="AF32" s="4">
        <v>-620.6</v>
      </c>
      <c r="AG32">
        <v>0</v>
      </c>
      <c r="AH32" s="8">
        <v>4873.67</v>
      </c>
      <c r="AI32" s="8">
        <v>-1644.98</v>
      </c>
      <c r="AJ32" s="8">
        <v>-7371.52</v>
      </c>
      <c r="AK32" s="4">
        <v>7391.21</v>
      </c>
      <c r="AL32" s="4">
        <v>12264.88</v>
      </c>
    </row>
    <row r="33" spans="1:38" x14ac:dyDescent="0.35">
      <c r="A33" s="1">
        <v>41548</v>
      </c>
      <c r="B33" s="14">
        <v>45687.7</v>
      </c>
      <c r="C33" s="14">
        <v>61200</v>
      </c>
      <c r="D33" s="15">
        <v>746.53104575163388</v>
      </c>
      <c r="E33" s="14">
        <v>27493.200000000001</v>
      </c>
      <c r="F33" s="14">
        <v>38300</v>
      </c>
      <c r="G33" s="15">
        <v>717.83812010443876</v>
      </c>
      <c r="H33" s="14">
        <v>18514.099999999999</v>
      </c>
      <c r="I33" s="14">
        <v>55000</v>
      </c>
      <c r="J33" s="15">
        <v>336.61999999999995</v>
      </c>
      <c r="K33" s="9">
        <v>139425.16</v>
      </c>
      <c r="L33" s="11">
        <f t="shared" si="0"/>
        <v>47730.160000000018</v>
      </c>
      <c r="M33" s="9">
        <v>18610.189999999999</v>
      </c>
      <c r="N33" s="11">
        <f t="shared" si="1"/>
        <v>158035.35</v>
      </c>
      <c r="O33" s="9">
        <v>92923.03</v>
      </c>
      <c r="P33" s="9">
        <v>32945.53</v>
      </c>
      <c r="Q33" s="11">
        <f t="shared" si="2"/>
        <v>125868.56</v>
      </c>
      <c r="R33" s="12">
        <v>18815622.213848036</v>
      </c>
      <c r="S33" s="13">
        <v>9988091.371461574</v>
      </c>
      <c r="T33" s="14">
        <v>3503265.2692940808</v>
      </c>
      <c r="U33" s="13">
        <v>3916888.5646225493</v>
      </c>
      <c r="V33" s="13">
        <v>336137.78717315971</v>
      </c>
      <c r="W33" s="13">
        <v>4816072.5327819949</v>
      </c>
      <c r="X33" s="13">
        <v>3744833.3114853222</v>
      </c>
      <c r="Y33" s="5">
        <v>46502.13</v>
      </c>
      <c r="Z33" s="5">
        <v>-14335.34</v>
      </c>
      <c r="AA33" s="5">
        <v>-3872.57</v>
      </c>
      <c r="AB33" s="7">
        <v>25.18</v>
      </c>
      <c r="AC33" s="7">
        <v>-3137.43</v>
      </c>
      <c r="AD33" s="5">
        <v>-17300.07</v>
      </c>
      <c r="AE33" s="4">
        <v>-124.9</v>
      </c>
      <c r="AF33" s="4">
        <v>7881.9</v>
      </c>
      <c r="AG33">
        <v>0</v>
      </c>
      <c r="AH33" s="8">
        <v>19848.490000000002</v>
      </c>
      <c r="AI33" s="8">
        <v>-3115.64</v>
      </c>
      <c r="AJ33" s="8">
        <v>-15207.14</v>
      </c>
      <c r="AK33" s="4">
        <v>12039.18</v>
      </c>
      <c r="AL33" s="4">
        <v>31887.67</v>
      </c>
    </row>
    <row r="34" spans="1:38" x14ac:dyDescent="0.35">
      <c r="A34" s="1">
        <v>41640</v>
      </c>
      <c r="B34" s="14">
        <v>38832.300000000003</v>
      </c>
      <c r="C34" s="14">
        <v>52600</v>
      </c>
      <c r="D34" s="15">
        <v>738.25665399239551</v>
      </c>
      <c r="E34" s="14">
        <v>27533.8</v>
      </c>
      <c r="F34" s="14">
        <v>37500</v>
      </c>
      <c r="G34" s="15">
        <v>734.23466666666661</v>
      </c>
      <c r="H34" s="14">
        <v>17465.3</v>
      </c>
      <c r="I34" s="14">
        <v>54000</v>
      </c>
      <c r="J34" s="15">
        <v>323.43148148148146</v>
      </c>
      <c r="K34" s="9">
        <v>122811.91</v>
      </c>
      <c r="L34" s="11">
        <f t="shared" ref="L34:L57" si="3">K34-E34-H34-B34</f>
        <v>38980.509999999995</v>
      </c>
      <c r="M34" s="9">
        <v>15099.28</v>
      </c>
      <c r="N34" s="11">
        <f t="shared" si="1"/>
        <v>137911.19</v>
      </c>
      <c r="O34" s="9">
        <v>72437.539999999994</v>
      </c>
      <c r="P34" s="9">
        <v>26171.74</v>
      </c>
      <c r="Q34" s="11">
        <f t="shared" si="2"/>
        <v>98609.279999999999</v>
      </c>
      <c r="R34" s="12">
        <v>18992850.862874415</v>
      </c>
      <c r="S34" s="13">
        <v>10015531.065250915</v>
      </c>
      <c r="T34" s="14">
        <v>3392918.591742821</v>
      </c>
      <c r="U34" s="13">
        <v>3848098.5101650399</v>
      </c>
      <c r="V34" s="13">
        <v>656386.7448643964</v>
      </c>
      <c r="W34" s="13">
        <v>5052355.5380409788</v>
      </c>
      <c r="X34" s="13">
        <v>3972439.5871897368</v>
      </c>
      <c r="Y34" s="5">
        <v>50374.37</v>
      </c>
      <c r="Z34" s="5">
        <v>-11072.46</v>
      </c>
      <c r="AA34" s="5">
        <v>-2669.97</v>
      </c>
      <c r="AB34" s="7">
        <v>27.6</v>
      </c>
      <c r="AC34" s="7">
        <v>-1846.66</v>
      </c>
      <c r="AD34" s="5">
        <v>-9165.39</v>
      </c>
      <c r="AE34" s="4">
        <v>-178.22</v>
      </c>
      <c r="AF34" s="4">
        <v>25647.49</v>
      </c>
      <c r="AG34">
        <v>0</v>
      </c>
      <c r="AH34" s="8">
        <v>49809.57</v>
      </c>
      <c r="AI34" s="8">
        <v>-3010.34</v>
      </c>
      <c r="AJ34" s="8">
        <v>-27350.639999999999</v>
      </c>
      <c r="AK34" s="4">
        <v>1129.44</v>
      </c>
      <c r="AL34" s="4">
        <v>50939.01</v>
      </c>
    </row>
    <row r="35" spans="1:38" x14ac:dyDescent="0.35">
      <c r="A35" s="1">
        <v>41730</v>
      </c>
      <c r="B35" s="14">
        <v>42256.7</v>
      </c>
      <c r="C35" s="14">
        <v>57200</v>
      </c>
      <c r="D35" s="15">
        <v>738.75349650349642</v>
      </c>
      <c r="E35" s="14">
        <v>30525.1</v>
      </c>
      <c r="F35" s="14">
        <v>42000</v>
      </c>
      <c r="G35" s="15">
        <v>726.78809523809525</v>
      </c>
      <c r="H35" s="14">
        <v>16086</v>
      </c>
      <c r="I35" s="14">
        <v>47600</v>
      </c>
      <c r="J35" s="15">
        <v>337.94117647058823</v>
      </c>
      <c r="K35" s="9">
        <v>132067.04</v>
      </c>
      <c r="L35" s="11">
        <f t="shared" si="3"/>
        <v>43199.240000000005</v>
      </c>
      <c r="M35" s="9">
        <v>17334.150000000001</v>
      </c>
      <c r="N35" s="11">
        <f t="shared" si="1"/>
        <v>149401.19</v>
      </c>
      <c r="O35" s="9">
        <v>80656.58</v>
      </c>
      <c r="P35" s="9">
        <v>31712.54</v>
      </c>
      <c r="Q35" s="11">
        <f t="shared" si="2"/>
        <v>112369.12</v>
      </c>
      <c r="R35" s="12">
        <v>19651196.218299154</v>
      </c>
      <c r="S35" s="13">
        <v>10388033.730045473</v>
      </c>
      <c r="T35" s="14">
        <v>3497412.7802177323</v>
      </c>
      <c r="U35" s="13">
        <v>4012297.7857093592</v>
      </c>
      <c r="V35" s="13">
        <v>400568.46300917142</v>
      </c>
      <c r="W35" s="13">
        <v>5332494.0714715626</v>
      </c>
      <c r="X35" s="13">
        <v>3979610.6121541429</v>
      </c>
      <c r="Y35" s="5">
        <v>51410.47</v>
      </c>
      <c r="Z35" s="5">
        <v>-14378.39</v>
      </c>
      <c r="AA35" s="5">
        <v>-2584.52</v>
      </c>
      <c r="AB35" s="7">
        <v>8.1</v>
      </c>
      <c r="AC35" s="7">
        <v>-693.36</v>
      </c>
      <c r="AD35" s="5">
        <v>-21918.79</v>
      </c>
      <c r="AE35" s="4">
        <v>-70.63</v>
      </c>
      <c r="AF35" s="4">
        <v>11843.51</v>
      </c>
      <c r="AG35">
        <v>0</v>
      </c>
      <c r="AH35" s="8">
        <v>27252.58</v>
      </c>
      <c r="AI35" s="8">
        <v>5134.92</v>
      </c>
      <c r="AJ35" s="8">
        <v>-10344.780000000001</v>
      </c>
      <c r="AK35" s="4">
        <v>7297.31</v>
      </c>
      <c r="AL35" s="4">
        <v>34549.9</v>
      </c>
    </row>
    <row r="36" spans="1:38" x14ac:dyDescent="0.35">
      <c r="A36" s="1">
        <v>41821</v>
      </c>
      <c r="B36" s="14">
        <v>40302.1</v>
      </c>
      <c r="C36" s="14">
        <v>56700</v>
      </c>
      <c r="D36" s="15">
        <v>710.79541446208111</v>
      </c>
      <c r="E36" s="14">
        <v>31780.3</v>
      </c>
      <c r="F36" s="14">
        <v>43900</v>
      </c>
      <c r="G36" s="15">
        <v>723.9248291571754</v>
      </c>
      <c r="H36" s="14">
        <v>9799.2000000000007</v>
      </c>
      <c r="I36" s="14">
        <v>33700</v>
      </c>
      <c r="J36" s="15">
        <v>290.77744807121661</v>
      </c>
      <c r="K36" s="9">
        <v>125652.54</v>
      </c>
      <c r="L36" s="11">
        <f t="shared" si="3"/>
        <v>43770.939999999995</v>
      </c>
      <c r="M36" s="9">
        <v>17843.93</v>
      </c>
      <c r="N36" s="11">
        <f t="shared" si="1"/>
        <v>143496.47</v>
      </c>
      <c r="O36" s="9">
        <v>80468.03</v>
      </c>
      <c r="P36" s="9">
        <v>36429.01</v>
      </c>
      <c r="Q36" s="11">
        <f t="shared" si="2"/>
        <v>116897.04000000001</v>
      </c>
      <c r="R36" s="12">
        <v>19819606.247689091</v>
      </c>
      <c r="S36" s="13">
        <v>10624804.747115778</v>
      </c>
      <c r="T36" s="14">
        <v>3584931.2035691664</v>
      </c>
      <c r="U36" s="13">
        <v>4196102.160015394</v>
      </c>
      <c r="V36" s="13">
        <v>26541.754869674605</v>
      </c>
      <c r="W36" s="13">
        <v>5268789.197241799</v>
      </c>
      <c r="X36" s="13">
        <v>3881562.8151227199</v>
      </c>
      <c r="Y36" s="5">
        <v>45184.52</v>
      </c>
      <c r="Z36" s="5">
        <v>-18585.080000000002</v>
      </c>
      <c r="AA36" s="5">
        <v>-2683.66</v>
      </c>
      <c r="AB36" s="7">
        <v>70</v>
      </c>
      <c r="AC36" s="7">
        <v>-3589.09</v>
      </c>
      <c r="AD36" s="5">
        <v>-14360.18</v>
      </c>
      <c r="AE36" s="4">
        <v>-9974.1200000000008</v>
      </c>
      <c r="AF36" s="4">
        <v>6036.51</v>
      </c>
      <c r="AG36">
        <v>0</v>
      </c>
      <c r="AH36" s="8">
        <v>5769.3</v>
      </c>
      <c r="AI36" s="8">
        <v>4024.25</v>
      </c>
      <c r="AJ36" s="8">
        <v>-5682.67</v>
      </c>
      <c r="AK36" s="4">
        <v>-22606.31</v>
      </c>
      <c r="AL36" s="4">
        <v>-16837.009999999998</v>
      </c>
    </row>
    <row r="37" spans="1:38" x14ac:dyDescent="0.35">
      <c r="A37" s="1">
        <v>41913</v>
      </c>
      <c r="B37" s="14">
        <v>32504.400000000001</v>
      </c>
      <c r="C37" s="14">
        <v>57000</v>
      </c>
      <c r="D37" s="15">
        <v>570.25263157894744</v>
      </c>
      <c r="E37" s="14">
        <v>25971</v>
      </c>
      <c r="F37" s="14">
        <v>41900</v>
      </c>
      <c r="G37" s="15">
        <v>619.83293556085926</v>
      </c>
      <c r="H37" s="14">
        <v>11334.6</v>
      </c>
      <c r="I37" s="14">
        <v>38900</v>
      </c>
      <c r="J37" s="15">
        <v>291.37789203084833</v>
      </c>
      <c r="K37" s="9">
        <v>116274.61</v>
      </c>
      <c r="L37" s="11">
        <f t="shared" si="3"/>
        <v>46464.609999999993</v>
      </c>
      <c r="M37" s="9">
        <v>15467.13</v>
      </c>
      <c r="N37" s="11">
        <f t="shared" si="1"/>
        <v>131741.74</v>
      </c>
      <c r="O37" s="9">
        <v>74313.279999999999</v>
      </c>
      <c r="P37" s="9">
        <v>26708.9</v>
      </c>
      <c r="Q37" s="11">
        <f t="shared" si="2"/>
        <v>101022.18</v>
      </c>
      <c r="R37" s="12">
        <v>20287171.700782072</v>
      </c>
      <c r="S37" s="13">
        <v>11122666.235322854</v>
      </c>
      <c r="T37" s="14">
        <v>3699448.9719975805</v>
      </c>
      <c r="U37" s="13">
        <v>4141726.0300214393</v>
      </c>
      <c r="V37" s="13">
        <v>52637.008662041808</v>
      </c>
      <c r="W37" s="13">
        <v>5701326.399800282</v>
      </c>
      <c r="X37" s="13">
        <v>4430632.9450221239</v>
      </c>
      <c r="Y37" s="5">
        <v>41961.32</v>
      </c>
      <c r="Z37" s="5">
        <v>-11241.77</v>
      </c>
      <c r="AA37" s="5">
        <v>-2135.6799999999998</v>
      </c>
      <c r="AB37" s="7">
        <v>24.4</v>
      </c>
      <c r="AC37" s="7">
        <v>-2048.9</v>
      </c>
      <c r="AD37" s="5">
        <v>-12574.09</v>
      </c>
      <c r="AE37" s="4">
        <v>-31782.11</v>
      </c>
      <c r="AF37" s="4">
        <v>13985.29</v>
      </c>
      <c r="AG37">
        <v>0</v>
      </c>
      <c r="AH37" s="8">
        <v>48161.3</v>
      </c>
      <c r="AI37" s="8">
        <v>1789.12</v>
      </c>
      <c r="AJ37" s="8">
        <v>-64169</v>
      </c>
      <c r="AK37" s="4">
        <v>-35506.18</v>
      </c>
      <c r="AL37" s="4">
        <v>12655.12</v>
      </c>
    </row>
    <row r="38" spans="1:38" x14ac:dyDescent="0.35">
      <c r="A38" s="1">
        <v>42005</v>
      </c>
      <c r="B38" s="14">
        <v>22729.3</v>
      </c>
      <c r="C38" s="14">
        <v>59300</v>
      </c>
      <c r="D38" s="15">
        <v>383.29342327150084</v>
      </c>
      <c r="E38" s="14">
        <v>20025.400000000001</v>
      </c>
      <c r="F38" s="14">
        <v>46300</v>
      </c>
      <c r="G38" s="15">
        <v>432.51403887688991</v>
      </c>
      <c r="H38" s="14">
        <v>11339.5</v>
      </c>
      <c r="I38" s="14">
        <v>43500</v>
      </c>
      <c r="J38" s="15">
        <v>260.67816091954023</v>
      </c>
      <c r="K38" s="9">
        <v>90206.02</v>
      </c>
      <c r="L38" s="11">
        <f t="shared" si="3"/>
        <v>36111.819999999992</v>
      </c>
      <c r="M38" s="9">
        <v>11714.64</v>
      </c>
      <c r="N38" s="11">
        <f t="shared" si="1"/>
        <v>101920.66</v>
      </c>
      <c r="O38" s="9">
        <v>44655.81</v>
      </c>
      <c r="P38" s="9">
        <v>20101.95</v>
      </c>
      <c r="Q38" s="11">
        <f t="shared" si="2"/>
        <v>64757.759999999995</v>
      </c>
      <c r="R38" s="12">
        <v>20258777.460129391</v>
      </c>
      <c r="S38" s="13">
        <v>10726219.150283985</v>
      </c>
      <c r="T38" s="14">
        <v>3517414.7693713205</v>
      </c>
      <c r="U38" s="13">
        <v>4211438.2836570172</v>
      </c>
      <c r="V38" s="13">
        <v>-201416.10490276798</v>
      </c>
      <c r="W38" s="13">
        <v>6641017.3748573493</v>
      </c>
      <c r="X38" s="13">
        <v>4635896.0131375119</v>
      </c>
      <c r="Y38" s="5">
        <v>45550.21</v>
      </c>
      <c r="Z38" s="5">
        <v>-8387.2999999999993</v>
      </c>
      <c r="AA38" s="5">
        <v>-1481.36</v>
      </c>
      <c r="AB38" s="7">
        <v>4.2</v>
      </c>
      <c r="AC38" s="7">
        <v>-1009.12</v>
      </c>
      <c r="AD38" s="5">
        <v>-4869.2299999999996</v>
      </c>
      <c r="AE38" s="4">
        <v>-0.5</v>
      </c>
      <c r="AF38" s="4">
        <v>29807.39</v>
      </c>
      <c r="AG38">
        <v>0</v>
      </c>
      <c r="AH38" s="8">
        <v>36871.69</v>
      </c>
      <c r="AI38" s="8">
        <v>-3048.3</v>
      </c>
      <c r="AJ38" s="8">
        <v>-10113.1</v>
      </c>
      <c r="AK38" s="4">
        <v>-38318.53</v>
      </c>
      <c r="AL38" s="4">
        <v>-1446.84</v>
      </c>
    </row>
    <row r="39" spans="1:38" x14ac:dyDescent="0.35">
      <c r="A39" s="1">
        <v>42095</v>
      </c>
      <c r="B39" s="14">
        <v>25401.7</v>
      </c>
      <c r="C39" s="14">
        <v>61200</v>
      </c>
      <c r="D39" s="15">
        <v>415.06045751633985</v>
      </c>
      <c r="E39" s="14">
        <v>19094.2</v>
      </c>
      <c r="F39" s="14">
        <v>46300</v>
      </c>
      <c r="G39" s="15">
        <v>412.40172786177112</v>
      </c>
      <c r="H39" s="14">
        <v>10428.299999999999</v>
      </c>
      <c r="I39" s="14">
        <v>45700</v>
      </c>
      <c r="J39" s="15">
        <v>228.19037199124725</v>
      </c>
      <c r="K39" s="9">
        <v>91457.44</v>
      </c>
      <c r="L39" s="11">
        <f t="shared" si="3"/>
        <v>36533.240000000005</v>
      </c>
      <c r="M39" s="9">
        <v>13062.82</v>
      </c>
      <c r="N39" s="11">
        <f t="shared" si="1"/>
        <v>104520.26000000001</v>
      </c>
      <c r="O39" s="9">
        <v>47681.45</v>
      </c>
      <c r="P39" s="9">
        <v>22625.57</v>
      </c>
      <c r="Q39" s="11">
        <f t="shared" si="2"/>
        <v>70307.01999999999</v>
      </c>
      <c r="R39" s="12">
        <v>20381260.762166806</v>
      </c>
      <c r="S39" s="13">
        <v>10948553.501655739</v>
      </c>
      <c r="T39" s="14">
        <v>3615318.7765985015</v>
      </c>
      <c r="U39" s="13">
        <v>4025291.0487376177</v>
      </c>
      <c r="V39" s="13">
        <v>-76318.079924611535</v>
      </c>
      <c r="W39" s="13">
        <v>5611787.9877560735</v>
      </c>
      <c r="X39" s="13">
        <v>3743372.4726565136</v>
      </c>
      <c r="Y39" s="5">
        <v>43775.99</v>
      </c>
      <c r="Z39" s="5">
        <v>-9562.75</v>
      </c>
      <c r="AA39" s="5">
        <v>-1518.9</v>
      </c>
      <c r="AB39" s="7">
        <v>-9.6</v>
      </c>
      <c r="AC39" s="7">
        <v>-1200.18</v>
      </c>
      <c r="AD39" s="5">
        <v>-15154.44</v>
      </c>
      <c r="AE39" s="4">
        <v>-157.86000000000001</v>
      </c>
      <c r="AF39" s="4">
        <v>16330.12</v>
      </c>
      <c r="AG39">
        <v>0</v>
      </c>
      <c r="AH39" s="8">
        <v>19104.47</v>
      </c>
      <c r="AI39" s="8">
        <v>766.69</v>
      </c>
      <c r="AJ39" s="8">
        <v>-2165.52</v>
      </c>
      <c r="AK39" s="4">
        <v>-11809.57</v>
      </c>
      <c r="AL39" s="4">
        <v>7294.9</v>
      </c>
    </row>
    <row r="40" spans="1:38" x14ac:dyDescent="0.35">
      <c r="A40" s="1">
        <v>42186</v>
      </c>
      <c r="B40" s="14">
        <v>21469.200000000001</v>
      </c>
      <c r="C40" s="14">
        <v>59400</v>
      </c>
      <c r="D40" s="15">
        <v>361.43434343434348</v>
      </c>
      <c r="E40" s="14">
        <v>14913.1</v>
      </c>
      <c r="F40" s="14">
        <v>38400</v>
      </c>
      <c r="G40" s="15">
        <v>388.36197916666669</v>
      </c>
      <c r="H40" s="14">
        <v>9435.1</v>
      </c>
      <c r="I40" s="14">
        <v>42300</v>
      </c>
      <c r="J40" s="15">
        <v>223.05200945626481</v>
      </c>
      <c r="K40" s="9">
        <v>78699.990000000005</v>
      </c>
      <c r="L40" s="11">
        <f t="shared" si="3"/>
        <v>32882.590000000011</v>
      </c>
      <c r="M40" s="9">
        <v>13150.13</v>
      </c>
      <c r="N40" s="11">
        <f t="shared" si="1"/>
        <v>91850.12000000001</v>
      </c>
      <c r="O40" s="9">
        <v>49827.15</v>
      </c>
      <c r="P40" s="9">
        <v>25384.89</v>
      </c>
      <c r="Q40" s="11">
        <f t="shared" si="2"/>
        <v>75212.040000000008</v>
      </c>
      <c r="R40" s="12">
        <v>21047845.054873828</v>
      </c>
      <c r="S40" s="13">
        <v>10789429.432849169</v>
      </c>
      <c r="T40" s="14">
        <v>3716770.8452601805</v>
      </c>
      <c r="U40" s="13">
        <v>4151065.6448340807</v>
      </c>
      <c r="V40" s="13">
        <v>865957.8351572</v>
      </c>
      <c r="W40" s="13">
        <v>5860851.8390876055</v>
      </c>
      <c r="X40" s="13">
        <v>4336230.5423144056</v>
      </c>
      <c r="Y40" s="5">
        <v>28872.84</v>
      </c>
      <c r="Z40" s="5">
        <v>-12234.76</v>
      </c>
      <c r="AA40" s="5">
        <v>-1080.4100000000001</v>
      </c>
      <c r="AB40" s="7">
        <v>11.61</v>
      </c>
      <c r="AC40" s="7">
        <v>-1945.97</v>
      </c>
      <c r="AD40" s="5">
        <v>-6171.95</v>
      </c>
      <c r="AE40" s="4">
        <v>-9.26</v>
      </c>
      <c r="AF40" s="4">
        <v>7451.36</v>
      </c>
      <c r="AG40">
        <v>0</v>
      </c>
      <c r="AH40" s="8">
        <v>1851.47</v>
      </c>
      <c r="AI40" s="8">
        <v>4137.58</v>
      </c>
      <c r="AJ40" s="8">
        <v>9728.2099999999991</v>
      </c>
      <c r="AK40" s="4">
        <v>-7347.56</v>
      </c>
      <c r="AL40" s="4">
        <v>-5496.1</v>
      </c>
    </row>
    <row r="41" spans="1:38" x14ac:dyDescent="0.35">
      <c r="A41" s="1">
        <v>42278</v>
      </c>
      <c r="B41" s="14">
        <v>19987.599999999999</v>
      </c>
      <c r="C41" s="14">
        <v>64599.999999999993</v>
      </c>
      <c r="D41" s="15">
        <v>309.40557275541795</v>
      </c>
      <c r="E41" s="14">
        <v>13421.4</v>
      </c>
      <c r="F41" s="14">
        <v>40700</v>
      </c>
      <c r="G41" s="15">
        <v>329.76412776412775</v>
      </c>
      <c r="H41" s="14">
        <v>10575.8</v>
      </c>
      <c r="I41" s="14">
        <v>54000</v>
      </c>
      <c r="J41" s="15">
        <v>195.84814814814814</v>
      </c>
      <c r="K41" s="9">
        <v>81055.61</v>
      </c>
      <c r="L41" s="11">
        <f t="shared" si="3"/>
        <v>37070.810000000005</v>
      </c>
      <c r="M41" s="9">
        <v>13688.28</v>
      </c>
      <c r="N41" s="11">
        <f t="shared" si="1"/>
        <v>94743.89</v>
      </c>
      <c r="O41" s="9">
        <v>50856.72</v>
      </c>
      <c r="P41" s="9">
        <v>20655.400000000001</v>
      </c>
      <c r="Q41" s="11">
        <f t="shared" si="2"/>
        <v>71512.12</v>
      </c>
      <c r="R41" s="12">
        <v>21112733.113983989</v>
      </c>
      <c r="S41" s="13">
        <v>11046040.701548126</v>
      </c>
      <c r="T41" s="14">
        <v>3836201.957113836</v>
      </c>
      <c r="U41" s="13">
        <v>4138720.6050737305</v>
      </c>
      <c r="V41" s="13">
        <v>736680.12145148171</v>
      </c>
      <c r="W41" s="13">
        <v>5752380.853385278</v>
      </c>
      <c r="X41" s="13">
        <v>4397291.1245884625</v>
      </c>
      <c r="Y41" s="5">
        <v>30198.880000000001</v>
      </c>
      <c r="Z41" s="5">
        <v>-6967.13</v>
      </c>
      <c r="AA41" s="5">
        <v>-1023.2</v>
      </c>
      <c r="AB41" s="7">
        <v>10.42</v>
      </c>
      <c r="AC41" s="7">
        <v>-1564.69</v>
      </c>
      <c r="AD41" s="5">
        <v>-6465.89</v>
      </c>
      <c r="AE41" s="4">
        <v>-141.5</v>
      </c>
      <c r="AF41" s="4">
        <v>14188.4</v>
      </c>
      <c r="AG41">
        <v>0</v>
      </c>
      <c r="AH41" s="8">
        <v>10796.36</v>
      </c>
      <c r="AI41" s="8">
        <v>1003.42</v>
      </c>
      <c r="AJ41" s="8">
        <v>4253.96</v>
      </c>
      <c r="AK41" s="4">
        <v>-14684.41</v>
      </c>
      <c r="AL41" s="4">
        <v>-3888.05</v>
      </c>
    </row>
    <row r="42" spans="1:38" x14ac:dyDescent="0.35">
      <c r="A42" s="1">
        <v>42370</v>
      </c>
      <c r="B42" s="14">
        <v>14093.6</v>
      </c>
      <c r="C42" s="14">
        <v>62000</v>
      </c>
      <c r="D42" s="15">
        <v>227.31612903225806</v>
      </c>
      <c r="E42" s="14">
        <v>9657.1</v>
      </c>
      <c r="F42" s="14">
        <v>38900</v>
      </c>
      <c r="G42" s="15">
        <v>248.25449871465298</v>
      </c>
      <c r="H42" s="14">
        <v>8576.4</v>
      </c>
      <c r="I42" s="14">
        <v>51100</v>
      </c>
      <c r="J42" s="15">
        <v>167.83561643835614</v>
      </c>
      <c r="K42" s="9">
        <v>60468.81</v>
      </c>
      <c r="L42" s="11">
        <f t="shared" si="3"/>
        <v>28141.71</v>
      </c>
      <c r="M42" s="9">
        <v>10404.09</v>
      </c>
      <c r="N42" s="11">
        <f t="shared" si="1"/>
        <v>70872.899999999994</v>
      </c>
      <c r="O42" s="9">
        <v>38057.47</v>
      </c>
      <c r="P42" s="9">
        <v>15259.61</v>
      </c>
      <c r="Q42" s="11">
        <f t="shared" si="2"/>
        <v>53317.08</v>
      </c>
      <c r="R42" s="12">
        <v>20802603.367413577</v>
      </c>
      <c r="S42" s="13">
        <v>11209260.031504337</v>
      </c>
      <c r="T42" s="14">
        <v>3839692.8138553174</v>
      </c>
      <c r="U42" s="13">
        <v>4189076.6644517588</v>
      </c>
      <c r="V42" s="13">
        <v>606775.48780845059</v>
      </c>
      <c r="W42" s="13">
        <v>5541134.2491174331</v>
      </c>
      <c r="X42" s="13">
        <v>4583335.87932372</v>
      </c>
      <c r="Y42" s="5">
        <v>22411.34</v>
      </c>
      <c r="Z42" s="5">
        <v>-4855.5200000000004</v>
      </c>
      <c r="AA42" s="5">
        <v>-376.23</v>
      </c>
      <c r="AB42" s="7">
        <v>17.260000000000002</v>
      </c>
      <c r="AC42" s="7">
        <v>-1156.94</v>
      </c>
      <c r="AD42" s="5">
        <v>-3504.98</v>
      </c>
      <c r="AE42" s="4">
        <v>-20.36</v>
      </c>
      <c r="AF42" s="4">
        <v>12534.93</v>
      </c>
      <c r="AG42">
        <v>0</v>
      </c>
      <c r="AH42" s="8">
        <v>6934.55</v>
      </c>
      <c r="AI42" s="8">
        <v>-2983.12</v>
      </c>
      <c r="AJ42" s="8">
        <v>2596.91</v>
      </c>
      <c r="AK42" s="4">
        <v>-9025.02</v>
      </c>
      <c r="AL42" s="4">
        <v>-2090.4699999999998</v>
      </c>
    </row>
    <row r="43" spans="1:38" x14ac:dyDescent="0.35">
      <c r="A43" s="1">
        <v>42461</v>
      </c>
      <c r="B43" s="14">
        <v>18835.7</v>
      </c>
      <c r="C43" s="14">
        <v>65800</v>
      </c>
      <c r="D43" s="15">
        <v>286.25683890577511</v>
      </c>
      <c r="E43" s="14">
        <v>11465.7</v>
      </c>
      <c r="F43" s="14">
        <v>41500</v>
      </c>
      <c r="G43" s="15">
        <v>276.28192771084338</v>
      </c>
      <c r="H43" s="14">
        <v>6519.8</v>
      </c>
      <c r="I43" s="14">
        <v>44200</v>
      </c>
      <c r="J43" s="15">
        <v>147.50678733031674</v>
      </c>
      <c r="K43" s="9">
        <v>67831.3</v>
      </c>
      <c r="L43" s="11">
        <f t="shared" si="3"/>
        <v>31010.100000000002</v>
      </c>
      <c r="M43" s="9">
        <v>12634.77</v>
      </c>
      <c r="N43" s="11">
        <f t="shared" si="1"/>
        <v>80466.070000000007</v>
      </c>
      <c r="O43" s="9">
        <v>45533.19</v>
      </c>
      <c r="P43" s="9">
        <v>18644.810000000001</v>
      </c>
      <c r="Q43" s="11">
        <f t="shared" si="2"/>
        <v>64178</v>
      </c>
      <c r="R43" s="12">
        <v>21204878.363577262</v>
      </c>
      <c r="S43" s="13">
        <v>11285704.404805763</v>
      </c>
      <c r="T43" s="14">
        <v>3897176.8981241276</v>
      </c>
      <c r="U43" s="13">
        <v>4306775.3519884609</v>
      </c>
      <c r="V43" s="13">
        <v>586659.93666160014</v>
      </c>
      <c r="W43" s="13">
        <v>5407366.8744492214</v>
      </c>
      <c r="X43" s="13">
        <v>4278805.1024519103</v>
      </c>
      <c r="Y43" s="5">
        <v>22298.11</v>
      </c>
      <c r="Z43" s="5">
        <v>-6010.04</v>
      </c>
      <c r="AA43" s="5">
        <v>-296.58999999999997</v>
      </c>
      <c r="AB43" s="7">
        <v>12.39</v>
      </c>
      <c r="AC43" s="7">
        <v>-1089.1500000000001</v>
      </c>
      <c r="AD43" s="5">
        <v>-13133.69</v>
      </c>
      <c r="AE43" s="4">
        <v>-1319.89</v>
      </c>
      <c r="AF43" s="4">
        <v>1781.04</v>
      </c>
      <c r="AG43">
        <v>0</v>
      </c>
      <c r="AH43" s="8">
        <v>-2279.8200000000002</v>
      </c>
      <c r="AI43" s="8">
        <v>1613.31</v>
      </c>
      <c r="AJ43" s="8">
        <v>4354.2700000000004</v>
      </c>
      <c r="AK43" s="4">
        <v>2995.99</v>
      </c>
      <c r="AL43" s="4">
        <v>716.17</v>
      </c>
    </row>
    <row r="44" spans="1:38" x14ac:dyDescent="0.35">
      <c r="A44" s="1">
        <v>42552</v>
      </c>
      <c r="B44" s="14">
        <v>19276.8</v>
      </c>
      <c r="C44" s="14">
        <v>62000</v>
      </c>
      <c r="D44" s="15">
        <v>310.91612903225803</v>
      </c>
      <c r="E44" s="14">
        <v>12191.7</v>
      </c>
      <c r="F44" s="14">
        <v>38600</v>
      </c>
      <c r="G44" s="15">
        <v>315.84715025906735</v>
      </c>
      <c r="H44" s="14">
        <v>6596.2</v>
      </c>
      <c r="I44" s="14">
        <v>44200</v>
      </c>
      <c r="J44" s="15">
        <v>149.23529411764704</v>
      </c>
      <c r="K44" s="9">
        <v>70918.25</v>
      </c>
      <c r="L44" s="11">
        <f t="shared" si="3"/>
        <v>32853.550000000003</v>
      </c>
      <c r="M44" s="9">
        <v>13879.91</v>
      </c>
      <c r="N44" s="11">
        <f t="shared" si="1"/>
        <v>84798.16</v>
      </c>
      <c r="O44" s="9">
        <v>52552.19</v>
      </c>
      <c r="P44" s="9">
        <v>21042.37</v>
      </c>
      <c r="Q44" s="11">
        <f t="shared" si="2"/>
        <v>73594.559999999998</v>
      </c>
      <c r="R44" s="12">
        <v>21554481.502362207</v>
      </c>
      <c r="S44" s="13">
        <v>11490235.055162176</v>
      </c>
      <c r="T44" s="14">
        <v>3971090.5204916252</v>
      </c>
      <c r="U44" s="13">
        <v>4509656.3868221827</v>
      </c>
      <c r="V44" s="13">
        <v>386260.53134291759</v>
      </c>
      <c r="W44" s="13">
        <v>5561370.0331076644</v>
      </c>
      <c r="X44" s="13">
        <v>4364131.0245643603</v>
      </c>
      <c r="Y44" s="5">
        <v>18366.060000000001</v>
      </c>
      <c r="Z44" s="5">
        <v>-7162.46</v>
      </c>
      <c r="AA44" s="5">
        <v>-459.4</v>
      </c>
      <c r="AB44" s="7">
        <v>16.79</v>
      </c>
      <c r="AC44" s="7">
        <v>-2453.31</v>
      </c>
      <c r="AD44" s="5">
        <v>-8179.16</v>
      </c>
      <c r="AE44" s="4">
        <v>62.41</v>
      </c>
      <c r="AF44" s="4">
        <v>128.51</v>
      </c>
      <c r="AG44">
        <v>0</v>
      </c>
      <c r="AH44" s="8">
        <v>-1973.56</v>
      </c>
      <c r="AI44" s="8">
        <v>976.03</v>
      </c>
      <c r="AJ44" s="8">
        <v>3140.51</v>
      </c>
      <c r="AK44" s="4">
        <v>-5584.82</v>
      </c>
      <c r="AL44" s="4">
        <v>-7558.38</v>
      </c>
    </row>
    <row r="45" spans="1:38" x14ac:dyDescent="0.35">
      <c r="A45" s="1">
        <v>42644</v>
      </c>
      <c r="B45" s="14">
        <v>21506.5</v>
      </c>
      <c r="C45" s="14">
        <v>65000</v>
      </c>
      <c r="D45" s="15">
        <v>330.8692307692308</v>
      </c>
      <c r="E45" s="14">
        <v>12876.5</v>
      </c>
      <c r="F45" s="14">
        <v>37600</v>
      </c>
      <c r="G45" s="15">
        <v>342.46010638297872</v>
      </c>
      <c r="H45" s="14">
        <v>9497.2999999999993</v>
      </c>
      <c r="I45" s="14">
        <v>59200</v>
      </c>
      <c r="J45" s="15">
        <v>160.42736486486484</v>
      </c>
      <c r="K45" s="9">
        <v>82490.66</v>
      </c>
      <c r="L45" s="11">
        <f t="shared" si="3"/>
        <v>38610.36</v>
      </c>
      <c r="M45" s="9">
        <v>13724.81</v>
      </c>
      <c r="N45" s="11">
        <f t="shared" si="1"/>
        <v>96215.47</v>
      </c>
      <c r="O45" s="9">
        <v>55351.47</v>
      </c>
      <c r="P45" s="9">
        <v>19655.45</v>
      </c>
      <c r="Q45" s="11">
        <f t="shared" si="2"/>
        <v>75006.92</v>
      </c>
      <c r="R45" s="12">
        <v>22120359.240663961</v>
      </c>
      <c r="S45" s="13">
        <v>11615937.174554225</v>
      </c>
      <c r="T45" s="14">
        <v>4021480.1950132777</v>
      </c>
      <c r="U45" s="13">
        <v>4754770.1063342523</v>
      </c>
      <c r="V45" s="13">
        <v>551673.97084670118</v>
      </c>
      <c r="W45" s="13">
        <v>5594148.9096931517</v>
      </c>
      <c r="X45" s="13">
        <v>4417651.1157776462</v>
      </c>
      <c r="Y45" s="5">
        <v>27139.19</v>
      </c>
      <c r="Z45" s="5">
        <v>-5930.64</v>
      </c>
      <c r="AA45" s="5">
        <v>-680.65</v>
      </c>
      <c r="AB45" s="7">
        <v>13.49</v>
      </c>
      <c r="AC45" s="7">
        <v>-1591.4</v>
      </c>
      <c r="AD45" s="5">
        <v>-8925.69</v>
      </c>
      <c r="AE45" s="4">
        <v>513.69000000000005</v>
      </c>
      <c r="AF45" s="4">
        <v>10024.290000000001</v>
      </c>
      <c r="AG45">
        <v>0</v>
      </c>
      <c r="AH45" s="8">
        <v>7379.93</v>
      </c>
      <c r="AI45" s="8">
        <v>-5006.03</v>
      </c>
      <c r="AJ45" s="8">
        <v>-1847.98</v>
      </c>
      <c r="AK45" s="4">
        <v>6235.72</v>
      </c>
      <c r="AL45" s="4">
        <v>13615.65</v>
      </c>
    </row>
    <row r="46" spans="1:38" x14ac:dyDescent="0.35">
      <c r="A46" s="1">
        <v>42736</v>
      </c>
      <c r="B46" s="14">
        <v>23264.9</v>
      </c>
      <c r="C46" s="14">
        <v>62600</v>
      </c>
      <c r="D46" s="15">
        <v>371.64376996805112</v>
      </c>
      <c r="E46" s="14">
        <v>15936.3</v>
      </c>
      <c r="F46" s="14">
        <v>41300</v>
      </c>
      <c r="G46" s="15">
        <v>385.86682808716711</v>
      </c>
      <c r="H46" s="14">
        <v>10106.5</v>
      </c>
      <c r="I46" s="14">
        <v>59200</v>
      </c>
      <c r="J46" s="15">
        <v>170.71790540540539</v>
      </c>
      <c r="K46" s="9">
        <v>82549.960000000006</v>
      </c>
      <c r="L46" s="11">
        <f t="shared" si="3"/>
        <v>33242.26</v>
      </c>
      <c r="M46" s="9">
        <v>12277.99</v>
      </c>
      <c r="N46" s="11">
        <f t="shared" si="1"/>
        <v>94827.950000000012</v>
      </c>
      <c r="O46" s="9">
        <v>48088.88</v>
      </c>
      <c r="P46" s="9">
        <v>17538.27</v>
      </c>
      <c r="Q46" s="11">
        <f t="shared" si="2"/>
        <v>65627.149999999994</v>
      </c>
      <c r="R46" s="12">
        <v>22662083.997911502</v>
      </c>
      <c r="S46" s="13">
        <v>11810118.325224254</v>
      </c>
      <c r="T46" s="14">
        <v>4076752.6281255586</v>
      </c>
      <c r="U46" s="13">
        <v>4831425.1377008511</v>
      </c>
      <c r="V46" s="13">
        <v>544803.57589219965</v>
      </c>
      <c r="W46" s="13">
        <v>5847000.9184121126</v>
      </c>
      <c r="X46" s="13">
        <v>4448016.5874434747</v>
      </c>
      <c r="Y46" s="5">
        <v>34461.08</v>
      </c>
      <c r="Z46" s="5">
        <v>-5260.27</v>
      </c>
      <c r="AA46" s="5">
        <v>-588.09</v>
      </c>
      <c r="AB46" s="7">
        <v>19.22</v>
      </c>
      <c r="AC46" s="7">
        <v>-2044.64</v>
      </c>
      <c r="AD46" s="5">
        <v>-5448.96</v>
      </c>
      <c r="AE46" s="4">
        <v>43.27</v>
      </c>
      <c r="AF46" s="4">
        <v>21138.33</v>
      </c>
      <c r="AG46">
        <v>3099.9999999999995</v>
      </c>
      <c r="AH46" s="8">
        <v>10803.83</v>
      </c>
      <c r="AI46" s="8">
        <v>924.25</v>
      </c>
      <c r="AJ46" s="8">
        <v>11302.02</v>
      </c>
      <c r="AK46" s="4">
        <v>-1537.02</v>
      </c>
      <c r="AL46" s="4">
        <v>9266.81</v>
      </c>
    </row>
    <row r="47" spans="1:38" x14ac:dyDescent="0.35">
      <c r="A47" s="1">
        <v>42826</v>
      </c>
      <c r="B47" s="14">
        <v>22666.400000000001</v>
      </c>
      <c r="C47" s="14">
        <v>64900.000000000007</v>
      </c>
      <c r="D47" s="15">
        <v>349.25115562403698</v>
      </c>
      <c r="E47" s="14">
        <v>14874.9</v>
      </c>
      <c r="F47" s="14">
        <v>38900</v>
      </c>
      <c r="G47" s="15">
        <v>382.38817480719797</v>
      </c>
      <c r="H47" s="14">
        <v>8351.4</v>
      </c>
      <c r="I47" s="14">
        <v>47600</v>
      </c>
      <c r="J47" s="15">
        <v>175.44957983193277</v>
      </c>
      <c r="K47" s="9">
        <v>83882.44</v>
      </c>
      <c r="L47" s="11">
        <f t="shared" si="3"/>
        <v>37989.740000000005</v>
      </c>
      <c r="M47" s="9">
        <v>14730.62</v>
      </c>
      <c r="N47" s="11">
        <f t="shared" si="1"/>
        <v>98613.06</v>
      </c>
      <c r="O47" s="9">
        <v>58669.66</v>
      </c>
      <c r="P47" s="9">
        <v>22384.41</v>
      </c>
      <c r="Q47" s="11">
        <f t="shared" si="2"/>
        <v>81054.070000000007</v>
      </c>
      <c r="R47" s="12">
        <v>22663047.684947286</v>
      </c>
      <c r="S47" s="13">
        <v>12041454.502124755</v>
      </c>
      <c r="T47" s="14">
        <v>4139865.9101166669</v>
      </c>
      <c r="U47" s="13">
        <v>4872473.6355969235</v>
      </c>
      <c r="V47" s="13">
        <v>546968.47020662157</v>
      </c>
      <c r="W47" s="13">
        <v>5749496.8215705696</v>
      </c>
      <c r="X47" s="13">
        <v>4687211.6546682483</v>
      </c>
      <c r="Y47" s="5">
        <v>25212.78</v>
      </c>
      <c r="Z47" s="5">
        <v>-7653.79</v>
      </c>
      <c r="AA47" s="5">
        <v>-578.37</v>
      </c>
      <c r="AB47" s="7">
        <v>16.600000000000001</v>
      </c>
      <c r="AC47" s="7">
        <v>-1771.94</v>
      </c>
      <c r="AD47" s="5">
        <v>-13508.99</v>
      </c>
      <c r="AE47" s="4">
        <v>-178.39</v>
      </c>
      <c r="AF47" s="4">
        <v>1716.29</v>
      </c>
      <c r="AG47">
        <v>2100</v>
      </c>
      <c r="AH47" s="8">
        <v>-1947.39</v>
      </c>
      <c r="AI47" s="8">
        <v>4064.54</v>
      </c>
      <c r="AJ47" s="8">
        <v>7549.83</v>
      </c>
      <c r="AK47" s="4">
        <v>6070.84</v>
      </c>
      <c r="AL47" s="4">
        <v>4123.45</v>
      </c>
    </row>
    <row r="48" spans="1:38" x14ac:dyDescent="0.35">
      <c r="A48" s="1">
        <v>42917</v>
      </c>
      <c r="B48" s="14">
        <v>22363.7</v>
      </c>
      <c r="C48" s="14">
        <v>63600</v>
      </c>
      <c r="D48" s="15">
        <v>351.63050314465409</v>
      </c>
      <c r="E48" s="14">
        <v>13371</v>
      </c>
      <c r="F48" s="14">
        <v>35900</v>
      </c>
      <c r="G48" s="15">
        <v>372.45125348189418</v>
      </c>
      <c r="H48" s="14">
        <v>8408.5</v>
      </c>
      <c r="I48" s="14">
        <v>46400</v>
      </c>
      <c r="J48" s="15">
        <v>181.21767241379311</v>
      </c>
      <c r="K48" s="9">
        <v>84559.15</v>
      </c>
      <c r="L48" s="11">
        <f t="shared" si="3"/>
        <v>40415.949999999997</v>
      </c>
      <c r="M48" s="9">
        <v>15268.12</v>
      </c>
      <c r="N48" s="11">
        <f t="shared" si="1"/>
        <v>99827.26999999999</v>
      </c>
      <c r="O48" s="9">
        <v>63821.32</v>
      </c>
      <c r="P48" s="9">
        <v>25144.34</v>
      </c>
      <c r="Q48" s="11">
        <f t="shared" si="2"/>
        <v>88965.66</v>
      </c>
      <c r="R48" s="12">
        <v>22958803.249304384</v>
      </c>
      <c r="S48" s="13">
        <v>12284664.234620411</v>
      </c>
      <c r="T48" s="14">
        <v>4194110.8609399353</v>
      </c>
      <c r="U48" s="13">
        <v>4902675.0426377775</v>
      </c>
      <c r="V48" s="13">
        <v>416573.32711609616</v>
      </c>
      <c r="W48" s="13">
        <v>5977559.4218991706</v>
      </c>
      <c r="X48" s="13">
        <v>4816779.6379090091</v>
      </c>
      <c r="Y48" s="5">
        <v>20737.830000000002</v>
      </c>
      <c r="Z48" s="5">
        <v>-9876.2199999999993</v>
      </c>
      <c r="AA48" s="5">
        <v>-455.03</v>
      </c>
      <c r="AB48" s="7">
        <v>16.62</v>
      </c>
      <c r="AC48" s="7">
        <v>-2718.55</v>
      </c>
      <c r="AD48" s="5">
        <v>-10879.01</v>
      </c>
      <c r="AE48" s="4">
        <v>-58.09</v>
      </c>
      <c r="AF48" s="4">
        <v>-3174.36</v>
      </c>
      <c r="AG48">
        <v>2000</v>
      </c>
      <c r="AH48" s="8">
        <v>-10444.23</v>
      </c>
      <c r="AI48" s="8">
        <v>-698.19</v>
      </c>
      <c r="AJ48" s="8">
        <v>6513.59</v>
      </c>
      <c r="AK48" s="4">
        <v>6319.99</v>
      </c>
      <c r="AL48" s="4">
        <v>-4124.24</v>
      </c>
    </row>
    <row r="49" spans="1:38" x14ac:dyDescent="0.35">
      <c r="A49" s="1">
        <v>43009</v>
      </c>
      <c r="B49" s="14">
        <v>25082.1</v>
      </c>
      <c r="C49" s="14">
        <v>61700</v>
      </c>
      <c r="D49" s="15">
        <v>406.51701782820095</v>
      </c>
      <c r="E49" s="14">
        <v>14065.1</v>
      </c>
      <c r="F49" s="14">
        <v>32299.999999999996</v>
      </c>
      <c r="G49" s="15">
        <v>435.45201238390098</v>
      </c>
      <c r="H49" s="14">
        <v>11794.2</v>
      </c>
      <c r="I49" s="14">
        <v>59900</v>
      </c>
      <c r="J49" s="15">
        <v>196.89816360601003</v>
      </c>
      <c r="K49" s="9">
        <v>102555.81</v>
      </c>
      <c r="L49" s="11">
        <f t="shared" si="3"/>
        <v>51614.409999999996</v>
      </c>
      <c r="M49" s="9">
        <v>15354.58</v>
      </c>
      <c r="N49" s="11">
        <f t="shared" si="1"/>
        <v>117910.39</v>
      </c>
      <c r="O49" s="9">
        <v>67545.570000000007</v>
      </c>
      <c r="P49" s="9">
        <v>23797.119999999999</v>
      </c>
      <c r="Q49" s="11">
        <f t="shared" si="2"/>
        <v>91342.69</v>
      </c>
      <c r="R49" s="12">
        <v>23515456.424233135</v>
      </c>
      <c r="S49" s="13">
        <v>12312403.457376577</v>
      </c>
      <c r="T49" s="14">
        <v>4239242.2798171686</v>
      </c>
      <c r="U49" s="13">
        <v>4949058.3065996645</v>
      </c>
      <c r="V49" s="13">
        <v>647884.1543063008</v>
      </c>
      <c r="W49" s="13">
        <v>6349275.6112733977</v>
      </c>
      <c r="X49" s="13">
        <v>4982407.385139972</v>
      </c>
      <c r="Y49" s="5">
        <v>35010.239999999998</v>
      </c>
      <c r="Z49" s="5">
        <v>-8442.5400000000009</v>
      </c>
      <c r="AA49" s="5">
        <v>-656.84</v>
      </c>
      <c r="AB49" s="7">
        <v>17.11</v>
      </c>
      <c r="AC49" s="7">
        <v>-2444.37</v>
      </c>
      <c r="AD49" s="5">
        <v>-10007.57</v>
      </c>
      <c r="AE49" s="4">
        <v>0.95</v>
      </c>
      <c r="AF49" s="4">
        <v>13476.03</v>
      </c>
      <c r="AG49">
        <v>6900</v>
      </c>
      <c r="AH49" s="8">
        <v>14497.6</v>
      </c>
      <c r="AI49" s="8">
        <v>-1708.96</v>
      </c>
      <c r="AJ49" s="8">
        <v>-2729.57</v>
      </c>
      <c r="AK49" s="4">
        <v>-7997.32</v>
      </c>
      <c r="AL49" s="4">
        <v>6500.28</v>
      </c>
    </row>
    <row r="50" spans="1:38" x14ac:dyDescent="0.35">
      <c r="A50" s="1">
        <v>43101</v>
      </c>
      <c r="B50" s="14">
        <v>28280.6</v>
      </c>
      <c r="C50" s="14">
        <v>61800</v>
      </c>
      <c r="D50" s="15">
        <v>457.61488673139161</v>
      </c>
      <c r="E50" s="14">
        <v>19258.599999999999</v>
      </c>
      <c r="F50" s="14">
        <v>40700</v>
      </c>
      <c r="G50" s="15">
        <v>473.18427518427512</v>
      </c>
      <c r="H50" s="14">
        <v>12710.2</v>
      </c>
      <c r="I50" s="14">
        <v>61800</v>
      </c>
      <c r="J50" s="15">
        <v>205.66666666666669</v>
      </c>
      <c r="K50" s="9">
        <v>101658.09</v>
      </c>
      <c r="L50" s="11">
        <f t="shared" si="3"/>
        <v>41408.689999999995</v>
      </c>
      <c r="M50" s="9">
        <v>14013.69</v>
      </c>
      <c r="N50" s="11">
        <f t="shared" si="1"/>
        <v>115671.78</v>
      </c>
      <c r="O50" s="9">
        <v>57438.16</v>
      </c>
      <c r="P50" s="9">
        <v>20541.27</v>
      </c>
      <c r="Q50" s="11">
        <f t="shared" si="2"/>
        <v>77979.430000000008</v>
      </c>
      <c r="R50" s="12">
        <v>24631449.516013682</v>
      </c>
      <c r="S50" s="13">
        <v>12432101.774976654</v>
      </c>
      <c r="T50" s="14">
        <v>4402312.121380914</v>
      </c>
      <c r="U50" s="13">
        <v>5148580.1290434068</v>
      </c>
      <c r="V50" s="13">
        <v>864626.66457253089</v>
      </c>
      <c r="W50" s="13">
        <v>6895417.1028827745</v>
      </c>
      <c r="X50" s="13">
        <v>5111588.276842596</v>
      </c>
      <c r="Y50" s="5">
        <v>44219.93</v>
      </c>
      <c r="Z50" s="5">
        <v>-6527.58</v>
      </c>
      <c r="AA50" s="5">
        <v>-696.98</v>
      </c>
      <c r="AB50" s="7">
        <v>21.74</v>
      </c>
      <c r="AC50" s="7">
        <v>-2598.15</v>
      </c>
      <c r="AD50" s="5">
        <v>-4395.3900000000003</v>
      </c>
      <c r="AE50" s="4">
        <v>-237.14</v>
      </c>
      <c r="AF50" s="4">
        <v>30023.55</v>
      </c>
      <c r="AG50">
        <v>13200.000000000002</v>
      </c>
      <c r="AH50" s="8">
        <v>12369.68</v>
      </c>
      <c r="AI50" s="8">
        <v>1916.56</v>
      </c>
      <c r="AJ50" s="8">
        <v>19333.29</v>
      </c>
      <c r="AK50" s="4">
        <v>4635.75</v>
      </c>
      <c r="AL50" s="4">
        <v>17005.43</v>
      </c>
    </row>
    <row r="51" spans="1:38" x14ac:dyDescent="0.35">
      <c r="A51" s="1">
        <v>43191</v>
      </c>
      <c r="B51" s="14">
        <v>32141.7</v>
      </c>
      <c r="C51" s="14">
        <v>64599.999999999993</v>
      </c>
      <c r="D51" s="15">
        <v>497.54953560371524</v>
      </c>
      <c r="E51" s="14">
        <v>19049.7</v>
      </c>
      <c r="F51" s="14">
        <v>37200</v>
      </c>
      <c r="G51" s="15">
        <v>512.08870967741939</v>
      </c>
      <c r="H51" s="14">
        <v>10991.9</v>
      </c>
      <c r="I51" s="14">
        <v>52400</v>
      </c>
      <c r="J51" s="15">
        <v>209.76908396946564</v>
      </c>
      <c r="K51" s="9">
        <v>108724.63</v>
      </c>
      <c r="L51" s="11">
        <f t="shared" si="3"/>
        <v>46541.330000000016</v>
      </c>
      <c r="M51" s="9">
        <v>16729.759999999998</v>
      </c>
      <c r="N51" s="11">
        <f t="shared" si="1"/>
        <v>125454.39</v>
      </c>
      <c r="O51" s="9">
        <v>63373.63</v>
      </c>
      <c r="P51" s="9">
        <v>24367.48</v>
      </c>
      <c r="Q51" s="11">
        <f t="shared" si="2"/>
        <v>87741.11</v>
      </c>
      <c r="R51" s="12">
        <v>25604656.999239683</v>
      </c>
      <c r="S51" s="13">
        <v>12663776.745814722</v>
      </c>
      <c r="T51" s="14">
        <v>4483019.2030490329</v>
      </c>
      <c r="U51" s="13">
        <v>5294154.1550518321</v>
      </c>
      <c r="V51" s="13">
        <v>744618.47819138889</v>
      </c>
      <c r="W51" s="13">
        <v>7904793.0805827864</v>
      </c>
      <c r="X51" s="13">
        <v>5485704.663450079</v>
      </c>
      <c r="Y51" s="5">
        <v>45351</v>
      </c>
      <c r="Z51" s="5">
        <v>-7637.73</v>
      </c>
      <c r="AA51" s="5">
        <v>-518.16999999999996</v>
      </c>
      <c r="AB51" s="7">
        <v>16.100000000000001</v>
      </c>
      <c r="AC51" s="7">
        <v>-1568</v>
      </c>
      <c r="AD51" s="5">
        <v>-17738.169999999998</v>
      </c>
      <c r="AE51" s="4">
        <v>-200.62</v>
      </c>
      <c r="AF51" s="4">
        <v>17905.03</v>
      </c>
      <c r="AG51">
        <v>15100</v>
      </c>
      <c r="AH51" s="8">
        <v>9303.3799999999992</v>
      </c>
      <c r="AI51" s="8">
        <v>2900.2</v>
      </c>
      <c r="AJ51" s="8">
        <v>11301.23</v>
      </c>
      <c r="AK51" s="4">
        <v>-15406.4</v>
      </c>
      <c r="AL51" s="4">
        <v>-6103.02</v>
      </c>
    </row>
    <row r="52" spans="1:38" x14ac:dyDescent="0.35">
      <c r="A52" s="1">
        <v>43282</v>
      </c>
      <c r="B52" s="14">
        <v>33808.699999999997</v>
      </c>
      <c r="C52" s="14">
        <v>64800</v>
      </c>
      <c r="D52" s="15">
        <v>521.7391975308642</v>
      </c>
      <c r="E52" s="14">
        <v>20469</v>
      </c>
      <c r="F52" s="14">
        <v>37500</v>
      </c>
      <c r="G52" s="15">
        <v>545.84</v>
      </c>
      <c r="H52" s="14">
        <v>11653.8</v>
      </c>
      <c r="I52" s="14">
        <v>51800</v>
      </c>
      <c r="J52" s="15">
        <v>224.97683397683397</v>
      </c>
      <c r="K52" s="9">
        <v>110467.25</v>
      </c>
      <c r="L52" s="11">
        <f t="shared" si="3"/>
        <v>44535.75</v>
      </c>
      <c r="M52" s="9">
        <v>17399.05</v>
      </c>
      <c r="N52" s="11">
        <f t="shared" si="1"/>
        <v>127866.3</v>
      </c>
      <c r="O52" s="9">
        <v>62697.63</v>
      </c>
      <c r="P52" s="9">
        <v>26181.96</v>
      </c>
      <c r="Q52" s="11">
        <f t="shared" si="2"/>
        <v>88879.59</v>
      </c>
      <c r="R52" s="12">
        <v>26173354.100755602</v>
      </c>
      <c r="S52" s="13">
        <v>12941008.460548552</v>
      </c>
      <c r="T52" s="14">
        <v>4554808.0180548932</v>
      </c>
      <c r="U52" s="13">
        <v>5420795.1295125764</v>
      </c>
      <c r="V52" s="13">
        <v>99631.997485177635</v>
      </c>
      <c r="W52" s="13">
        <v>8500878.8471398465</v>
      </c>
      <c r="X52" s="13">
        <v>5343768.3519854434</v>
      </c>
      <c r="Y52" s="5">
        <v>47769.62</v>
      </c>
      <c r="Z52" s="5">
        <v>-8782.91</v>
      </c>
      <c r="AA52" s="5">
        <v>-814.38</v>
      </c>
      <c r="AB52" s="7">
        <v>20.67</v>
      </c>
      <c r="AC52" s="7">
        <v>-2372.79</v>
      </c>
      <c r="AD52" s="5">
        <v>-8337.73</v>
      </c>
      <c r="AE52" s="4">
        <v>-11.61</v>
      </c>
      <c r="AF52" s="4">
        <v>27482.47</v>
      </c>
      <c r="AG52">
        <v>14200</v>
      </c>
      <c r="AH52" s="8">
        <v>24243.51</v>
      </c>
      <c r="AI52" s="8">
        <v>1725.54</v>
      </c>
      <c r="AJ52" s="8">
        <v>4952.88</v>
      </c>
      <c r="AK52" s="4">
        <v>-15648.27</v>
      </c>
      <c r="AL52" s="4">
        <v>8595.24</v>
      </c>
    </row>
    <row r="53" spans="1:38" x14ac:dyDescent="0.35">
      <c r="A53" s="2">
        <v>43374</v>
      </c>
      <c r="B53" s="14">
        <v>34969.5</v>
      </c>
      <c r="C53" s="14">
        <v>69300</v>
      </c>
      <c r="D53" s="15">
        <v>504.61038961038963</v>
      </c>
      <c r="E53" s="14">
        <v>19428.3</v>
      </c>
      <c r="F53" s="14">
        <v>35000</v>
      </c>
      <c r="G53" s="15">
        <v>555.09428571428566</v>
      </c>
      <c r="H53" s="14">
        <v>13792.2</v>
      </c>
      <c r="I53" s="14">
        <v>54500</v>
      </c>
      <c r="J53" s="15">
        <v>253.06788990825689</v>
      </c>
      <c r="K53" s="9">
        <v>122220.22</v>
      </c>
      <c r="L53" s="11">
        <f t="shared" si="3"/>
        <v>54030.22</v>
      </c>
      <c r="M53" s="9">
        <v>16616.29</v>
      </c>
      <c r="N53" s="11">
        <f t="shared" si="1"/>
        <v>138836.51</v>
      </c>
      <c r="O53" s="9">
        <v>65110.28</v>
      </c>
      <c r="P53" s="9">
        <v>23611.58</v>
      </c>
      <c r="Q53" s="11">
        <f t="shared" si="2"/>
        <v>88721.86</v>
      </c>
      <c r="R53" s="12">
        <v>26990887.817563914</v>
      </c>
      <c r="S53" s="13">
        <v>13164304.682936516</v>
      </c>
      <c r="T53" s="14">
        <v>4610199.7907630224</v>
      </c>
      <c r="U53" s="13">
        <v>5290549.716283055</v>
      </c>
      <c r="V53" s="13">
        <v>928963.43382367655</v>
      </c>
      <c r="W53" s="13">
        <v>8504621.3882515281</v>
      </c>
      <c r="X53" s="13">
        <v>5507751.1944938814</v>
      </c>
      <c r="Y53" s="5">
        <v>57109.94</v>
      </c>
      <c r="Z53" s="5">
        <v>-6995.29</v>
      </c>
      <c r="AA53" s="5">
        <v>-997.74</v>
      </c>
      <c r="AB53" s="7">
        <v>20.7</v>
      </c>
      <c r="AC53" s="7">
        <v>-2760.8</v>
      </c>
      <c r="AD53" s="5">
        <v>-7977.23</v>
      </c>
      <c r="AE53" s="4">
        <v>-664.6</v>
      </c>
      <c r="AF53" s="4">
        <v>38399.58</v>
      </c>
      <c r="AG53">
        <v>0</v>
      </c>
      <c r="AH53" s="8">
        <v>31143.15</v>
      </c>
      <c r="AI53" s="8">
        <v>-3977.58</v>
      </c>
      <c r="AJ53" s="8">
        <v>2614.25</v>
      </c>
      <c r="AK53" s="4">
        <v>-9999.32</v>
      </c>
      <c r="AL53" s="4">
        <v>21143.83</v>
      </c>
    </row>
    <row r="54" spans="1:38" x14ac:dyDescent="0.35">
      <c r="A54" s="1">
        <v>43466</v>
      </c>
      <c r="B54" s="14">
        <v>29615.8</v>
      </c>
      <c r="C54" s="14">
        <v>66900</v>
      </c>
      <c r="D54" s="15">
        <v>442.68759342301939</v>
      </c>
      <c r="E54" s="14">
        <v>17636.3</v>
      </c>
      <c r="F54" s="14">
        <v>38100</v>
      </c>
      <c r="G54" s="15">
        <v>462.89501312335955</v>
      </c>
      <c r="H54" s="14">
        <v>14065.2</v>
      </c>
      <c r="I54" s="14">
        <v>61500</v>
      </c>
      <c r="J54" s="15">
        <v>228.70243902439026</v>
      </c>
      <c r="K54" s="9">
        <v>102621.41</v>
      </c>
      <c r="L54" s="11">
        <f t="shared" si="3"/>
        <v>41304.11</v>
      </c>
      <c r="M54" s="9">
        <v>13809.3</v>
      </c>
      <c r="N54" s="11">
        <f t="shared" si="1"/>
        <v>116430.71</v>
      </c>
      <c r="O54" s="9">
        <v>55646.8</v>
      </c>
      <c r="P54" s="9">
        <v>19780.79</v>
      </c>
      <c r="Q54" s="11">
        <f t="shared" si="2"/>
        <v>75427.59</v>
      </c>
      <c r="R54" s="12">
        <v>26880741.570969854</v>
      </c>
      <c r="S54" s="13">
        <v>13337435.576289117</v>
      </c>
      <c r="T54" s="14">
        <v>4660949.9472688744</v>
      </c>
      <c r="U54" s="13">
        <v>5634397.2678556889</v>
      </c>
      <c r="V54" s="13">
        <v>932792.2744227217</v>
      </c>
      <c r="W54" s="13">
        <v>8078108.5455324911</v>
      </c>
      <c r="X54" s="13">
        <v>5762942.0403990382</v>
      </c>
      <c r="Y54" s="5">
        <v>46974.61</v>
      </c>
      <c r="Z54" s="5">
        <v>-5971.49</v>
      </c>
      <c r="AA54" s="5">
        <v>-671.98</v>
      </c>
      <c r="AB54" s="7">
        <v>25.56</v>
      </c>
      <c r="AC54" s="7">
        <v>-2686.63</v>
      </c>
      <c r="AD54" s="5">
        <v>-4115.2700000000004</v>
      </c>
      <c r="AE54" s="4">
        <v>15.16</v>
      </c>
      <c r="AF54" s="4">
        <v>33554.800000000003</v>
      </c>
      <c r="AG54">
        <v>11700</v>
      </c>
      <c r="AH54" s="8">
        <v>12341.41</v>
      </c>
      <c r="AI54" s="8">
        <v>-2646.98</v>
      </c>
      <c r="AJ54" s="8">
        <v>18581.57</v>
      </c>
      <c r="AK54" s="4">
        <v>11891.45</v>
      </c>
      <c r="AL54" s="4">
        <v>24232.86</v>
      </c>
    </row>
    <row r="55" spans="1:38" x14ac:dyDescent="0.35">
      <c r="A55" s="1">
        <v>43556</v>
      </c>
      <c r="B55" s="14">
        <v>30046.799999999999</v>
      </c>
      <c r="C55" s="14">
        <v>61500</v>
      </c>
      <c r="D55" s="15">
        <v>488.56585365853658</v>
      </c>
      <c r="E55" s="14">
        <v>16457.5</v>
      </c>
      <c r="F55" s="14">
        <v>33000</v>
      </c>
      <c r="G55" s="15">
        <v>498.71212121212119</v>
      </c>
      <c r="H55" s="14">
        <v>9066.4</v>
      </c>
      <c r="I55" s="14">
        <v>49300</v>
      </c>
      <c r="J55" s="15">
        <v>183.90263691683569</v>
      </c>
      <c r="K55" s="9">
        <v>101433.75</v>
      </c>
      <c r="L55" s="11">
        <f t="shared" si="3"/>
        <v>45863.05</v>
      </c>
      <c r="M55" s="9">
        <v>15775.18</v>
      </c>
      <c r="N55" s="11">
        <f t="shared" si="1"/>
        <v>117208.93</v>
      </c>
      <c r="O55" s="9">
        <v>61966.51</v>
      </c>
      <c r="P55" s="9">
        <v>24732.42</v>
      </c>
      <c r="Q55" s="11">
        <f t="shared" si="2"/>
        <v>86698.93</v>
      </c>
      <c r="R55" s="12">
        <v>27011769.249514133</v>
      </c>
      <c r="S55" s="13">
        <v>13586720.948064558</v>
      </c>
      <c r="T55" s="14">
        <v>4766073.3279191805</v>
      </c>
      <c r="U55" s="13">
        <v>5740947.7038890896</v>
      </c>
      <c r="V55" s="13">
        <v>824858.84782338329</v>
      </c>
      <c r="W55" s="13">
        <v>7773612.6655565323</v>
      </c>
      <c r="X55" s="13">
        <v>5680444.2437386131</v>
      </c>
      <c r="Y55" s="5">
        <v>39467.24</v>
      </c>
      <c r="Z55" s="5">
        <v>-8957.24</v>
      </c>
      <c r="AA55" s="5">
        <v>-646.5</v>
      </c>
      <c r="AB55" s="7">
        <v>27.67</v>
      </c>
      <c r="AC55" s="7">
        <v>-915.98</v>
      </c>
      <c r="AD55" s="5">
        <v>-18968.810000000001</v>
      </c>
      <c r="AE55" s="4">
        <v>-212.75</v>
      </c>
      <c r="AF55" s="4">
        <v>10006.379999999999</v>
      </c>
      <c r="AG55">
        <v>13399.999999999998</v>
      </c>
      <c r="AH55" s="8">
        <v>-5118.1000000000004</v>
      </c>
      <c r="AI55" s="8">
        <v>1672.83</v>
      </c>
      <c r="AJ55" s="8">
        <v>16584.57</v>
      </c>
      <c r="AK55" s="4">
        <v>13713.59</v>
      </c>
      <c r="AL55" s="4">
        <v>8595.49</v>
      </c>
    </row>
    <row r="56" spans="1:38" x14ac:dyDescent="0.35">
      <c r="A56" s="1">
        <v>43647</v>
      </c>
      <c r="B56" s="14">
        <v>31747.9</v>
      </c>
      <c r="C56" s="14">
        <v>71300</v>
      </c>
      <c r="D56" s="15">
        <v>445.27208976157084</v>
      </c>
      <c r="E56" s="14">
        <v>15834.8</v>
      </c>
      <c r="F56" s="14">
        <v>33900</v>
      </c>
      <c r="G56" s="15">
        <v>467.1032448377581</v>
      </c>
      <c r="H56" s="14">
        <v>7957.9</v>
      </c>
      <c r="I56" s="14">
        <v>48900</v>
      </c>
      <c r="J56" s="15">
        <v>162.73824130879345</v>
      </c>
      <c r="K56" s="9">
        <v>103362.52</v>
      </c>
      <c r="L56" s="11">
        <f t="shared" si="3"/>
        <v>47821.920000000006</v>
      </c>
      <c r="M56" s="9">
        <v>17027.09</v>
      </c>
      <c r="N56" s="11">
        <f t="shared" si="1"/>
        <v>120389.61</v>
      </c>
      <c r="O56" s="9">
        <v>65375.87</v>
      </c>
      <c r="P56" s="9">
        <v>28536.59</v>
      </c>
      <c r="Q56" s="11">
        <f t="shared" si="2"/>
        <v>93912.46</v>
      </c>
      <c r="R56" s="12">
        <v>27015947.148920901</v>
      </c>
      <c r="S56" s="13">
        <v>13851781.558300225</v>
      </c>
      <c r="T56" s="14">
        <v>4826437.9363175239</v>
      </c>
      <c r="U56" s="13">
        <v>5886672.8587770518</v>
      </c>
      <c r="V56" s="13">
        <v>143508.26574846543</v>
      </c>
      <c r="W56" s="13">
        <v>7873600.9607413327</v>
      </c>
      <c r="X56" s="13">
        <v>5566054.430963695</v>
      </c>
      <c r="Y56" s="5">
        <v>37986.65</v>
      </c>
      <c r="Z56" s="5">
        <v>-11509.5</v>
      </c>
      <c r="AA56" s="5">
        <v>-1041.83</v>
      </c>
      <c r="AB56" s="7">
        <v>12.24</v>
      </c>
      <c r="AC56" s="7">
        <v>-1722.84</v>
      </c>
      <c r="AD56" s="5">
        <v>-12838.98</v>
      </c>
      <c r="AE56" s="4">
        <v>-97.37</v>
      </c>
      <c r="AF56" s="4">
        <v>10885.73</v>
      </c>
      <c r="AG56">
        <v>10252.139690907299</v>
      </c>
      <c r="AH56" s="8">
        <v>-7181.04</v>
      </c>
      <c r="AI56" s="8">
        <v>-2039.52</v>
      </c>
      <c r="AJ56" s="8">
        <v>15929.88</v>
      </c>
      <c r="AK56" s="4">
        <v>-897.49</v>
      </c>
      <c r="AL56" s="4">
        <v>-8078.52</v>
      </c>
    </row>
    <row r="57" spans="1:38" x14ac:dyDescent="0.35">
      <c r="A57" s="1">
        <v>43739</v>
      </c>
      <c r="B57" s="14">
        <v>30033.599999999999</v>
      </c>
      <c r="C57" s="14">
        <v>67800</v>
      </c>
      <c r="D57" s="15">
        <v>442.97345132743362</v>
      </c>
      <c r="E57" s="14">
        <v>16958.8</v>
      </c>
      <c r="F57" s="14">
        <v>37800</v>
      </c>
      <c r="G57" s="15">
        <v>448.64550264550269</v>
      </c>
      <c r="H57" s="14">
        <v>10543.6</v>
      </c>
      <c r="I57" s="14">
        <v>60200</v>
      </c>
      <c r="J57" s="15">
        <v>175.14285714285714</v>
      </c>
      <c r="K57" s="9">
        <v>111268.93</v>
      </c>
      <c r="L57" s="11">
        <f t="shared" si="3"/>
        <v>53732.929999999986</v>
      </c>
      <c r="M57" s="9">
        <v>16194.38</v>
      </c>
      <c r="N57" s="11">
        <f t="shared" si="1"/>
        <v>127463.31</v>
      </c>
      <c r="O57" s="9">
        <v>71362.710000000006</v>
      </c>
      <c r="P57" s="9">
        <v>25950.49</v>
      </c>
      <c r="Q57" s="11">
        <f t="shared" si="2"/>
        <v>97313.200000000012</v>
      </c>
      <c r="R57" s="16">
        <f>AVERAGE(R54:R56)</f>
        <v>26969485.989801627</v>
      </c>
      <c r="S57" s="16">
        <f t="shared" ref="S57:X57" si="4">AVERAGE(S54:S56)</f>
        <v>13591979.360884635</v>
      </c>
      <c r="T57" s="16">
        <f t="shared" si="4"/>
        <v>4751153.7371685263</v>
      </c>
      <c r="U57" s="16">
        <f t="shared" si="4"/>
        <v>5754005.9435072765</v>
      </c>
      <c r="V57" s="16">
        <f t="shared" si="4"/>
        <v>633719.79599819018</v>
      </c>
      <c r="W57" s="16">
        <f t="shared" si="4"/>
        <v>7908440.7239434524</v>
      </c>
      <c r="X57" s="16">
        <f t="shared" si="4"/>
        <v>5669813.5717004491</v>
      </c>
      <c r="Y57" s="5">
        <v>39906.230000000003</v>
      </c>
      <c r="Z57" s="5">
        <v>-9756.1200000000008</v>
      </c>
      <c r="AA57" s="5">
        <v>-1242.2</v>
      </c>
      <c r="AB57" s="7">
        <v>23.45</v>
      </c>
      <c r="AC57" s="7">
        <v>-4856.66</v>
      </c>
      <c r="AD57" s="5">
        <v>-13914.24</v>
      </c>
      <c r="AE57" s="4">
        <v>-396.95</v>
      </c>
      <c r="AF57" s="4">
        <v>10160.459999999999</v>
      </c>
      <c r="AG57">
        <v>10049.1328319226</v>
      </c>
      <c r="AH57" s="8">
        <v>-4617.76</v>
      </c>
      <c r="AI57" s="8">
        <v>1003.7</v>
      </c>
      <c r="AJ57" s="8">
        <v>15384.97</v>
      </c>
      <c r="AK57" s="4">
        <v>3551.84</v>
      </c>
      <c r="AL57" s="4">
        <v>-1065.92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86176-0586-40C4-8491-73E17B93CD4D}">
  <dimension ref="A1:A3"/>
  <sheetViews>
    <sheetView workbookViewId="0">
      <selection activeCell="A4" sqref="A4"/>
    </sheetView>
  </sheetViews>
  <sheetFormatPr defaultRowHeight="14.5" x14ac:dyDescent="0.35"/>
  <sheetData>
    <row r="1" spans="1:1" x14ac:dyDescent="0.35">
      <c r="A1" t="s">
        <v>36</v>
      </c>
    </row>
    <row r="2" spans="1:1" x14ac:dyDescent="0.35">
      <c r="A2" t="s">
        <v>37</v>
      </c>
    </row>
    <row r="3" spans="1:1" x14ac:dyDescent="0.35">
      <c r="A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Karpova</dc:creator>
  <cp:lastModifiedBy>Anastasia Karpova</cp:lastModifiedBy>
  <dcterms:created xsi:type="dcterms:W3CDTF">2020-02-10T07:04:34Z</dcterms:created>
  <dcterms:modified xsi:type="dcterms:W3CDTF">2020-05-06T15:49:06Z</dcterms:modified>
</cp:coreProperties>
</file>