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4340" yWindow="-18120" windowWidth="29040" windowHeight="17520" tabRatio="600" firstSheet="0" activeTab="1" autoFilterDateGrouping="1"/>
  </bookViews>
  <sheets>
    <sheet xmlns:r="http://schemas.openxmlformats.org/officeDocument/2006/relationships" name="Rotationsplan" sheetId="1" state="visible" r:id="rId1"/>
    <sheet xmlns:r="http://schemas.openxmlformats.org/officeDocument/2006/relationships" name="Masterlist" sheetId="2" state="visible" r:id="rId2"/>
    <sheet xmlns:r="http://schemas.openxmlformats.org/officeDocument/2006/relationships" name="Bereich" sheetId="3" state="visible" r:id="rId3"/>
    <sheet xmlns:r="http://schemas.openxmlformats.org/officeDocument/2006/relationships" name="Masterlist_Sicherung_20240327" sheetId="4" state="visible" r:id="rId4"/>
    <sheet xmlns:r="http://schemas.openxmlformats.org/officeDocument/2006/relationships" name="Trafo-Versetzungen " sheetId="5" state="visible" r:id="rId5"/>
  </sheets>
  <definedNames>
    <definedName name="_xlnm._FilterDatabase" localSheetId="3" hidden="1">'Masterlist_Sicherung_20240327'!$A$1:$Z$47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MB Corpo A Title Cond Office"/>
      <family val="1"/>
      <color theme="1"/>
      <sz val="11"/>
    </font>
    <font>
      <name val="MB Corpo A Title Cond Office"/>
      <family val="1"/>
      <color theme="1"/>
      <sz val="18"/>
    </font>
    <font>
      <name val="Arial"/>
      <family val="2"/>
      <color rgb="FFFF0000"/>
      <sz val="8"/>
    </font>
    <font>
      <name val="Arial"/>
      <family val="2"/>
      <color rgb="FF00B050"/>
      <sz val="8"/>
    </font>
    <font>
      <name val="Calibri"/>
      <family val="2"/>
      <b val="1"/>
      <color rgb="FF00B050"/>
      <sz val="11"/>
      <scheme val="minor"/>
    </font>
    <font>
      <name val="Calibri"/>
      <family val="2"/>
      <b val="1"/>
      <color rgb="FF92D050"/>
      <sz val="11"/>
      <scheme val="minor"/>
    </font>
    <font>
      <name val="Arial"/>
      <family val="2"/>
      <sz val="8"/>
    </font>
    <font>
      <name val="Arial"/>
      <family val="2"/>
      <color theme="1"/>
      <sz val="8"/>
    </font>
    <font>
      <name val="Calibri"/>
      <family val="2"/>
      <b val="1"/>
      <color theme="1"/>
      <sz val="11"/>
      <scheme val="minor"/>
    </font>
    <font>
      <name val="Arial"/>
      <family val="2"/>
      <b val="1"/>
      <sz val="8"/>
    </font>
    <font>
      <name val="Arial"/>
      <family val="2"/>
      <color rgb="FF000000"/>
      <sz val="8"/>
    </font>
    <font>
      <name val="Calibri"/>
      <family val="2"/>
      <b val="1"/>
      <color theme="1"/>
      <sz val="12"/>
      <scheme val="minor"/>
    </font>
    <font>
      <name val="Arial"/>
      <family val="2"/>
      <b val="1"/>
      <color theme="1"/>
      <sz val="12"/>
    </font>
    <font>
      <name val="Arial"/>
      <family val="2"/>
      <b val="1"/>
      <color theme="1"/>
      <sz val="14"/>
    </font>
    <font>
      <name val="Arial"/>
      <color theme="1"/>
      <sz val="8"/>
    </font>
    <font>
      <name val="Arial"/>
      <sz val="8"/>
    </font>
    <font>
      <name val="Arial"/>
      <color rgb="FF00B050"/>
      <sz val="8"/>
    </font>
    <font>
      <name val="Arial"/>
      <color rgb="FFFF0000"/>
      <sz val="8"/>
    </font>
    <font>
      <name val="Arial"/>
      <color rgb="FF0D0D0D"/>
      <sz val="8"/>
    </font>
    <font>
      <name val="Arial"/>
      <color rgb="FF000000"/>
      <sz val="8"/>
    </font>
    <font>
      <name val="Calibri"/>
      <family val="2"/>
      <b val="1"/>
      <color theme="1"/>
      <sz val="16"/>
      <scheme val="minor"/>
    </font>
  </fonts>
  <fills count="13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0.7999816888943144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64">
    <xf numFmtId="0" fontId="0" fillId="0" borderId="0" pivotButton="0" quotePrefix="0" xfId="0"/>
    <xf numFmtId="0" fontId="3" fillId="2" borderId="1" applyAlignment="1" applyProtection="1" pivotButton="0" quotePrefix="0" xfId="1">
      <alignment horizontal="center" vertical="center" wrapText="1"/>
      <protection locked="0" hidden="0"/>
    </xf>
    <xf numFmtId="0" fontId="0" fillId="4" borderId="0" pivotButton="0" quotePrefix="0" xfId="0"/>
    <xf numFmtId="0" fontId="4" fillId="3" borderId="1" applyAlignment="1" applyProtection="1" pivotButton="0" quotePrefix="0" xfId="1">
      <alignment horizontal="center" vertical="center" wrapText="1"/>
      <protection locked="0" hidden="0"/>
    </xf>
    <xf numFmtId="0" fontId="5" fillId="0" borderId="0" pivotButton="0" quotePrefix="0" xfId="0"/>
    <xf numFmtId="0" fontId="6" fillId="0" borderId="0" pivotButton="0" quotePrefix="0" xfId="0"/>
    <xf numFmtId="0" fontId="0" fillId="4" borderId="0" applyAlignment="1" pivotButton="0" quotePrefix="0" xfId="0">
      <alignment wrapText="1"/>
    </xf>
    <xf numFmtId="0" fontId="3" fillId="2" borderId="2" applyAlignment="1" applyProtection="1" pivotButton="0" quotePrefix="0" xfId="1">
      <alignment horizontal="center" vertical="center" wrapText="1"/>
      <protection locked="0" hidden="0"/>
    </xf>
    <xf numFmtId="0" fontId="0" fillId="6" borderId="1" applyAlignment="1" pivotButton="0" quotePrefix="0" xfId="0">
      <alignment vertical="top"/>
    </xf>
    <xf numFmtId="0" fontId="3" fillId="6" borderId="1" applyAlignment="1" applyProtection="1" pivotButton="0" quotePrefix="0" xfId="1">
      <alignment horizontal="center" vertical="center" wrapText="1"/>
      <protection locked="0" hidden="0"/>
    </xf>
    <xf numFmtId="0" fontId="7" fillId="2" borderId="2" applyAlignment="1" applyProtection="1" pivotButton="0" quotePrefix="0" xfId="1">
      <alignment horizontal="center" vertical="center" wrapText="1"/>
      <protection locked="0" hidden="0"/>
    </xf>
    <xf numFmtId="14" fontId="8" fillId="2" borderId="2" applyAlignment="1" applyProtection="1" pivotButton="0" quotePrefix="0" xfId="1">
      <alignment horizontal="center" vertical="center" wrapText="1"/>
      <protection locked="0" hidden="0"/>
    </xf>
    <xf numFmtId="0" fontId="0" fillId="0" borderId="1" pivotButton="0" quotePrefix="0" xfId="0"/>
    <xf numFmtId="0" fontId="3" fillId="2" borderId="1" applyAlignment="1" applyProtection="1" pivotButton="0" quotePrefix="0" xfId="1">
      <alignment vertical="center" wrapText="1"/>
      <protection locked="0" hidden="0"/>
    </xf>
    <xf numFmtId="0" fontId="0" fillId="4" borderId="4" pivotButton="0" quotePrefix="0" xfId="0"/>
    <xf numFmtId="0" fontId="0" fillId="4" borderId="5" pivotButton="0" quotePrefix="0" xfId="0"/>
    <xf numFmtId="0" fontId="0" fillId="4" borderId="5" applyAlignment="1" pivotButton="0" quotePrefix="0" xfId="0">
      <alignment wrapText="1"/>
    </xf>
    <xf numFmtId="0" fontId="0" fillId="4" borderId="6" applyAlignment="1" pivotButton="0" quotePrefix="0" xfId="0">
      <alignment wrapText="1"/>
    </xf>
    <xf numFmtId="14" fontId="4" fillId="2" borderId="1" applyAlignment="1" applyProtection="1" pivotButton="0" quotePrefix="0" xfId="1">
      <alignment horizontal="center" vertical="center" wrapText="1"/>
      <protection locked="0" hidden="0"/>
    </xf>
    <xf numFmtId="14" fontId="1" fillId="0" borderId="1" pivotButton="0" quotePrefix="0" xfId="0"/>
    <xf numFmtId="14" fontId="9" fillId="7" borderId="1" pivotButton="0" quotePrefix="0" xfId="0"/>
    <xf numFmtId="14" fontId="0" fillId="0" borderId="0" pivotButton="0" quotePrefix="0" xfId="0"/>
    <xf numFmtId="1" fontId="0" fillId="0" borderId="0" pivotButton="0" quotePrefix="0" xfId="0"/>
    <xf numFmtId="1" fontId="0" fillId="0" borderId="0" applyAlignment="1" pivotButton="0" quotePrefix="0" xfId="0">
      <alignment horizontal="left"/>
    </xf>
    <xf numFmtId="1" fontId="9" fillId="7" borderId="1" pivotButton="0" quotePrefix="0" xfId="0"/>
    <xf numFmtId="14" fontId="7" fillId="2" borderId="2" applyAlignment="1" applyProtection="1" pivotButton="0" quotePrefix="0" xfId="1">
      <alignment horizontal="center" vertical="center" wrapText="1"/>
      <protection locked="0" hidden="0"/>
    </xf>
    <xf numFmtId="0" fontId="0" fillId="8" borderId="1" pivotButton="0" quotePrefix="0" xfId="0"/>
    <xf numFmtId="0" fontId="3" fillId="8" borderId="1" applyAlignment="1" applyProtection="1" pivotButton="0" quotePrefix="0" xfId="1">
      <alignment vertical="center" wrapText="1"/>
      <protection locked="0" hidden="0"/>
    </xf>
    <xf numFmtId="0" fontId="3" fillId="8" borderId="1" applyAlignment="1" applyProtection="1" pivotButton="0" quotePrefix="0" xfId="1">
      <alignment horizontal="center" vertical="center" wrapText="1"/>
      <protection locked="0" hidden="0"/>
    </xf>
    <xf numFmtId="14" fontId="4" fillId="9" borderId="1" applyAlignment="1" applyProtection="1" pivotButton="0" quotePrefix="0" xfId="1">
      <alignment horizontal="center" vertical="center" wrapText="1"/>
      <protection locked="0" hidden="0"/>
    </xf>
    <xf numFmtId="1" fontId="4" fillId="9" borderId="1" applyAlignment="1" applyProtection="1" pivotButton="0" quotePrefix="0" xfId="1">
      <alignment horizontal="center" vertical="center" wrapText="1"/>
      <protection locked="0" hidden="0"/>
    </xf>
    <xf numFmtId="14" fontId="7" fillId="2" borderId="1" applyAlignment="1" applyProtection="1" pivotButton="0" quotePrefix="0" xfId="1">
      <alignment horizontal="center" vertical="center" wrapText="1"/>
      <protection locked="0" hidden="0"/>
    </xf>
    <xf numFmtId="0" fontId="3" fillId="2" borderId="9" applyAlignment="1" applyProtection="1" pivotButton="0" quotePrefix="0" xfId="1">
      <alignment horizontal="center" vertical="center" wrapText="1"/>
      <protection locked="0" hidden="0"/>
    </xf>
    <xf numFmtId="14" fontId="3" fillId="2" borderId="1" applyAlignment="1" applyProtection="1" pivotButton="0" quotePrefix="0" xfId="1">
      <alignment horizontal="center" vertical="center" wrapText="1"/>
      <protection locked="0" hidden="0"/>
    </xf>
    <xf numFmtId="14" fontId="10" fillId="0" borderId="0" pivotButton="0" quotePrefix="0" xfId="0"/>
    <xf numFmtId="0" fontId="11" fillId="5" borderId="1" applyAlignment="1" applyProtection="1" pivotButton="0" quotePrefix="0" xfId="1">
      <alignment horizontal="center" vertical="center" wrapText="1"/>
      <protection locked="0" hidden="0"/>
    </xf>
    <xf numFmtId="0" fontId="4" fillId="8" borderId="1" applyAlignment="1" applyProtection="1" pivotButton="0" quotePrefix="0" xfId="1">
      <alignment horizontal="center" vertical="center" wrapText="1"/>
      <protection locked="0" hidden="0"/>
    </xf>
    <xf numFmtId="14" fontId="4" fillId="8" borderId="1" applyAlignment="1" applyProtection="1" pivotButton="0" quotePrefix="0" xfId="1">
      <alignment horizontal="center" vertical="center" wrapText="1"/>
      <protection locked="0" hidden="0"/>
    </xf>
    <xf numFmtId="1" fontId="4" fillId="8" borderId="1" applyAlignment="1" applyProtection="1" pivotButton="0" quotePrefix="0" xfId="1">
      <alignment horizontal="center" vertical="center" wrapText="1"/>
      <protection locked="0" hidden="0"/>
    </xf>
    <xf numFmtId="14" fontId="1" fillId="8" borderId="1" pivotButton="0" quotePrefix="0" xfId="0"/>
    <xf numFmtId="0" fontId="12" fillId="5" borderId="1" applyAlignment="1" pivotButton="0" quotePrefix="0" xfId="0">
      <alignment horizontal="center" vertical="center" wrapText="1"/>
    </xf>
    <xf numFmtId="14" fontId="13" fillId="0" borderId="1" applyAlignment="1" pivotButton="0" quotePrefix="0" xfId="0">
      <alignment wrapText="1"/>
    </xf>
    <xf numFmtId="14" fontId="0" fillId="0" borderId="1" pivotButton="0" quotePrefix="0" xfId="0"/>
    <xf numFmtId="0" fontId="4" fillId="10" borderId="1" applyAlignment="1" applyProtection="1" pivotButton="0" quotePrefix="0" xfId="1">
      <alignment horizontal="center" vertical="center" wrapText="1"/>
      <protection locked="0" hidden="0"/>
    </xf>
    <xf numFmtId="0" fontId="0" fillId="10" borderId="1" pivotButton="0" quotePrefix="0" xfId="0"/>
    <xf numFmtId="14" fontId="14" fillId="9" borderId="1" applyAlignment="1" applyProtection="1" pivotButton="0" quotePrefix="0" xfId="1">
      <alignment horizontal="center" vertical="center" wrapText="1"/>
      <protection locked="0" hidden="0"/>
    </xf>
    <xf numFmtId="14" fontId="9" fillId="7" borderId="1" applyAlignment="1" pivotButton="0" quotePrefix="0" xfId="0">
      <alignment horizontal="right"/>
    </xf>
    <xf numFmtId="0" fontId="14" fillId="3" borderId="1" applyAlignment="1" applyProtection="1" pivotButton="0" quotePrefix="0" xfId="1">
      <alignment horizontal="center" vertical="center" wrapText="1"/>
      <protection locked="0" hidden="0"/>
    </xf>
    <xf numFmtId="14" fontId="14" fillId="2" borderId="1" applyAlignment="1" applyProtection="1" pivotButton="0" quotePrefix="0" xfId="1">
      <alignment horizontal="center" vertical="center" wrapText="1"/>
      <protection locked="0" hidden="0"/>
    </xf>
    <xf numFmtId="0" fontId="0" fillId="0" borderId="10" pivotButton="0" quotePrefix="0" xfId="0"/>
    <xf numFmtId="0" fontId="3" fillId="2" borderId="10" applyAlignment="1" applyProtection="1" pivotButton="0" quotePrefix="0" xfId="1">
      <alignment horizontal="center" vertical="center" wrapText="1"/>
      <protection locked="0" hidden="0"/>
    </xf>
    <xf numFmtId="14" fontId="8" fillId="2" borderId="10" applyAlignment="1" applyProtection="1" pivotButton="0" quotePrefix="0" xfId="1">
      <alignment horizontal="center" vertical="center" wrapText="1"/>
      <protection locked="0" hidden="0"/>
    </xf>
    <xf numFmtId="14" fontId="7" fillId="2" borderId="10" applyAlignment="1" applyProtection="1" pivotButton="0" quotePrefix="0" xfId="1">
      <alignment horizontal="center" vertical="center" wrapText="1"/>
      <protection locked="0" hidden="0"/>
    </xf>
    <xf numFmtId="0" fontId="3" fillId="6" borderId="8" applyAlignment="1" applyProtection="1" pivotButton="0" quotePrefix="0" xfId="1">
      <alignment horizontal="center" vertical="center" wrapText="1"/>
      <protection locked="0" hidden="0"/>
    </xf>
    <xf numFmtId="0" fontId="3" fillId="2" borderId="7" applyAlignment="1" applyProtection="1" pivotButton="0" quotePrefix="0" xfId="1">
      <alignment horizontal="center" vertical="center" wrapText="1"/>
      <protection locked="0" hidden="0"/>
    </xf>
    <xf numFmtId="14" fontId="8" fillId="2" borderId="7" applyAlignment="1" applyProtection="1" pivotButton="0" quotePrefix="0" xfId="1">
      <alignment horizontal="center" vertical="center" wrapText="1"/>
      <protection locked="0" hidden="0"/>
    </xf>
    <xf numFmtId="0" fontId="3" fillId="2" borderId="3" applyAlignment="1" applyProtection="1" pivotButton="0" quotePrefix="0" xfId="1">
      <alignment horizontal="center" vertical="center" wrapText="1"/>
      <protection locked="0" hidden="0"/>
    </xf>
    <xf numFmtId="0" fontId="3" fillId="6" borderId="11" applyAlignment="1" applyProtection="1" pivotButton="0" quotePrefix="0" xfId="1">
      <alignment horizontal="center" vertical="center" wrapText="1"/>
      <protection locked="0" hidden="0"/>
    </xf>
    <xf numFmtId="0" fontId="3" fillId="2" borderId="14" applyAlignment="1" applyProtection="1" pivotButton="0" quotePrefix="0" xfId="1">
      <alignment horizontal="center" vertical="center" wrapText="1"/>
      <protection locked="0" hidden="0"/>
    </xf>
    <xf numFmtId="0" fontId="3" fillId="6" borderId="10" applyAlignment="1" applyProtection="1" pivotButton="0" quotePrefix="0" xfId="1">
      <alignment horizontal="center" vertical="center" wrapText="1"/>
      <protection locked="0" hidden="0"/>
    </xf>
    <xf numFmtId="0" fontId="3" fillId="6" borderId="15" applyAlignment="1" applyProtection="1" pivotButton="0" quotePrefix="0" xfId="1">
      <alignment horizontal="center" vertical="center" wrapText="1"/>
      <protection locked="0" hidden="0"/>
    </xf>
    <xf numFmtId="14" fontId="7" fillId="2" borderId="13" applyAlignment="1" applyProtection="1" pivotButton="0" quotePrefix="0" xfId="1">
      <alignment horizontal="center" vertical="center" wrapText="1"/>
      <protection locked="0" hidden="0"/>
    </xf>
    <xf numFmtId="0" fontId="0" fillId="0" borderId="17" pivotButton="0" quotePrefix="0" xfId="0"/>
    <xf numFmtId="0" fontId="4" fillId="8" borderId="17" applyAlignment="1" applyProtection="1" pivotButton="0" quotePrefix="0" xfId="1">
      <alignment horizontal="center" vertical="center" wrapText="1"/>
      <protection locked="0" hidden="0"/>
    </xf>
    <xf numFmtId="14" fontId="4" fillId="9" borderId="17" applyAlignment="1" applyProtection="1" pivotButton="0" quotePrefix="0" xfId="1">
      <alignment horizontal="center" vertical="center" wrapText="1"/>
      <protection locked="0" hidden="0"/>
    </xf>
    <xf numFmtId="1" fontId="4" fillId="9" borderId="17" applyAlignment="1" applyProtection="1" pivotButton="0" quotePrefix="0" xfId="1">
      <alignment horizontal="center" vertical="center" wrapText="1"/>
      <protection locked="0" hidden="0"/>
    </xf>
    <xf numFmtId="0" fontId="3" fillId="2" borderId="17" applyAlignment="1" applyProtection="1" pivotButton="0" quotePrefix="0" xfId="1">
      <alignment horizontal="center" vertical="center" wrapText="1"/>
      <protection locked="0" hidden="0"/>
    </xf>
    <xf numFmtId="14" fontId="4" fillId="2" borderId="17" applyAlignment="1" applyProtection="1" pivotButton="0" quotePrefix="0" xfId="1">
      <alignment horizontal="center" vertical="center" wrapText="1"/>
      <protection locked="0" hidden="0"/>
    </xf>
    <xf numFmtId="14" fontId="9" fillId="7" borderId="17" pivotButton="0" quotePrefix="0" xfId="0"/>
    <xf numFmtId="1" fontId="9" fillId="7" borderId="17" pivotButton="0" quotePrefix="0" xfId="0"/>
    <xf numFmtId="0" fontId="12" fillId="5" borderId="17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/>
    </xf>
    <xf numFmtId="0" fontId="16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7" fillId="4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3" borderId="16" applyAlignment="1" applyProtection="1" pivotButton="0" quotePrefix="0" xfId="1">
      <alignment horizontal="center" vertical="center" wrapText="1"/>
      <protection locked="0" hidden="0"/>
    </xf>
    <xf numFmtId="14" fontId="4" fillId="9" borderId="16" applyAlignment="1" applyProtection="1" pivotButton="0" quotePrefix="0" xfId="1">
      <alignment horizontal="center" vertical="center" wrapText="1"/>
      <protection locked="0" hidden="0"/>
    </xf>
    <xf numFmtId="1" fontId="4" fillId="9" borderId="16" applyAlignment="1" applyProtection="1" pivotButton="0" quotePrefix="0" xfId="1">
      <alignment horizontal="center" vertical="center" wrapText="1"/>
      <protection locked="0" hidden="0"/>
    </xf>
    <xf numFmtId="0" fontId="3" fillId="2" borderId="16" applyAlignment="1" applyProtection="1" pivotButton="0" quotePrefix="0" xfId="1">
      <alignment horizontal="center" vertical="center" wrapText="1"/>
      <protection locked="0" hidden="0"/>
    </xf>
    <xf numFmtId="0" fontId="3" fillId="2" borderId="16" applyAlignment="1" applyProtection="1" pivotButton="0" quotePrefix="0" xfId="1">
      <alignment vertical="center" wrapText="1"/>
      <protection locked="0" hidden="0"/>
    </xf>
    <xf numFmtId="14" fontId="4" fillId="2" borderId="16" applyAlignment="1" applyProtection="1" pivotButton="0" quotePrefix="0" xfId="1">
      <alignment horizontal="center" vertical="center" wrapText="1"/>
      <protection locked="0" hidden="0"/>
    </xf>
    <xf numFmtId="14" fontId="9" fillId="7" borderId="16" pivotButton="0" quotePrefix="0" xfId="0"/>
    <xf numFmtId="1" fontId="9" fillId="7" borderId="9" pivotButton="0" quotePrefix="0" xfId="0"/>
    <xf numFmtId="1" fontId="9" fillId="7" borderId="16" pivotButton="0" quotePrefix="0" xfId="0"/>
    <xf numFmtId="0" fontId="12" fillId="5" borderId="16" applyAlignment="1" pivotButton="0" quotePrefix="0" xfId="0">
      <alignment horizontal="center" vertical="center" wrapText="1"/>
    </xf>
    <xf numFmtId="0" fontId="18" fillId="11" borderId="18" applyAlignment="1" pivotButton="0" quotePrefix="0" xfId="0">
      <alignment horizontal="center" vertical="center"/>
    </xf>
    <xf numFmtId="0" fontId="19" fillId="6" borderId="1" applyAlignment="1" pivotButton="0" quotePrefix="0" xfId="0">
      <alignment horizontal="center" vertical="center" wrapText="1"/>
    </xf>
    <xf numFmtId="0" fontId="20" fillId="2" borderId="2" applyAlignment="1" applyProtection="1" pivotButton="0" quotePrefix="0" xfId="1">
      <alignment horizontal="center" vertical="center" wrapText="1"/>
      <protection locked="0" hidden="0"/>
    </xf>
    <xf numFmtId="0" fontId="20" fillId="2" borderId="10" applyAlignment="1" applyProtection="1" pivotButton="0" quotePrefix="0" xfId="1">
      <alignment horizontal="center" vertical="center" wrapText="1"/>
      <protection locked="0" hidden="0"/>
    </xf>
    <xf numFmtId="0" fontId="20" fillId="2" borderId="11" applyAlignment="1" applyProtection="1" pivotButton="0" quotePrefix="0" xfId="1">
      <alignment horizontal="center" vertical="center" wrapText="1"/>
      <protection locked="0" hidden="0"/>
    </xf>
    <xf numFmtId="14" fontId="22" fillId="2" borderId="2" applyAlignment="1" applyProtection="1" pivotButton="0" quotePrefix="0" xfId="1">
      <alignment horizontal="center" vertical="center" wrapText="1"/>
      <protection locked="0" hidden="0"/>
    </xf>
    <xf numFmtId="0" fontId="21" fillId="2" borderId="2" applyAlignment="1" applyProtection="1" pivotButton="0" quotePrefix="0" xfId="1">
      <alignment horizontal="center" vertical="center" wrapText="1"/>
      <protection locked="0" hidden="0"/>
    </xf>
    <xf numFmtId="14" fontId="21" fillId="2" borderId="2" applyAlignment="1" applyProtection="1" pivotButton="0" quotePrefix="0" xfId="1">
      <alignment horizontal="center" vertical="center" wrapText="1"/>
      <protection locked="0" hidden="0"/>
    </xf>
    <xf numFmtId="14" fontId="23" fillId="2" borderId="2" applyAlignment="1" applyProtection="1" pivotButton="0" quotePrefix="0" xfId="1">
      <alignment horizontal="center" vertical="center" wrapText="1"/>
      <protection locked="0" hidden="0"/>
    </xf>
    <xf numFmtId="14" fontId="24" fillId="2" borderId="2" applyAlignment="1" applyProtection="1" pivotButton="0" quotePrefix="0" xfId="1">
      <alignment horizontal="center" vertical="center" wrapText="1"/>
      <protection locked="0" hidden="0"/>
    </xf>
    <xf numFmtId="14" fontId="19" fillId="2" borderId="2" applyAlignment="1" applyProtection="1" pivotButton="0" quotePrefix="0" xfId="1">
      <alignment horizontal="center" vertical="center" wrapText="1"/>
      <protection locked="0" hidden="0"/>
    </xf>
    <xf numFmtId="14" fontId="22" fillId="2" borderId="10" applyAlignment="1" applyProtection="1" pivotButton="0" quotePrefix="0" xfId="1">
      <alignment horizontal="center" vertical="center" wrapText="1"/>
      <protection locked="0" hidden="0"/>
    </xf>
    <xf numFmtId="14" fontId="24" fillId="2" borderId="10" applyAlignment="1" applyProtection="1" pivotButton="0" quotePrefix="0" xfId="1">
      <alignment horizontal="center" vertical="center" wrapText="1"/>
      <protection locked="0" hidden="0"/>
    </xf>
    <xf numFmtId="0" fontId="20" fillId="2" borderId="7" applyAlignment="1" applyProtection="1" pivotButton="0" quotePrefix="0" xfId="1">
      <alignment horizontal="center" vertical="center" wrapText="1"/>
      <protection locked="0" hidden="0"/>
    </xf>
    <xf numFmtId="0" fontId="20" fillId="2" borderId="1" applyAlignment="1" applyProtection="1" pivotButton="0" quotePrefix="0" xfId="1">
      <alignment horizontal="center" vertical="center" wrapText="1"/>
      <protection locked="0" hidden="0"/>
    </xf>
    <xf numFmtId="0" fontId="22" fillId="2" borderId="1" applyAlignment="1" applyProtection="1" pivotButton="0" quotePrefix="0" xfId="1">
      <alignment horizontal="center" vertical="center" wrapText="1"/>
      <protection locked="0" hidden="0"/>
    </xf>
    <xf numFmtId="14" fontId="22" fillId="2" borderId="3" applyAlignment="1" applyProtection="1" pivotButton="0" quotePrefix="0" xfId="1">
      <alignment horizontal="center" vertical="center" wrapText="1"/>
      <protection locked="0" hidden="0"/>
    </xf>
    <xf numFmtId="0" fontId="21" fillId="2" borderId="1" applyAlignment="1" applyProtection="1" pivotButton="0" quotePrefix="0" xfId="1">
      <alignment horizontal="center" vertical="center" wrapText="1"/>
      <protection locked="0" hidden="0"/>
    </xf>
    <xf numFmtId="14" fontId="22" fillId="2" borderId="1" applyAlignment="1" applyProtection="1" pivotButton="0" quotePrefix="0" xfId="1">
      <alignment horizontal="center" vertical="center" wrapText="1"/>
      <protection locked="0" hidden="0"/>
    </xf>
    <xf numFmtId="0" fontId="20" fillId="2" borderId="3" applyAlignment="1" applyProtection="1" pivotButton="0" quotePrefix="0" xfId="1">
      <alignment horizontal="center" vertical="center" wrapText="1"/>
      <protection locked="0" hidden="0"/>
    </xf>
    <xf numFmtId="14" fontId="22" fillId="2" borderId="16" applyAlignment="1" applyProtection="1" pivotButton="0" quotePrefix="0" xfId="1">
      <alignment horizontal="center" vertical="center" wrapText="1"/>
      <protection locked="0" hidden="0"/>
    </xf>
    <xf numFmtId="0" fontId="21" fillId="2" borderId="10" applyAlignment="1" applyProtection="1" pivotButton="0" quotePrefix="0" xfId="1">
      <alignment horizontal="center" vertical="center" wrapText="1"/>
      <protection locked="0" hidden="0"/>
    </xf>
    <xf numFmtId="14" fontId="22" fillId="2" borderId="17" applyAlignment="1" applyProtection="1" pivotButton="0" quotePrefix="0" xfId="1">
      <alignment horizontal="center" vertical="center" wrapText="1"/>
      <protection locked="0" hidden="0"/>
    </xf>
    <xf numFmtId="0" fontId="20" fillId="2" borderId="14" applyAlignment="1" applyProtection="1" pivotButton="0" quotePrefix="0" xfId="1">
      <alignment horizontal="center" vertical="center" wrapText="1"/>
      <protection locked="0" hidden="0"/>
    </xf>
    <xf numFmtId="0" fontId="20" fillId="2" borderId="12" applyAlignment="1" applyProtection="1" pivotButton="0" quotePrefix="0" xfId="1">
      <alignment horizontal="center" vertical="center" wrapText="1"/>
      <protection locked="0" hidden="0"/>
    </xf>
    <xf numFmtId="0" fontId="20" fillId="2" borderId="10" applyAlignment="1" applyProtection="1" pivotButton="0" quotePrefix="0" xfId="1">
      <alignment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14" fontId="8" fillId="2" borderId="13" applyAlignment="1" applyProtection="1" pivotButton="0" quotePrefix="0" xfId="1">
      <alignment horizontal="center" vertical="center" wrapText="1"/>
      <protection locked="0" hidden="0"/>
    </xf>
    <xf numFmtId="0" fontId="3" fillId="0" borderId="0" applyAlignment="1" applyProtection="1" pivotButton="0" quotePrefix="0" xfId="1">
      <alignment horizontal="center" vertical="center" wrapText="1"/>
      <protection locked="0" hidden="0"/>
    </xf>
    <xf numFmtId="0" fontId="11" fillId="0" borderId="0" applyAlignment="1" applyProtection="1" pivotButton="0" quotePrefix="0" xfId="1">
      <alignment horizontal="center" vertical="center" wrapText="1"/>
      <protection locked="0" hidden="0"/>
    </xf>
    <xf numFmtId="14" fontId="8" fillId="0" borderId="0" applyAlignment="1" applyProtection="1" pivotButton="0" quotePrefix="0" xfId="1">
      <alignment horizontal="center" vertical="center" wrapText="1"/>
      <protection locked="0" hidden="0"/>
    </xf>
    <xf numFmtId="0" fontId="16" fillId="0" borderId="0" applyAlignment="1" pivotButton="0" quotePrefix="0" xfId="0">
      <alignment horizontal="center"/>
    </xf>
    <xf numFmtId="0" fontId="20" fillId="2" borderId="16" applyAlignment="1" applyProtection="1" pivotButton="0" quotePrefix="0" xfId="1">
      <alignment horizontal="center" vertical="center" wrapText="1"/>
      <protection locked="0" hidden="0"/>
    </xf>
    <xf numFmtId="0" fontId="20" fillId="2" borderId="19" applyAlignment="1" applyProtection="1" pivotButton="0" quotePrefix="0" xfId="1">
      <alignment horizontal="center" vertical="center" wrapText="1"/>
      <protection locked="0" hidden="0"/>
    </xf>
    <xf numFmtId="0" fontId="7" fillId="2" borderId="1" applyAlignment="1" applyProtection="1" pivotButton="0" quotePrefix="0" xfId="1">
      <alignment horizontal="center" vertical="center" wrapText="1"/>
      <protection locked="0" hidden="0"/>
    </xf>
    <xf numFmtId="14" fontId="8" fillId="2" borderId="1" applyAlignment="1" applyProtection="1" pivotButton="0" quotePrefix="0" xfId="1">
      <alignment horizontal="center" vertical="center" wrapText="1"/>
      <protection locked="0" hidden="0"/>
    </xf>
    <xf numFmtId="14" fontId="15" fillId="2" borderId="1" applyAlignment="1" applyProtection="1" pivotButton="0" quotePrefix="0" xfId="1">
      <alignment horizontal="center" vertical="center" wrapText="1"/>
      <protection locked="0" hidden="0"/>
    </xf>
    <xf numFmtId="0" fontId="0" fillId="0" borderId="1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1" fontId="9" fillId="7" borderId="3" pivotButton="0" quotePrefix="0" xfId="0"/>
    <xf numFmtId="1" fontId="9" fillId="7" borderId="19" pivotButton="0" quotePrefix="0" xfId="0"/>
    <xf numFmtId="1" fontId="9" fillId="7" borderId="13" pivotButton="0" quotePrefix="0" xfId="0"/>
    <xf numFmtId="0" fontId="14" fillId="0" borderId="0" applyAlignment="1" applyProtection="1" pivotButton="0" quotePrefix="0" xfId="1">
      <alignment horizontal="center" vertical="center" wrapText="1"/>
      <protection locked="0" hidden="0"/>
    </xf>
    <xf numFmtId="0" fontId="4" fillId="0" borderId="0" applyAlignment="1" applyProtection="1" pivotButton="0" quotePrefix="0" xfId="1">
      <alignment horizontal="center" vertical="center" wrapText="1"/>
      <protection locked="0" hidden="0"/>
    </xf>
    <xf numFmtId="0" fontId="18" fillId="11" borderId="20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0" fillId="0" borderId="33" applyAlignment="1" pivotButton="0" quotePrefix="0" xfId="0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37" applyAlignment="1" pivotButton="0" quotePrefix="0" xfId="0">
      <alignment horizontal="center" vertical="center"/>
    </xf>
    <xf numFmtId="0" fontId="0" fillId="0" borderId="38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 vertical="center"/>
    </xf>
    <xf numFmtId="0" fontId="0" fillId="0" borderId="40" applyAlignment="1" pivotButton="0" quotePrefix="0" xfId="0">
      <alignment horizontal="center" vertical="center"/>
    </xf>
    <xf numFmtId="0" fontId="0" fillId="0" borderId="41" applyAlignment="1" pivotButton="0" quotePrefix="0" xfId="0">
      <alignment horizontal="center" vertical="center"/>
    </xf>
    <xf numFmtId="0" fontId="18" fillId="11" borderId="21" applyAlignment="1" pivotButton="0" quotePrefix="0" xfId="0">
      <alignment horizontal="center" vertical="center"/>
    </xf>
    <xf numFmtId="0" fontId="18" fillId="11" borderId="42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center"/>
    </xf>
    <xf numFmtId="0" fontId="0" fillId="12" borderId="44" applyAlignment="1" pivotButton="0" quotePrefix="0" xfId="0">
      <alignment horizontal="center" vertical="center" wrapText="1"/>
    </xf>
    <xf numFmtId="0" fontId="0" fillId="12" borderId="4" applyAlignment="1" pivotButton="0" quotePrefix="0" xfId="0">
      <alignment horizontal="center" vertical="center" wrapText="1"/>
    </xf>
    <xf numFmtId="0" fontId="0" fillId="12" borderId="25" applyAlignment="1" pivotButton="0" quotePrefix="0" xfId="0">
      <alignment horizontal="center" vertical="center" wrapText="1"/>
    </xf>
    <xf numFmtId="0" fontId="0" fillId="12" borderId="26" applyAlignment="1" pivotButton="0" quotePrefix="0" xfId="0">
      <alignment horizontal="center" vertical="center" wrapText="1"/>
    </xf>
    <xf numFmtId="0" fontId="0" fillId="12" borderId="27" applyAlignment="1" pivotButton="0" quotePrefix="0" xfId="0">
      <alignment horizontal="center" vertical="center" wrapText="1"/>
    </xf>
    <xf numFmtId="0" fontId="0" fillId="12" borderId="0" applyAlignment="1" pivotButton="0" quotePrefix="0" xfId="0">
      <alignment horizontal="center" vertical="center" wrapText="1"/>
    </xf>
    <xf numFmtId="0" fontId="0" fillId="12" borderId="28" applyAlignment="1" pivotButton="0" quotePrefix="0" xfId="0">
      <alignment horizontal="center" vertical="center" wrapText="1"/>
    </xf>
    <xf numFmtId="0" fontId="0" fillId="12" borderId="29" applyAlignment="1" pivotButton="0" quotePrefix="0" xfId="0">
      <alignment horizontal="center" vertical="center" wrapText="1"/>
    </xf>
    <xf numFmtId="0" fontId="0" fillId="12" borderId="30" applyAlignment="1" pivotButton="0" quotePrefix="0" xfId="0">
      <alignment horizontal="center" vertical="center" wrapText="1"/>
    </xf>
    <xf numFmtId="0" fontId="0" fillId="12" borderId="31" applyAlignment="1" pivotButton="0" quotePrefix="0" xfId="0">
      <alignment horizontal="center" vertical="center" wrapText="1"/>
    </xf>
    <xf numFmtId="0" fontId="0" fillId="12" borderId="24" applyAlignment="1" pivotButton="0" quotePrefix="0" xfId="0">
      <alignment horizontal="center" vertical="center" wrapText="1"/>
    </xf>
    <xf numFmtId="0" fontId="18" fillId="11" borderId="45" applyAlignment="1" pivotButton="0" quotePrefix="0" xfId="0">
      <alignment horizontal="center" vertical="center"/>
    </xf>
    <xf numFmtId="0" fontId="0" fillId="0" borderId="46" pivotButton="0" quotePrefix="0" xfId="0"/>
    <xf numFmtId="0" fontId="18" fillId="11" borderId="21" applyAlignment="1" pivotButton="0" quotePrefix="0" xfId="0">
      <alignment horizontal="center" vertical="center"/>
    </xf>
    <xf numFmtId="0" fontId="0" fillId="0" borderId="47" pivotButton="0" quotePrefix="0" xfId="0"/>
  </cellXfs>
  <cellStyles count="3">
    <cellStyle name="Standard" xfId="0" builtinId="0"/>
    <cellStyle name="Standard 2" xfId="1"/>
    <cellStyle name="Standard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7"/>
  <sheetViews>
    <sheetView topLeftCell="J1" zoomScaleNormal="100" workbookViewId="0">
      <pane ySplit="1" topLeftCell="A2" activePane="bottomLeft" state="frozen"/>
      <selection activeCell="L1" sqref="L1"/>
      <selection pane="bottomLeft" activeCell="S100" sqref="S100"/>
    </sheetView>
  </sheetViews>
  <sheetFormatPr baseColWidth="10" defaultColWidth="11.44140625" defaultRowHeight="15" customHeight="1"/>
  <cols>
    <col width="15.77734375" customWidth="1" min="2" max="3"/>
    <col width="12.6640625" customWidth="1" min="4" max="15"/>
    <col width="12.6640625" customWidth="1" style="49" min="16" max="16"/>
    <col width="12.6640625" customWidth="1" min="17" max="20"/>
    <col width="12.77734375" customWidth="1" min="21" max="21"/>
    <col width="54.33203125" customWidth="1" style="112" min="22" max="22"/>
  </cols>
  <sheetData>
    <row r="1" ht="84.59999999999999" customHeight="1">
      <c r="A1" s="8" t="inlineStr">
        <is>
          <t>Lfd.Nr</t>
        </is>
      </c>
      <c r="B1" s="74" t="inlineStr">
        <is>
          <t>Vorname</t>
        </is>
      </c>
      <c r="C1" s="74" t="inlineStr">
        <is>
          <t>Nachname</t>
        </is>
      </c>
      <c r="D1" s="9" t="inlineStr">
        <is>
          <t>MO/PEPE
eATS
Kommissionieren 010-3352</t>
        </is>
      </c>
      <c r="E1" s="9" t="inlineStr">
        <is>
          <t>MO/PSDC
Druckguß Magn.
010-1104</t>
        </is>
      </c>
      <c r="F1" s="9" t="inlineStr">
        <is>
          <t>MO/PSMM
Bearb. KGH
Kst.1284</t>
        </is>
      </c>
      <c r="G1" s="9" t="inlineStr">
        <is>
          <t>MO/PSGC
Lineargießanl.
010-2814</t>
        </is>
      </c>
      <c r="H1" s="9" t="inlineStr">
        <is>
          <t>MO/PSGC
Kernmacherei
Kst.2184</t>
        </is>
      </c>
      <c r="I1" s="9" t="inlineStr">
        <is>
          <t>MO/PSMM
Bearb. KGH
Kst.0924</t>
        </is>
      </c>
      <c r="J1" s="87" t="inlineStr">
        <is>
          <t>MO/PSGC
Bearb. ZK
Kst.2394</t>
        </is>
      </c>
      <c r="K1" s="9" t="inlineStr">
        <is>
          <t>MO/PDTA
GEN4 - Montage         
010-1642</t>
        </is>
      </c>
      <c r="L1" s="9" t="inlineStr">
        <is>
          <t>MO/PMA
AMG V8 Mon.
Can.
Kst. 2118</t>
        </is>
      </c>
      <c r="M1" s="9" t="inlineStr">
        <is>
          <t>MO/PDTA
NAG3 Montage
Kst.2772</t>
        </is>
      </c>
      <c r="N1" s="53" t="inlineStr">
        <is>
          <t>MO/PSCSU Fertigungssteuerung
Kst. 6021</t>
        </is>
      </c>
      <c r="O1" s="59" t="inlineStr">
        <is>
          <t>MO/PSCN
CKD-Abwicklung
Kst. 3191</t>
        </is>
      </c>
      <c r="P1" s="59" t="inlineStr">
        <is>
          <t>MO/PSCV
Kst.1904
Geb.8/9</t>
        </is>
      </c>
      <c r="Q1" s="60" t="inlineStr">
        <is>
          <t>MO/PSSW
1444
QDA Auswertung</t>
        </is>
      </c>
      <c r="R1" s="57" t="inlineStr">
        <is>
          <t>MO/PSAF
Kst.4054
Hartb. Ratsatz</t>
        </is>
      </c>
      <c r="S1" s="57" t="inlineStr">
        <is>
          <t>MO/PSGA
Kst.1134
Härterei</t>
        </is>
      </c>
      <c r="T1" s="57" t="inlineStr">
        <is>
          <t>MO/PMC1
Kurbelwelle
Kst.1221</t>
        </is>
      </c>
      <c r="U1" s="59" t="inlineStr">
        <is>
          <t>MO/PMM
Elektrik
Kst.7101</t>
        </is>
      </c>
      <c r="V1" s="113" t="inlineStr">
        <is>
          <t>Bemerkungen</t>
        </is>
      </c>
      <c r="X1" s="21" t="n">
        <v>44943</v>
      </c>
    </row>
    <row r="2" ht="20.4" customHeight="1">
      <c r="A2" s="1" t="n">
        <v>1</v>
      </c>
      <c r="B2" s="63" t="inlineStr">
        <is>
          <t xml:space="preserve">Tomislav </t>
        </is>
      </c>
      <c r="C2" s="63" t="inlineStr">
        <is>
          <t xml:space="preserve"> Brlekovic</t>
        </is>
      </c>
      <c r="D2" s="1" t="n"/>
      <c r="E2" s="1" t="n"/>
      <c r="F2" s="7" t="n"/>
      <c r="G2" s="7" t="n"/>
      <c r="H2" s="7" t="n"/>
      <c r="I2" s="25" t="n"/>
      <c r="J2" s="10" t="inlineStr">
        <is>
          <t>X</t>
        </is>
      </c>
      <c r="K2" s="10" t="inlineStr">
        <is>
          <t>X</t>
        </is>
      </c>
      <c r="L2" s="88" t="inlineStr">
        <is>
          <t>28.04.2025
31.07.2025</t>
        </is>
      </c>
      <c r="M2" s="10" t="n"/>
      <c r="N2" s="7" t="n"/>
      <c r="O2" s="11" t="n"/>
      <c r="P2" s="11" t="n"/>
      <c r="Q2" s="50" t="n"/>
      <c r="R2" s="50" t="n"/>
      <c r="S2" s="89" t="n"/>
      <c r="T2" s="89" t="n"/>
      <c r="U2" s="90" t="n"/>
    </row>
    <row r="3" ht="20.4" customHeight="1">
      <c r="A3" s="1" t="n">
        <v>2</v>
      </c>
      <c r="B3" s="3" t="inlineStr">
        <is>
          <t xml:space="preserve">Ilkay </t>
        </is>
      </c>
      <c r="C3" s="3" t="inlineStr">
        <is>
          <t>Pinarci</t>
        </is>
      </c>
      <c r="D3" s="1" t="n"/>
      <c r="E3" s="1" t="n"/>
      <c r="F3" s="7" t="n"/>
      <c r="G3" s="7" t="n"/>
      <c r="H3" s="88" t="inlineStr">
        <is>
          <t>03.03.2025
31.10.2025</t>
        </is>
      </c>
      <c r="I3" s="91" t="n"/>
      <c r="J3" s="91" t="n"/>
      <c r="K3" s="10" t="inlineStr">
        <is>
          <t>X</t>
        </is>
      </c>
      <c r="L3" s="10" t="n"/>
      <c r="M3" s="92" t="n"/>
      <c r="N3" s="7" t="n"/>
      <c r="O3" s="11" t="n"/>
      <c r="P3" s="11" t="n"/>
      <c r="Q3" s="50" t="n"/>
      <c r="R3" s="50" t="n"/>
      <c r="S3" s="89" t="n"/>
      <c r="T3" s="89" t="n"/>
      <c r="U3" s="89" t="n"/>
    </row>
    <row r="4" ht="20.4" customHeight="1">
      <c r="A4" s="1" t="n">
        <v>3</v>
      </c>
      <c r="B4" s="3" t="inlineStr">
        <is>
          <t xml:space="preserve">Murtez </t>
        </is>
      </c>
      <c r="C4" s="3" t="inlineStr">
        <is>
          <t>Shala</t>
        </is>
      </c>
      <c r="D4" s="1" t="n"/>
      <c r="E4" s="91" t="inlineStr">
        <is>
          <t>X</t>
        </is>
      </c>
      <c r="F4" s="93" t="n"/>
      <c r="G4" s="91" t="inlineStr">
        <is>
          <t>X</t>
        </is>
      </c>
      <c r="H4" s="88" t="inlineStr">
        <is>
          <t>01.03.2025
28.08.2025</t>
        </is>
      </c>
      <c r="I4" s="7" t="n"/>
      <c r="J4" s="7" t="n"/>
      <c r="K4" s="91" t="inlineStr">
        <is>
          <t>X</t>
        </is>
      </c>
      <c r="L4" s="91" t="n"/>
      <c r="M4" s="91" t="n"/>
      <c r="N4" s="7" t="n"/>
      <c r="O4" s="11" t="n"/>
      <c r="P4" s="11" t="n"/>
      <c r="Q4" s="50" t="n"/>
      <c r="R4" s="50" t="n"/>
      <c r="S4" s="89" t="n"/>
      <c r="T4" s="89" t="n"/>
      <c r="U4" s="89" t="n"/>
    </row>
    <row r="5" ht="20.4" customHeight="1">
      <c r="A5" s="1" t="n">
        <v>4</v>
      </c>
      <c r="B5" s="3" t="inlineStr">
        <is>
          <t>Christian</t>
        </is>
      </c>
      <c r="C5" s="3" t="inlineStr">
        <is>
          <t xml:space="preserve"> Pyka</t>
        </is>
      </c>
      <c r="D5" s="1" t="n"/>
      <c r="E5" s="1" t="n"/>
      <c r="F5" s="7" t="n"/>
      <c r="G5" s="7" t="n"/>
      <c r="H5" s="7" t="n"/>
      <c r="I5" s="91" t="n"/>
      <c r="J5" s="7" t="n"/>
      <c r="K5" s="88" t="inlineStr">
        <is>
          <t>31.03.2025
26.09.2025</t>
        </is>
      </c>
      <c r="L5" s="7" t="n"/>
      <c r="M5" s="7" t="n"/>
      <c r="N5" s="7" t="n"/>
      <c r="O5" s="11" t="n"/>
      <c r="P5" s="11" t="n"/>
      <c r="Q5" s="50" t="n"/>
      <c r="R5" s="50" t="n"/>
      <c r="S5" s="89" t="n"/>
      <c r="T5" s="89" t="n"/>
      <c r="U5" s="89" t="n"/>
    </row>
    <row r="6" ht="24.75" customHeight="1">
      <c r="A6" s="1" t="n">
        <v>5</v>
      </c>
      <c r="B6" s="3" t="inlineStr">
        <is>
          <t xml:space="preserve">Paulo </t>
        </is>
      </c>
      <c r="C6" s="3" t="inlineStr">
        <is>
          <t xml:space="preserve"> Koutrelis</t>
        </is>
      </c>
      <c r="D6" s="93" t="inlineStr">
        <is>
          <t>08.05.2023
31.12.2024</t>
        </is>
      </c>
      <c r="E6" s="1" t="n"/>
      <c r="F6" s="7" t="n"/>
      <c r="G6" s="7" t="n"/>
      <c r="H6" s="7" t="n"/>
      <c r="I6" s="7" t="n"/>
      <c r="J6" s="7" t="n"/>
      <c r="K6" s="7" t="n"/>
      <c r="L6" s="7" t="n"/>
      <c r="M6" s="7" t="n"/>
      <c r="N6" s="7" t="n"/>
      <c r="O6" s="11" t="n"/>
      <c r="P6" s="11" t="n"/>
      <c r="Q6" s="50" t="n"/>
      <c r="R6" s="50" t="n"/>
      <c r="S6" s="89" t="n"/>
      <c r="T6" s="89" t="n"/>
      <c r="U6" s="89" t="n"/>
      <c r="V6" s="112" t="inlineStr">
        <is>
          <t>Ggf. Versetzung in die Montage</t>
        </is>
      </c>
    </row>
    <row r="7" ht="20.4" customHeight="1">
      <c r="A7" s="1" t="n">
        <v>6</v>
      </c>
      <c r="B7" s="3" t="inlineStr">
        <is>
          <t xml:space="preserve">David </t>
        </is>
      </c>
      <c r="C7" s="3" t="inlineStr">
        <is>
          <t>Stein</t>
        </is>
      </c>
      <c r="D7" s="1" t="n"/>
      <c r="E7" s="25" t="inlineStr">
        <is>
          <t>X</t>
        </is>
      </c>
      <c r="F7" s="25" t="n"/>
      <c r="G7" s="94" t="inlineStr">
        <is>
          <t>03.03.2025
29.08.2025</t>
        </is>
      </c>
      <c r="H7" s="7" t="n"/>
      <c r="I7" s="95" t="n"/>
      <c r="J7" s="7" t="n"/>
      <c r="K7" s="91" t="inlineStr">
        <is>
          <t>X</t>
        </is>
      </c>
      <c r="L7" s="91" t="n"/>
      <c r="M7" s="91" t="n"/>
      <c r="N7" s="7" t="n"/>
      <c r="O7" s="11" t="n"/>
      <c r="P7" s="11" t="n"/>
      <c r="Q7" s="50" t="n"/>
      <c r="R7" s="50" t="n"/>
      <c r="S7" s="89" t="n"/>
      <c r="T7" s="89" t="n"/>
      <c r="U7" s="89" t="n"/>
      <c r="V7" s="112" t="inlineStr">
        <is>
          <t>Dauerhaft in die Gießerei</t>
        </is>
      </c>
    </row>
    <row r="8" ht="20.4" customHeight="1">
      <c r="A8" s="1" t="n">
        <v>7</v>
      </c>
      <c r="B8" s="3" t="inlineStr">
        <is>
          <t xml:space="preserve">Sükrü </t>
        </is>
      </c>
      <c r="C8" s="3" t="inlineStr">
        <is>
          <t>Ünal</t>
        </is>
      </c>
      <c r="D8" s="1" t="n"/>
      <c r="E8" s="1" t="n"/>
      <c r="F8" s="7" t="n"/>
      <c r="G8" s="7" t="n"/>
      <c r="H8" s="7" t="n"/>
      <c r="I8" s="7" t="n"/>
      <c r="J8" s="7" t="n"/>
      <c r="K8" s="91" t="inlineStr">
        <is>
          <t>X</t>
        </is>
      </c>
      <c r="L8" s="96" t="n"/>
      <c r="M8" s="96" t="n"/>
      <c r="N8" s="25" t="n"/>
      <c r="O8" s="61" t="inlineStr">
        <is>
          <t>X</t>
        </is>
      </c>
      <c r="P8" s="11" t="n"/>
      <c r="Q8" s="97" t="n"/>
      <c r="R8" s="98" t="n"/>
      <c r="S8" s="89" t="n"/>
      <c r="T8" s="89" t="n"/>
      <c r="U8" s="89" t="inlineStr">
        <is>
          <t>30.06.2025
30.11.2025</t>
        </is>
      </c>
      <c r="V8" s="112" t="inlineStr">
        <is>
          <t>Reintegration WZI UT</t>
        </is>
      </c>
    </row>
    <row r="9" ht="24.75" customHeight="1">
      <c r="A9" s="1" t="n">
        <v>8</v>
      </c>
      <c r="B9" s="3" t="inlineStr">
        <is>
          <t xml:space="preserve">Yavuz </t>
        </is>
      </c>
      <c r="C9" s="3" t="inlineStr">
        <is>
          <t xml:space="preserve">Cakmak  </t>
        </is>
      </c>
      <c r="D9" s="1" t="n"/>
      <c r="E9" s="1" t="n"/>
      <c r="F9" s="95" t="n"/>
      <c r="G9" s="7" t="n"/>
      <c r="H9" s="7" t="n"/>
      <c r="I9" s="95" t="inlineStr">
        <is>
          <t>27.01.2025
25.07.2025</t>
        </is>
      </c>
      <c r="J9" s="95" t="n"/>
      <c r="K9" s="91" t="inlineStr">
        <is>
          <t>X</t>
        </is>
      </c>
      <c r="L9" s="91" t="n"/>
      <c r="M9" s="91" t="n"/>
      <c r="N9" s="54" t="n"/>
      <c r="O9" s="58" t="n"/>
      <c r="P9" s="11" t="n"/>
      <c r="Q9" s="50" t="n"/>
      <c r="R9" s="50" t="n"/>
      <c r="S9" s="89" t="n"/>
      <c r="T9" s="89" t="n"/>
      <c r="U9" s="89" t="n"/>
    </row>
    <row r="10" ht="20.4" customHeight="1">
      <c r="A10" s="1" t="n">
        <v>9</v>
      </c>
      <c r="B10" s="3" t="inlineStr">
        <is>
          <t xml:space="preserve">Ibrahim </t>
        </is>
      </c>
      <c r="C10" s="3" t="inlineStr">
        <is>
          <t xml:space="preserve">Celiksümer  </t>
        </is>
      </c>
      <c r="D10" s="1" t="n"/>
      <c r="E10" s="1" t="n"/>
      <c r="F10" s="1" t="n"/>
      <c r="G10" s="1" t="n"/>
      <c r="H10" s="1" t="n"/>
      <c r="I10" s="1" t="n"/>
      <c r="J10" s="1" t="n"/>
      <c r="K10" s="25" t="inlineStr">
        <is>
          <t>X</t>
        </is>
      </c>
      <c r="L10" s="96" t="n"/>
      <c r="M10" s="93" t="inlineStr">
        <is>
          <t>07.07.2025
31.12.2025</t>
        </is>
      </c>
      <c r="N10" s="54" t="n"/>
      <c r="O10" s="50" t="n"/>
      <c r="P10" s="11" t="n"/>
      <c r="Q10" s="50" t="n"/>
      <c r="R10" s="50" t="n"/>
      <c r="S10" s="89" t="n"/>
      <c r="T10" s="89" t="n"/>
      <c r="U10" s="89" t="n"/>
    </row>
    <row r="11" ht="20.4" customHeight="1">
      <c r="A11" s="1" t="n">
        <v>10</v>
      </c>
      <c r="B11" s="3" t="inlineStr">
        <is>
          <t xml:space="preserve">Robert  </t>
        </is>
      </c>
      <c r="C11" s="3" t="inlineStr">
        <is>
          <t xml:space="preserve">Skegro  </t>
        </is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99" t="inlineStr">
        <is>
          <t>02.09.2024
01.07.2025</t>
        </is>
      </c>
      <c r="O11" s="50" t="n"/>
      <c r="P11" s="11" t="n"/>
      <c r="Q11" s="50" t="n"/>
      <c r="R11" s="50" t="n"/>
      <c r="S11" s="89" t="n"/>
      <c r="T11" s="89" t="n"/>
      <c r="U11" s="89" t="n"/>
    </row>
    <row r="12" ht="20.4" customHeight="1">
      <c r="A12" s="1" t="n">
        <v>11</v>
      </c>
      <c r="B12" s="3" t="inlineStr">
        <is>
          <t xml:space="preserve">Giacomo  </t>
        </is>
      </c>
      <c r="C12" s="3" t="inlineStr">
        <is>
          <t xml:space="preserve">Petteruti  </t>
        </is>
      </c>
      <c r="D12" s="1" t="n"/>
      <c r="E12" s="1" t="n"/>
      <c r="F12" s="1" t="n"/>
      <c r="G12" s="100" t="inlineStr">
        <is>
          <t>13.05.2025
31.10.2025</t>
        </is>
      </c>
      <c r="H12" s="100" t="inlineStr">
        <is>
          <t>X</t>
        </is>
      </c>
      <c r="I12" s="25" t="n"/>
      <c r="J12" s="25" t="n"/>
      <c r="K12" s="1" t="n"/>
      <c r="L12" s="1" t="n"/>
      <c r="M12" s="1" t="n"/>
      <c r="N12" s="56" t="n"/>
      <c r="O12" s="50" t="n"/>
      <c r="P12" s="11" t="n"/>
      <c r="Q12" s="50" t="n"/>
      <c r="R12" s="50" t="n"/>
      <c r="S12" s="89" t="n"/>
      <c r="T12" s="89" t="n"/>
      <c r="U12" s="89" t="n"/>
    </row>
    <row r="13" ht="24.75" customHeight="1">
      <c r="A13" s="1" t="n">
        <v>12</v>
      </c>
      <c r="B13" s="3" t="inlineStr">
        <is>
          <t xml:space="preserve">Dmitri  </t>
        </is>
      </c>
      <c r="C13" s="3" t="inlineStr">
        <is>
          <t xml:space="preserve">Anisimov  </t>
        </is>
      </c>
      <c r="D13" s="1" t="n"/>
      <c r="E13" s="1" t="n"/>
      <c r="F13" s="1" t="n"/>
      <c r="G13" s="100" t="inlineStr">
        <is>
          <t>05.05.2025
30.10.2025</t>
        </is>
      </c>
      <c r="H13" s="1" t="n"/>
      <c r="I13" s="31" t="n"/>
      <c r="J13" s="31" t="n"/>
      <c r="K13" s="101" t="inlineStr">
        <is>
          <t>X</t>
        </is>
      </c>
      <c r="L13" s="100" t="n"/>
      <c r="M13" s="100" t="n"/>
      <c r="N13" s="102" t="n"/>
      <c r="O13" s="52" t="n"/>
      <c r="P13" s="11" t="n"/>
      <c r="Q13" s="52" t="n"/>
      <c r="R13" s="52" t="n"/>
      <c r="S13" s="89" t="n"/>
      <c r="T13" s="89" t="n"/>
      <c r="U13" s="89" t="n"/>
    </row>
    <row r="14" ht="20.4" customHeight="1">
      <c r="A14" s="1" t="n">
        <v>13</v>
      </c>
      <c r="B14" s="3" t="inlineStr">
        <is>
          <t xml:space="preserve">Alexander  </t>
        </is>
      </c>
      <c r="C14" s="3" t="inlineStr">
        <is>
          <t xml:space="preserve">Karp  </t>
        </is>
      </c>
      <c r="D14" s="1" t="n"/>
      <c r="E14" s="1" t="n"/>
      <c r="F14" s="1" t="n"/>
      <c r="G14" s="1" t="n"/>
      <c r="H14" s="101" t="inlineStr">
        <is>
          <t>X</t>
        </is>
      </c>
      <c r="I14" s="25" t="n"/>
      <c r="J14" s="25" t="n"/>
      <c r="K14" s="103" t="inlineStr">
        <is>
          <t>X</t>
        </is>
      </c>
      <c r="L14" s="1" t="n"/>
      <c r="M14" s="1" t="n"/>
      <c r="N14" s="56" t="n"/>
      <c r="O14" s="50" t="n"/>
      <c r="P14" s="95" t="inlineStr">
        <is>
          <t>02.06.2025
31.12.2025</t>
        </is>
      </c>
      <c r="Q14" s="50" t="n"/>
      <c r="R14" s="50" t="n"/>
      <c r="S14" s="89" t="n"/>
      <c r="T14" s="89" t="n"/>
      <c r="U14" s="89" t="n"/>
      <c r="V14" s="112" t="inlineStr">
        <is>
          <t>Abfindung</t>
        </is>
      </c>
    </row>
    <row r="15" ht="20.4" customHeight="1">
      <c r="A15" s="1" t="n">
        <v>14</v>
      </c>
      <c r="B15" s="3" t="inlineStr">
        <is>
          <t xml:space="preserve">Hendrik  </t>
        </is>
      </c>
      <c r="C15" s="3" t="inlineStr">
        <is>
          <t xml:space="preserve">Etzel  </t>
        </is>
      </c>
      <c r="D15" s="1" t="n"/>
      <c r="E15" s="100" t="inlineStr">
        <is>
          <t>23.06.2025
31.10.2025</t>
        </is>
      </c>
      <c r="F15" s="1" t="n"/>
      <c r="G15" s="1" t="n"/>
      <c r="H15" s="101" t="inlineStr">
        <is>
          <t>x</t>
        </is>
      </c>
      <c r="I15" s="1" t="n"/>
      <c r="J15" s="1" t="n"/>
      <c r="K15" s="1" t="n"/>
      <c r="L15" s="1" t="n"/>
      <c r="M15" s="1" t="n"/>
      <c r="N15" s="56" t="n"/>
      <c r="O15" s="50" t="n"/>
      <c r="P15" s="11" t="n"/>
      <c r="Q15" s="50" t="n"/>
      <c r="R15" s="50" t="n"/>
      <c r="S15" s="89" t="n"/>
      <c r="T15" s="89" t="n"/>
      <c r="U15" s="89" t="n"/>
    </row>
    <row r="16" ht="20.4" customHeight="1">
      <c r="A16" s="1" t="n">
        <v>15</v>
      </c>
      <c r="B16" s="3" t="inlineStr">
        <is>
          <t xml:space="preserve">Patrick  </t>
        </is>
      </c>
      <c r="C16" s="3" t="inlineStr">
        <is>
          <t xml:space="preserve">Scholl  </t>
        </is>
      </c>
      <c r="D16" s="1" t="n"/>
      <c r="E16" s="100" t="inlineStr">
        <is>
          <t>07.01.2025
31.12.2025</t>
        </is>
      </c>
      <c r="F16" s="1" t="n"/>
      <c r="G16" s="1" t="n"/>
      <c r="H16" s="1" t="n"/>
      <c r="I16" s="1" t="n"/>
      <c r="J16" s="1" t="n"/>
      <c r="K16" s="25" t="n"/>
      <c r="L16" s="1" t="n"/>
      <c r="M16" s="1" t="n"/>
      <c r="N16" s="56" t="n"/>
      <c r="O16" s="50" t="n"/>
      <c r="P16" s="11" t="n"/>
      <c r="Q16" s="50" t="n"/>
      <c r="R16" s="50" t="n"/>
      <c r="S16" s="89" t="n"/>
      <c r="T16" s="89" t="n"/>
      <c r="U16" s="89" t="n"/>
    </row>
    <row r="17" ht="25.5" customHeight="1">
      <c r="A17" s="1" t="n">
        <v>16</v>
      </c>
      <c r="B17" s="3" t="inlineStr">
        <is>
          <t xml:space="preserve">Florian  </t>
        </is>
      </c>
      <c r="C17" s="3" t="inlineStr">
        <is>
          <t xml:space="preserve">Büttner  </t>
        </is>
      </c>
      <c r="D17" s="1" t="n"/>
      <c r="E17" s="1" t="n"/>
      <c r="F17" s="101" t="inlineStr">
        <is>
          <t>X</t>
        </is>
      </c>
      <c r="G17" s="100" t="inlineStr">
        <is>
          <t>07.04.2025
29.09.2025</t>
        </is>
      </c>
      <c r="H17" s="1" t="n"/>
      <c r="I17" s="1" t="n"/>
      <c r="J17" s="1" t="n"/>
      <c r="K17" s="104" t="inlineStr">
        <is>
          <t>X</t>
        </is>
      </c>
      <c r="L17" s="96" t="n"/>
      <c r="M17" s="96" t="n"/>
      <c r="N17" s="56" t="n"/>
      <c r="O17" s="50" t="n"/>
      <c r="P17" s="11" t="n"/>
      <c r="Q17" s="50" t="n"/>
      <c r="R17" s="50" t="n"/>
      <c r="S17" s="89" t="n"/>
      <c r="T17" s="89" t="n"/>
      <c r="U17" s="89" t="n"/>
      <c r="V17" s="112" t="inlineStr">
        <is>
          <t>keine Nachtschicht , möchte gerne 3 WS</t>
        </is>
      </c>
    </row>
    <row r="18" ht="21" customHeight="1">
      <c r="A18" s="1" t="n">
        <v>17</v>
      </c>
      <c r="B18" s="3" t="inlineStr">
        <is>
          <t xml:space="preserve">Bojan  </t>
        </is>
      </c>
      <c r="C18" s="3" t="inlineStr">
        <is>
          <t xml:space="preserve">Zarak  </t>
        </is>
      </c>
      <c r="D18" s="100" t="inlineStr">
        <is>
          <t>15.07.2024
31.12.2025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56" t="n"/>
      <c r="O18" s="50" t="n"/>
      <c r="P18" s="11" t="n"/>
      <c r="Q18" s="50" t="n"/>
      <c r="R18" s="50" t="n"/>
      <c r="S18" s="89" t="n"/>
      <c r="T18" s="89" t="n"/>
      <c r="U18" s="89" t="n"/>
      <c r="V18" s="112" t="inlineStr">
        <is>
          <t>2 Schicht LOG</t>
        </is>
      </c>
    </row>
    <row r="19" ht="20.4" customHeight="1">
      <c r="A19" s="1" t="n">
        <v>18</v>
      </c>
      <c r="B19" s="47" t="inlineStr">
        <is>
          <t xml:space="preserve">Özgür  </t>
        </is>
      </c>
      <c r="C19" s="47" t="inlineStr">
        <is>
          <t xml:space="preserve">Sögüt  </t>
        </is>
      </c>
      <c r="D19" s="100" t="n"/>
      <c r="E19" s="100" t="n"/>
      <c r="F19" s="100" t="n"/>
      <c r="G19" s="100" t="n"/>
      <c r="H19" s="100" t="n"/>
      <c r="I19" s="31" t="n"/>
      <c r="J19" s="31" t="n"/>
      <c r="K19" s="100" t="inlineStr">
        <is>
          <t>25.11.2024
30.10.2025</t>
        </is>
      </c>
      <c r="L19" s="100" t="n"/>
      <c r="M19" s="100" t="n"/>
      <c r="N19" s="105" t="n"/>
      <c r="O19" s="89" t="n"/>
      <c r="P19" s="11" t="n"/>
      <c r="Q19" s="89" t="n"/>
      <c r="R19" s="89" t="n"/>
      <c r="S19" s="89" t="n"/>
      <c r="T19" s="89" t="n"/>
      <c r="U19" s="89" t="n"/>
      <c r="V19" s="112" t="inlineStr">
        <is>
          <t>Abfindung</t>
        </is>
      </c>
    </row>
    <row r="20" ht="20.4" customHeight="1">
      <c r="A20" s="1" t="n">
        <v>19</v>
      </c>
      <c r="B20" s="47" t="inlineStr">
        <is>
          <t xml:space="preserve">Ertekin  </t>
        </is>
      </c>
      <c r="C20" s="47" t="inlineStr">
        <is>
          <t xml:space="preserve">Özkan  </t>
        </is>
      </c>
      <c r="D20" s="100" t="n"/>
      <c r="E20" s="100" t="n"/>
      <c r="F20" s="100" t="n"/>
      <c r="G20" s="100" t="n"/>
      <c r="H20" s="100" t="n"/>
      <c r="I20" s="31" t="n"/>
      <c r="J20" s="31" t="n"/>
      <c r="K20" s="100" t="inlineStr">
        <is>
          <t>03.12.2024
30.10.2025</t>
        </is>
      </c>
      <c r="L20" s="100" t="n"/>
      <c r="M20" s="100" t="n"/>
      <c r="N20" s="105" t="n"/>
      <c r="O20" s="89" t="n"/>
      <c r="P20" s="11" t="n"/>
      <c r="Q20" s="89" t="n"/>
      <c r="R20" s="89" t="n"/>
      <c r="S20" s="89" t="n"/>
      <c r="T20" s="89" t="n"/>
      <c r="U20" s="89" t="n"/>
    </row>
    <row r="21" ht="20.4" customHeight="1">
      <c r="A21" s="1" t="n">
        <v>20</v>
      </c>
      <c r="B21" s="47" t="inlineStr">
        <is>
          <t xml:space="preserve">Marco  </t>
        </is>
      </c>
      <c r="C21" s="47" t="inlineStr">
        <is>
          <t xml:space="preserve">Longo  </t>
        </is>
      </c>
      <c r="D21" s="100" t="n"/>
      <c r="E21" s="31" t="inlineStr">
        <is>
          <t>X</t>
        </is>
      </c>
      <c r="F21" s="100" t="n"/>
      <c r="G21" s="100" t="n"/>
      <c r="H21" s="100" t="inlineStr">
        <is>
          <t>02.06.2025
30.11.2025</t>
        </is>
      </c>
      <c r="I21" s="100" t="n"/>
      <c r="J21" s="100" t="n"/>
      <c r="K21" s="103" t="inlineStr">
        <is>
          <t>X</t>
        </is>
      </c>
      <c r="L21" s="100" t="n"/>
      <c r="M21" s="100" t="n"/>
      <c r="N21" s="105" t="n"/>
      <c r="O21" s="89" t="n"/>
      <c r="P21" s="11" t="n"/>
      <c r="Q21" s="89" t="n"/>
      <c r="R21" s="89" t="n"/>
      <c r="S21" s="89" t="n"/>
      <c r="T21" s="89" t="n"/>
      <c r="U21" s="89" t="n"/>
    </row>
    <row r="22" ht="20.4" customHeight="1">
      <c r="A22" s="1" t="n">
        <v>21</v>
      </c>
      <c r="B22" s="47" t="inlineStr">
        <is>
          <t xml:space="preserve">Dennis  </t>
        </is>
      </c>
      <c r="C22" s="47" t="inlineStr">
        <is>
          <t xml:space="preserve">Belca  </t>
        </is>
      </c>
      <c r="D22" s="100" t="n"/>
      <c r="E22" s="100" t="inlineStr">
        <is>
          <t>14.07.2025
12.01.2026</t>
        </is>
      </c>
      <c r="F22" s="100" t="n"/>
      <c r="G22" s="100" t="n"/>
      <c r="H22" s="100" t="inlineStr">
        <is>
          <t>13.01.2025
11.07.2025</t>
        </is>
      </c>
      <c r="I22" s="100" t="n"/>
      <c r="J22" s="100" t="n"/>
      <c r="K22" s="106" t="inlineStr">
        <is>
          <t>X</t>
        </is>
      </c>
      <c r="L22" s="104" t="n"/>
      <c r="M22" s="104" t="n"/>
      <c r="N22" s="105" t="n"/>
      <c r="O22" s="89" t="n"/>
      <c r="P22" s="11" t="n"/>
      <c r="Q22" s="89" t="n"/>
      <c r="R22" s="89" t="n"/>
      <c r="S22" s="89" t="n"/>
      <c r="T22" s="89" t="n"/>
      <c r="U22" s="89" t="n"/>
      <c r="V22" s="112" t="inlineStr">
        <is>
          <t>Nur Dauerfrühschicht, Einschränkung beachten</t>
        </is>
      </c>
    </row>
    <row r="23" ht="20.4" customHeight="1">
      <c r="A23" s="1" t="n">
        <v>22</v>
      </c>
      <c r="B23" s="47" t="inlineStr">
        <is>
          <t xml:space="preserve">Eugen  </t>
        </is>
      </c>
      <c r="C23" s="47" t="inlineStr">
        <is>
          <t xml:space="preserve">Ziegler  </t>
        </is>
      </c>
      <c r="D23" s="100" t="n"/>
      <c r="E23" s="31" t="inlineStr">
        <is>
          <t>X</t>
        </is>
      </c>
      <c r="F23" s="100" t="n"/>
      <c r="G23" s="100" t="n"/>
      <c r="H23" s="100" t="n"/>
      <c r="I23" s="100" t="n"/>
      <c r="J23" s="105" t="n"/>
      <c r="K23" s="107" t="inlineStr">
        <is>
          <t>X</t>
        </is>
      </c>
      <c r="L23" s="100" t="n"/>
      <c r="M23" s="100" t="n"/>
      <c r="N23" s="105" t="n"/>
      <c r="O23" s="89" t="n"/>
      <c r="P23" s="95" t="inlineStr">
        <is>
          <t>02.06.2025
31.12.2025</t>
        </is>
      </c>
      <c r="Q23" s="89" t="n"/>
      <c r="R23" s="89" t="n"/>
      <c r="S23" s="89" t="n"/>
      <c r="T23" s="89" t="n"/>
      <c r="U23" s="89" t="n"/>
      <c r="V23" s="112" t="inlineStr">
        <is>
          <t>wenn möglich Dauerfrühschicht</t>
        </is>
      </c>
    </row>
    <row r="24" ht="20.4" customHeight="1">
      <c r="A24" s="1" t="n">
        <v>23</v>
      </c>
      <c r="B24" s="47" t="inlineStr">
        <is>
          <t xml:space="preserve">Bahri  </t>
        </is>
      </c>
      <c r="C24" s="47" t="inlineStr">
        <is>
          <t xml:space="preserve">Aygün  </t>
        </is>
      </c>
      <c r="D24" s="100" t="n"/>
      <c r="E24" s="100" t="n"/>
      <c r="F24" s="100" t="n"/>
      <c r="G24" s="100" t="n"/>
      <c r="H24" s="100" t="n"/>
      <c r="I24" s="100" t="n"/>
      <c r="J24" s="100" t="n"/>
      <c r="K24" s="108" t="inlineStr">
        <is>
          <t>X</t>
        </is>
      </c>
      <c r="L24" s="96" t="n"/>
      <c r="M24" s="96" t="n"/>
      <c r="N24" s="105" t="n"/>
      <c r="O24" s="89" t="n"/>
      <c r="P24" s="11" t="n"/>
      <c r="Q24" s="89" t="n"/>
      <c r="R24" s="89" t="n"/>
      <c r="S24" s="89" t="n"/>
      <c r="T24" s="89" t="inlineStr">
        <is>
          <t>30.06.2025
31.12.2025</t>
        </is>
      </c>
      <c r="U24" s="89" t="n"/>
      <c r="V24" s="112" t="inlineStr">
        <is>
          <t>Verlängwern in der Montage möglich ?</t>
        </is>
      </c>
    </row>
    <row r="25" ht="20.4" customHeight="1">
      <c r="A25" s="1" t="n">
        <v>24</v>
      </c>
      <c r="B25" s="47" t="inlineStr">
        <is>
          <t xml:space="preserve">Özkan  </t>
        </is>
      </c>
      <c r="C25" s="47" t="inlineStr">
        <is>
          <t xml:space="preserve">Süryan  </t>
        </is>
      </c>
      <c r="D25" s="100" t="inlineStr">
        <is>
          <t>X</t>
        </is>
      </c>
      <c r="E25" s="100" t="n"/>
      <c r="F25" s="100" t="n"/>
      <c r="G25" s="100" t="n"/>
      <c r="H25" s="100" t="n"/>
      <c r="I25" s="100" t="n"/>
      <c r="J25" s="100" t="n"/>
      <c r="K25" s="100" t="n"/>
      <c r="L25" s="100" t="n"/>
      <c r="M25" s="100" t="n"/>
      <c r="N25" s="105" t="n"/>
      <c r="O25" s="89" t="inlineStr">
        <is>
          <t>31.03.2025
04.10.2025</t>
        </is>
      </c>
      <c r="P25" s="11" t="n"/>
      <c r="Q25" s="89" t="n"/>
      <c r="R25" s="89" t="n"/>
      <c r="S25" s="89" t="n"/>
      <c r="T25" s="89" t="n"/>
      <c r="U25" s="89" t="n"/>
      <c r="V25" s="112" t="inlineStr">
        <is>
          <t>in die Gießerei</t>
        </is>
      </c>
    </row>
    <row r="26" ht="28.5" customHeight="1">
      <c r="A26" s="1" t="n">
        <v>25</v>
      </c>
      <c r="B26" s="3" t="inlineStr">
        <is>
          <t xml:space="preserve">Miodrag  </t>
        </is>
      </c>
      <c r="C26" s="3" t="inlineStr">
        <is>
          <t xml:space="preserve">Prodanovic  </t>
        </is>
      </c>
      <c r="D26" s="100" t="n"/>
      <c r="E26" s="100" t="inlineStr">
        <is>
          <t>07.01.2025
11.07.2025</t>
        </is>
      </c>
      <c r="F26" s="100" t="n"/>
      <c r="G26" s="100" t="n"/>
      <c r="H26" s="100" t="inlineStr">
        <is>
          <t>14.07.2025
12.01.2026</t>
        </is>
      </c>
      <c r="I26" s="100" t="n"/>
      <c r="J26" s="100" t="n"/>
      <c r="K26" s="100" t="n"/>
      <c r="L26" s="100" t="n"/>
      <c r="M26" s="100" t="n"/>
      <c r="N26" s="105" t="n"/>
      <c r="O26" s="89" t="n"/>
      <c r="P26" s="11" t="n"/>
      <c r="Q26" s="89" t="n"/>
      <c r="R26" s="89" t="n"/>
      <c r="S26" s="89" t="n"/>
      <c r="T26" s="89" t="n"/>
      <c r="U26" s="89" t="n"/>
    </row>
    <row r="27" ht="20.4" customHeight="1">
      <c r="A27" s="1" t="n">
        <v>26</v>
      </c>
      <c r="B27" s="3" t="inlineStr">
        <is>
          <t xml:space="preserve">Hilmi  </t>
        </is>
      </c>
      <c r="C27" s="3" t="inlineStr">
        <is>
          <t xml:space="preserve">Orhan  </t>
        </is>
      </c>
      <c r="D27" s="100" t="n"/>
      <c r="E27" s="100" t="n"/>
      <c r="F27" s="100" t="n"/>
      <c r="G27" s="100" t="n"/>
      <c r="H27" s="100" t="n"/>
      <c r="I27" s="100" t="n"/>
      <c r="J27" s="100" t="n"/>
      <c r="K27" s="104" t="inlineStr">
        <is>
          <t>X</t>
        </is>
      </c>
      <c r="L27" s="96" t="n"/>
      <c r="M27" s="96" t="n"/>
      <c r="N27" s="105" t="n"/>
      <c r="O27" s="89" t="n"/>
      <c r="P27" s="11" t="n"/>
      <c r="Q27" s="89" t="n"/>
      <c r="R27" s="109" t="inlineStr">
        <is>
          <t>02.06.2025
31.12.2025</t>
        </is>
      </c>
      <c r="S27" s="109" t="n"/>
      <c r="T27" s="109" t="n"/>
      <c r="U27" s="89" t="n"/>
      <c r="V27" s="112" t="inlineStr">
        <is>
          <t>Möchte gern in 2 Schicht bleiben</t>
        </is>
      </c>
    </row>
    <row r="28" ht="20.25" customHeight="1">
      <c r="A28" s="1" t="n">
        <v>27</v>
      </c>
      <c r="B28" s="3" t="inlineStr">
        <is>
          <t xml:space="preserve">Erkan  </t>
        </is>
      </c>
      <c r="C28" s="3" t="inlineStr">
        <is>
          <t xml:space="preserve">Cevik  </t>
        </is>
      </c>
      <c r="D28" s="100" t="n"/>
      <c r="E28" s="100" t="n"/>
      <c r="F28" s="100" t="n"/>
      <c r="G28" s="100" t="n"/>
      <c r="H28" s="100" t="inlineStr">
        <is>
          <t>X</t>
        </is>
      </c>
      <c r="I28" s="100" t="n"/>
      <c r="J28" s="100" t="n"/>
      <c r="K28" s="93" t="inlineStr">
        <is>
          <t>X</t>
        </is>
      </c>
      <c r="L28" s="100" t="n"/>
      <c r="M28" s="100" t="n"/>
      <c r="N28" s="105" t="n"/>
      <c r="O28" s="89" t="n"/>
      <c r="P28" s="11" t="n"/>
      <c r="Q28" s="110" t="n"/>
      <c r="R28" s="89" t="n"/>
      <c r="S28" s="89" t="inlineStr">
        <is>
          <t>02.06.2025
31.12.2025</t>
        </is>
      </c>
      <c r="T28" s="89" t="n"/>
      <c r="U28" s="89" t="n"/>
    </row>
    <row r="29" ht="20.4" customHeight="1">
      <c r="A29" s="1" t="n">
        <v>28</v>
      </c>
      <c r="B29" s="3" t="inlineStr">
        <is>
          <t xml:space="preserve">Michael  </t>
        </is>
      </c>
      <c r="C29" s="3" t="inlineStr">
        <is>
          <t xml:space="preserve">Falkenstein  </t>
        </is>
      </c>
      <c r="D29" s="100" t="n"/>
      <c r="E29" s="100" t="n"/>
      <c r="F29" s="100" t="n"/>
      <c r="G29" s="100" t="inlineStr">
        <is>
          <t>05.05.2025
31.10.2025</t>
        </is>
      </c>
      <c r="H29" s="100" t="inlineStr">
        <is>
          <t>X</t>
        </is>
      </c>
      <c r="I29" s="100" t="n"/>
      <c r="J29" s="100" t="n"/>
      <c r="K29" s="100" t="n"/>
      <c r="L29" s="100" t="n"/>
      <c r="M29" s="100" t="n"/>
      <c r="N29" s="105" t="n"/>
      <c r="O29" s="89" t="n"/>
      <c r="P29" s="11" t="n"/>
      <c r="Q29" s="110" t="n"/>
      <c r="R29" s="89" t="n"/>
      <c r="S29" s="111" t="n"/>
      <c r="T29" s="89" t="n"/>
      <c r="U29" s="89" t="n"/>
      <c r="V29" s="112" t="inlineStr">
        <is>
          <t>Arbeitsversuch Werkzeugbau eventuell</t>
        </is>
      </c>
    </row>
    <row r="30" ht="20.4" customHeight="1">
      <c r="A30" s="1" t="n">
        <v>29</v>
      </c>
      <c r="B30" s="3" t="inlineStr">
        <is>
          <t xml:space="preserve">Manuel  </t>
        </is>
      </c>
      <c r="C30" s="3" t="inlineStr">
        <is>
          <t xml:space="preserve">Kempa  </t>
        </is>
      </c>
      <c r="D30" s="100" t="n"/>
      <c r="E30" s="100" t="n"/>
      <c r="F30" s="100" t="n"/>
      <c r="G30" s="100" t="n"/>
      <c r="H30" s="100" t="inlineStr">
        <is>
          <t>05.05.2025
30.10.2025</t>
        </is>
      </c>
      <c r="I30" s="100" t="n"/>
      <c r="J30" s="100" t="n"/>
      <c r="K30" s="100" t="inlineStr">
        <is>
          <t>X</t>
        </is>
      </c>
      <c r="L30" s="100" t="n"/>
      <c r="M30" s="100" t="n"/>
      <c r="N30" s="105" t="n"/>
      <c r="O30" s="89" t="n"/>
      <c r="P30" s="11" t="n"/>
      <c r="Q30" s="89" t="n"/>
      <c r="R30" s="90" t="n"/>
      <c r="S30" s="90" t="n"/>
      <c r="T30" s="90" t="n"/>
      <c r="U30" s="89" t="n"/>
      <c r="V30" s="112" t="inlineStr">
        <is>
          <t xml:space="preserve">In die Gießerei </t>
        </is>
      </c>
    </row>
    <row r="31" ht="20.4" customHeight="1">
      <c r="A31" s="1" t="n">
        <v>30</v>
      </c>
      <c r="B31" s="3" t="inlineStr">
        <is>
          <t xml:space="preserve">Ümit  </t>
        </is>
      </c>
      <c r="C31" s="3" t="inlineStr">
        <is>
          <t xml:space="preserve">Altinkaya  </t>
        </is>
      </c>
      <c r="D31" s="100" t="n"/>
      <c r="E31" s="100" t="n"/>
      <c r="F31" s="100" t="n"/>
      <c r="G31" s="100" t="inlineStr">
        <is>
          <t>X</t>
        </is>
      </c>
      <c r="H31" s="100" t="inlineStr">
        <is>
          <t>12.05.2025
31.10.2025</t>
        </is>
      </c>
      <c r="I31" s="100" t="n"/>
      <c r="J31" s="100" t="n"/>
      <c r="K31" s="100" t="n"/>
      <c r="L31" s="100" t="n"/>
      <c r="M31" s="100" t="n"/>
      <c r="N31" s="105" t="n"/>
      <c r="O31" s="89" t="n"/>
      <c r="P31" s="11" t="n"/>
      <c r="Q31" s="89" t="n"/>
      <c r="R31" s="89" t="n"/>
      <c r="S31" s="89" t="n"/>
      <c r="T31" s="89" t="n"/>
      <c r="U31" s="89" t="n"/>
      <c r="V31" s="112" t="inlineStr">
        <is>
          <t>Nur 2 Schicht Betrieb - darf keine NS - Schichtregelung beachten</t>
        </is>
      </c>
    </row>
    <row r="32" ht="20.4" customHeight="1">
      <c r="A32" s="1" t="n">
        <v>31</v>
      </c>
      <c r="B32" s="3" t="inlineStr">
        <is>
          <t xml:space="preserve">Harun  </t>
        </is>
      </c>
      <c r="C32" s="3" t="inlineStr">
        <is>
          <t xml:space="preserve">Azak  </t>
        </is>
      </c>
      <c r="D32" s="100" t="n"/>
      <c r="E32" s="100" t="n"/>
      <c r="F32" s="100" t="n"/>
      <c r="G32" s="100" t="inlineStr">
        <is>
          <t>X</t>
        </is>
      </c>
      <c r="H32" s="100" t="inlineStr">
        <is>
          <t>12.05.2025
31.10.2025</t>
        </is>
      </c>
      <c r="I32" s="100" t="n"/>
      <c r="J32" s="100" t="n"/>
      <c r="K32" s="100" t="n"/>
      <c r="L32" s="100" t="n"/>
      <c r="M32" s="100" t="n"/>
      <c r="N32" s="105" t="n"/>
      <c r="O32" s="89" t="n"/>
      <c r="P32" s="11" t="n"/>
      <c r="Q32" s="89" t="n"/>
      <c r="R32" s="89" t="n"/>
      <c r="S32" s="89" t="n"/>
      <c r="T32" s="89" t="n"/>
      <c r="U32" s="89" t="n"/>
      <c r="V32" s="112" t="inlineStr">
        <is>
          <t>50 % Gleichstellung, darf keine Hitzearbeiten ausführen</t>
        </is>
      </c>
    </row>
    <row r="33" ht="27.75" customHeight="1">
      <c r="A33" s="1" t="n">
        <v>32</v>
      </c>
      <c r="B33" s="3" t="inlineStr">
        <is>
          <t xml:space="preserve">Osman  </t>
        </is>
      </c>
      <c r="C33" s="3" t="inlineStr">
        <is>
          <t xml:space="preserve">Altun  </t>
        </is>
      </c>
      <c r="D33" s="100" t="n"/>
      <c r="E33" s="100" t="n"/>
      <c r="F33" s="100" t="n"/>
      <c r="G33" s="100" t="inlineStr">
        <is>
          <t>X</t>
        </is>
      </c>
      <c r="H33" s="100" t="inlineStr">
        <is>
          <t>12.05.2025
31.10.2025</t>
        </is>
      </c>
      <c r="I33" s="100" t="n"/>
      <c r="J33" s="100" t="n"/>
      <c r="K33" s="100" t="n"/>
      <c r="L33" s="100" t="n"/>
      <c r="M33" s="100" t="n"/>
      <c r="N33" s="105" t="n"/>
      <c r="O33" s="89" t="n"/>
      <c r="P33" s="11" t="n"/>
      <c r="Q33" s="89" t="n"/>
      <c r="R33" s="89" t="n"/>
      <c r="S33" s="89" t="n"/>
      <c r="T33" s="89" t="n"/>
      <c r="U33" s="89" t="n"/>
    </row>
    <row r="34" ht="33.75" customHeight="1">
      <c r="A34" s="1" t="n">
        <v>33</v>
      </c>
      <c r="B34" s="3" t="inlineStr">
        <is>
          <t xml:space="preserve">Fabian  </t>
        </is>
      </c>
      <c r="C34" s="3" t="inlineStr">
        <is>
          <t xml:space="preserve">Pomin  </t>
        </is>
      </c>
      <c r="D34" s="100" t="n"/>
      <c r="E34" s="100" t="n"/>
      <c r="F34" s="100" t="n"/>
      <c r="G34" s="100" t="n"/>
      <c r="H34" s="100" t="n"/>
      <c r="I34" s="100" t="n"/>
      <c r="J34" s="100" t="n"/>
      <c r="K34" s="101" t="inlineStr">
        <is>
          <t>X</t>
        </is>
      </c>
      <c r="L34" s="100" t="n"/>
      <c r="M34" s="100" t="n"/>
      <c r="N34" s="105" t="n"/>
      <c r="O34" s="89" t="n"/>
      <c r="P34" s="11" t="n"/>
      <c r="Q34" s="89" t="inlineStr">
        <is>
          <t>06.05.2025
31.08.2025</t>
        </is>
      </c>
      <c r="R34" s="89" t="n"/>
      <c r="S34" s="89" t="n"/>
      <c r="T34" s="89" t="n"/>
      <c r="U34" s="89" t="n"/>
      <c r="V34" s="112" t="inlineStr">
        <is>
          <t>Gießerei</t>
        </is>
      </c>
    </row>
    <row r="35" ht="26.25" customHeight="1">
      <c r="A35" s="1" t="n">
        <v>34</v>
      </c>
      <c r="B35" s="3" t="inlineStr">
        <is>
          <t xml:space="preserve">Cehver  </t>
        </is>
      </c>
      <c r="C35" s="3" t="inlineStr">
        <is>
          <t xml:space="preserve">Batan  </t>
        </is>
      </c>
      <c r="D35" s="100" t="n"/>
      <c r="E35" s="100" t="n"/>
      <c r="F35" s="100" t="n"/>
      <c r="G35" s="100" t="n"/>
      <c r="H35" s="100" t="n"/>
      <c r="I35" s="100" t="n"/>
      <c r="J35" s="100" t="n"/>
      <c r="K35" s="101" t="inlineStr">
        <is>
          <t>X</t>
        </is>
      </c>
      <c r="L35" s="100" t="n"/>
      <c r="M35" s="100" t="n"/>
      <c r="N35" s="105" t="n"/>
      <c r="O35" s="89" t="n"/>
      <c r="P35" s="11" t="n"/>
      <c r="Q35" s="89" t="n"/>
      <c r="R35" s="89" t="n"/>
      <c r="S35" s="89" t="inlineStr">
        <is>
          <t>23.06.2025
31.12.2025</t>
        </is>
      </c>
      <c r="T35" s="89" t="n"/>
      <c r="U35" s="89" t="n"/>
    </row>
    <row r="36" ht="21.75" customHeight="1">
      <c r="A36" s="1" t="n">
        <v>35</v>
      </c>
      <c r="B36" s="3" t="inlineStr">
        <is>
          <t xml:space="preserve">Mahmut  </t>
        </is>
      </c>
      <c r="C36" s="3" t="inlineStr">
        <is>
          <t xml:space="preserve">Akci  </t>
        </is>
      </c>
      <c r="D36" s="100" t="n"/>
      <c r="E36" s="100" t="n"/>
      <c r="F36" s="100" t="n"/>
      <c r="G36" s="100" t="n"/>
      <c r="H36" s="100" t="n"/>
      <c r="I36" s="100" t="n"/>
      <c r="J36" s="100" t="n"/>
      <c r="K36" s="100" t="n"/>
      <c r="L36" s="100" t="n"/>
      <c r="M36" s="100" t="n"/>
      <c r="N36" s="105" t="n"/>
      <c r="O36" s="89" t="n"/>
      <c r="P36" s="11" t="n"/>
      <c r="Q36" s="89" t="n"/>
      <c r="R36" s="89" t="n"/>
      <c r="S36" s="89" t="n"/>
      <c r="T36" s="89" t="inlineStr">
        <is>
          <t>30.06.2025
31.12.2025</t>
        </is>
      </c>
      <c r="U36" s="89" t="n"/>
    </row>
    <row r="37" ht="20.4" customHeight="1">
      <c r="A37" s="1" t="n">
        <v>36</v>
      </c>
      <c r="B37" s="3" t="inlineStr">
        <is>
          <t xml:space="preserve">Sinan  </t>
        </is>
      </c>
      <c r="C37" s="3" t="inlineStr">
        <is>
          <t xml:space="preserve">Dikkatli  </t>
        </is>
      </c>
      <c r="D37" s="7" t="n"/>
      <c r="E37" s="7" t="n"/>
      <c r="F37" s="88" t="inlineStr">
        <is>
          <t>07.04.2025
29.09.2025</t>
        </is>
      </c>
      <c r="G37" s="100" t="inlineStr">
        <is>
          <t>X</t>
        </is>
      </c>
      <c r="H37" s="95" t="n"/>
      <c r="I37" s="7" t="n"/>
      <c r="J37" s="7" t="n"/>
      <c r="K37" s="7" t="n"/>
      <c r="L37" s="7" t="n"/>
      <c r="M37" s="7" t="n"/>
      <c r="N37" s="55" t="n"/>
      <c r="O37" s="51" t="n"/>
      <c r="P37" s="11" t="n"/>
      <c r="Q37" s="51" t="n"/>
      <c r="R37" s="51" t="n"/>
      <c r="S37" s="89" t="n"/>
      <c r="T37" s="89" t="n"/>
      <c r="U37" s="89" t="n"/>
    </row>
    <row r="38" ht="20.4" customHeight="1">
      <c r="A38" s="1" t="n">
        <v>37</v>
      </c>
      <c r="B38" s="3" t="inlineStr">
        <is>
          <t xml:space="preserve">Ralf  </t>
        </is>
      </c>
      <c r="C38" s="3" t="inlineStr">
        <is>
          <t xml:space="preserve">Mayer  </t>
        </is>
      </c>
      <c r="D38" s="100" t="n"/>
      <c r="E38" s="100" t="n"/>
      <c r="F38" s="100" t="n"/>
      <c r="G38" s="100" t="n"/>
      <c r="H38" s="100" t="n"/>
      <c r="I38" s="100" t="n"/>
      <c r="J38" s="100" t="inlineStr">
        <is>
          <t>02.06.2025
31.12.2025</t>
        </is>
      </c>
      <c r="K38" s="100" t="n"/>
      <c r="L38" s="100" t="n"/>
      <c r="M38" s="100" t="n"/>
      <c r="N38" s="105" t="n"/>
      <c r="O38" s="89" t="n"/>
      <c r="P38" s="11" t="n"/>
      <c r="Q38" s="89" t="n"/>
      <c r="R38" s="89" t="n"/>
      <c r="S38" s="89" t="n"/>
      <c r="T38" s="89" t="n"/>
      <c r="U38" s="89" t="n"/>
    </row>
    <row r="39" ht="20.4" customHeight="1">
      <c r="A39" s="79" t="n">
        <v>38</v>
      </c>
      <c r="B39" s="76" t="inlineStr">
        <is>
          <t xml:space="preserve">Andreas  </t>
        </is>
      </c>
      <c r="C39" s="76" t="inlineStr">
        <is>
          <t xml:space="preserve">Kramhöller  </t>
        </is>
      </c>
      <c r="D39" s="119" t="n"/>
      <c r="E39" s="119" t="n"/>
      <c r="F39" s="119" t="n"/>
      <c r="G39" s="119" t="n"/>
      <c r="H39" s="119" t="n"/>
      <c r="I39" s="119" t="n"/>
      <c r="J39" s="119" t="n"/>
      <c r="K39" s="119" t="n"/>
      <c r="L39" s="119" t="n"/>
      <c r="M39" s="119" t="n"/>
      <c r="N39" s="120" t="n"/>
      <c r="O39" s="109" t="n"/>
      <c r="P39" s="114" t="n"/>
      <c r="Q39" s="109" t="n"/>
      <c r="R39" s="109" t="n"/>
      <c r="S39" s="109" t="inlineStr">
        <is>
          <t>02.06.2025
31.12.2025</t>
        </is>
      </c>
      <c r="T39" s="109" t="n"/>
      <c r="U39" s="109" t="n"/>
      <c r="V39" s="112" t="inlineStr">
        <is>
          <t>Will nach Mettingen, Wunsch Kernmacherei</t>
        </is>
      </c>
    </row>
    <row r="40" ht="24" customHeight="1">
      <c r="A40" s="1" t="n">
        <v>39</v>
      </c>
      <c r="B40" s="3" t="inlineStr">
        <is>
          <t xml:space="preserve">Imdat  </t>
        </is>
      </c>
      <c r="C40" s="3" t="inlineStr">
        <is>
          <t xml:space="preserve">Yücel  </t>
        </is>
      </c>
      <c r="D40" s="31" t="n"/>
      <c r="E40" s="1" t="n"/>
      <c r="F40" s="1" t="n"/>
      <c r="G40" s="1" t="n"/>
      <c r="H40" s="1" t="n"/>
      <c r="I40" s="1" t="n"/>
      <c r="J40" s="103" t="inlineStr">
        <is>
          <t>X</t>
        </is>
      </c>
      <c r="K40" s="100" t="inlineStr">
        <is>
          <t>23.06.2025
31.12.2025</t>
        </is>
      </c>
      <c r="L40" s="121" t="n"/>
      <c r="M40" s="121" t="n"/>
      <c r="N40" s="122" t="n"/>
      <c r="O40" s="122" t="n"/>
      <c r="P40" s="122" t="n"/>
      <c r="Q40" s="122" t="n"/>
      <c r="R40" s="123" t="n"/>
      <c r="S40" s="101" t="inlineStr">
        <is>
          <t>X</t>
        </is>
      </c>
      <c r="T40" s="100" t="n"/>
      <c r="U40" s="100" t="n"/>
      <c r="V40" s="112" t="inlineStr">
        <is>
          <t>Keine Nachtschicht</t>
        </is>
      </c>
    </row>
    <row r="41" ht="15.6" customHeight="1">
      <c r="A41" s="115" t="n"/>
      <c r="D41" s="116" t="n"/>
      <c r="E41" s="116" t="n"/>
      <c r="F41" s="116" t="n"/>
      <c r="G41" s="116" t="n"/>
      <c r="H41" s="116" t="n"/>
      <c r="I41" s="116" t="n"/>
      <c r="J41" s="116" t="n"/>
      <c r="K41" s="116" t="n"/>
      <c r="L41" s="116" t="n"/>
      <c r="M41" s="116" t="n"/>
      <c r="N41" s="116" t="n"/>
      <c r="O41" s="117" t="n"/>
      <c r="P41" s="116" t="n"/>
      <c r="Q41" s="116" t="n"/>
      <c r="R41" s="116" t="n"/>
      <c r="S41" s="116" t="n"/>
      <c r="T41" s="116" t="n"/>
      <c r="U41" s="118" t="n"/>
    </row>
    <row r="42" ht="15.6" customHeight="1">
      <c r="A42" s="115" t="n"/>
      <c r="D42" s="116" t="n"/>
      <c r="E42" s="116" t="n"/>
      <c r="F42" s="116" t="n"/>
      <c r="G42" s="116" t="n"/>
      <c r="H42" s="116" t="n"/>
      <c r="I42" s="116" t="n"/>
      <c r="J42" s="116" t="n"/>
      <c r="K42" s="116" t="n"/>
      <c r="L42" s="116" t="n"/>
      <c r="M42" s="116" t="n"/>
      <c r="N42" s="116" t="n"/>
      <c r="O42" s="117" t="n"/>
      <c r="P42" s="116" t="n"/>
      <c r="Q42" s="116" t="n"/>
      <c r="R42" s="116" t="n"/>
      <c r="S42" s="116" t="n"/>
      <c r="T42" s="116" t="n"/>
      <c r="U42" s="118" t="n"/>
    </row>
    <row r="43" ht="15" customHeight="1">
      <c r="B43" s="132" t="n"/>
      <c r="C43" s="132" t="n"/>
      <c r="E43" s="132" t="n"/>
      <c r="F43" s="132" t="n"/>
    </row>
    <row r="44" ht="15" customHeight="1">
      <c r="B44" s="132" t="n"/>
      <c r="C44" s="132" t="n"/>
      <c r="E44" s="131" t="n"/>
      <c r="F44" s="131" t="n"/>
    </row>
    <row r="45" ht="15" customHeight="1">
      <c r="E45" s="132" t="n"/>
      <c r="F45" s="132" t="n"/>
    </row>
    <row r="46" ht="15" customHeight="1">
      <c r="E46" s="131" t="n"/>
      <c r="F46" s="131" t="n"/>
      <c r="H46" s="131" t="n"/>
      <c r="I46" s="131" t="n"/>
    </row>
    <row r="47" ht="15" customHeight="1">
      <c r="E47" s="131" t="n"/>
      <c r="F47" s="131" t="n"/>
      <c r="H47" s="131" t="n"/>
      <c r="I47" s="131" t="n"/>
    </row>
    <row r="48" ht="15" customHeight="1">
      <c r="E48" s="132" t="n"/>
      <c r="F48" s="132" t="n"/>
      <c r="H48" s="131" t="n"/>
      <c r="I48" s="131" t="n"/>
    </row>
    <row r="49" ht="15" customHeight="1">
      <c r="E49" s="132" t="n"/>
      <c r="F49" s="132" t="n"/>
      <c r="H49" s="131" t="n"/>
      <c r="I49" s="131" t="n"/>
    </row>
    <row r="50" ht="15" customHeight="1">
      <c r="E50" s="132" t="n"/>
      <c r="F50" s="132" t="n"/>
      <c r="H50" s="131" t="n"/>
      <c r="I50" s="131" t="n"/>
    </row>
    <row r="51" ht="15" customHeight="1">
      <c r="E51" s="132" t="n"/>
      <c r="F51" s="132" t="n"/>
      <c r="H51" s="132" t="n"/>
      <c r="I51" s="132" t="n"/>
    </row>
    <row r="52" ht="15" customHeight="1">
      <c r="E52" s="131" t="n"/>
      <c r="F52" s="131" t="n"/>
      <c r="H52" s="132" t="n"/>
      <c r="I52" s="132" t="n"/>
    </row>
    <row r="53" ht="15" customHeight="1">
      <c r="E53" s="132" t="n"/>
      <c r="F53" s="132" t="n"/>
      <c r="H53" s="132" t="n"/>
      <c r="I53" s="132" t="n"/>
    </row>
    <row r="54" ht="15" customHeight="1">
      <c r="E54" s="132" t="n"/>
      <c r="F54" s="132" t="n"/>
      <c r="H54" s="132" t="n"/>
      <c r="I54" s="132" t="n"/>
    </row>
    <row r="55" ht="15" customHeight="1">
      <c r="E55" s="132" t="n"/>
      <c r="F55" s="132" t="n"/>
      <c r="H55" s="132" t="n"/>
      <c r="I55" s="132" t="n"/>
    </row>
    <row r="56" ht="15" customHeight="1">
      <c r="E56" s="132" t="n"/>
      <c r="F56" s="132" t="n"/>
      <c r="H56" s="132" t="n"/>
      <c r="I56" s="132" t="n"/>
    </row>
    <row r="57" ht="15" customHeight="1">
      <c r="E57" s="132" t="n"/>
      <c r="F57" s="132" t="n"/>
      <c r="H57" s="132" t="n"/>
      <c r="I57" s="132" t="n"/>
    </row>
    <row r="58" ht="15" customHeight="1">
      <c r="E58" s="131" t="n"/>
      <c r="F58" s="131" t="n"/>
      <c r="H58" s="132" t="n"/>
      <c r="I58" s="132" t="n"/>
    </row>
    <row r="59" ht="15" customHeight="1">
      <c r="E59" s="131" t="n"/>
      <c r="F59" s="131" t="n"/>
      <c r="H59" s="132" t="n"/>
      <c r="I59" s="132" t="n"/>
    </row>
    <row r="60" ht="15" customHeight="1">
      <c r="E60" s="131" t="n"/>
      <c r="F60" s="131" t="n"/>
      <c r="H60" s="132" t="n"/>
      <c r="I60" s="132" t="n"/>
    </row>
    <row r="61" ht="15" customHeight="1">
      <c r="E61" s="132" t="n"/>
      <c r="F61" s="132" t="n"/>
      <c r="H61" s="132" t="n"/>
      <c r="I61" s="132" t="n"/>
    </row>
    <row r="62" ht="15" customHeight="1">
      <c r="E62" s="132" t="n"/>
      <c r="F62" s="132" t="n"/>
      <c r="H62" s="132" t="n"/>
      <c r="I62" s="132" t="n"/>
    </row>
    <row r="63" ht="15" customHeight="1">
      <c r="E63" s="132" t="n"/>
      <c r="F63" s="132" t="n"/>
      <c r="H63" s="132" t="n"/>
      <c r="I63" s="132" t="n"/>
    </row>
    <row r="64" ht="15" customHeight="1">
      <c r="E64" s="132" t="n"/>
      <c r="F64" s="132" t="n"/>
      <c r="H64" s="132" t="n"/>
      <c r="I64" s="132" t="n"/>
    </row>
    <row r="65" ht="15" customHeight="1">
      <c r="E65" s="132" t="n"/>
      <c r="F65" s="132" t="n"/>
      <c r="H65" s="132" t="n"/>
      <c r="I65" s="132" t="n"/>
    </row>
    <row r="66" ht="15" customHeight="1">
      <c r="E66" s="132" t="n"/>
      <c r="F66" s="132" t="n"/>
    </row>
    <row r="67" ht="15" customHeight="1">
      <c r="E67" s="132" t="n"/>
      <c r="F67" s="132" t="n"/>
    </row>
  </sheetData>
  <pageMargins left="0.7" right="0.7" top="0.787401575" bottom="0.787401575" header="0.3" footer="0.3"/>
  <pageSetup orientation="landscape" paperSize="9" fitToHeight="0" fitToWidth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50"/>
  <sheetViews>
    <sheetView tabSelected="1" zoomScale="85" zoomScaleNormal="85" workbookViewId="0">
      <pane ySplit="1" topLeftCell="A31" activePane="bottomLeft" state="frozen"/>
      <selection pane="bottomLeft" activeCell="F43" sqref="F43"/>
    </sheetView>
  </sheetViews>
  <sheetFormatPr baseColWidth="10" defaultColWidth="11.44140625" defaultRowHeight="15" customHeight="1"/>
  <cols>
    <col width="24" customWidth="1" min="1" max="2"/>
    <col width="11.44140625" customWidth="1" style="112" min="3" max="3"/>
    <col width="14" customWidth="1" min="4" max="4"/>
    <col width="13.5546875" customWidth="1" min="5" max="5"/>
    <col width="14.88671875" customWidth="1" min="6" max="6"/>
    <col width="17" customWidth="1" min="7" max="7"/>
    <col width="13.5546875" customWidth="1" min="8" max="8"/>
    <col width="14.109375" customWidth="1" min="9" max="9"/>
    <col width="14.88671875" customWidth="1" min="10" max="10"/>
    <col width="13" customWidth="1" min="11" max="11"/>
    <col width="15.109375" customWidth="1" min="12" max="12"/>
    <col width="15.44140625" customWidth="1" min="13" max="13"/>
    <col width="10.88671875" bestFit="1" customWidth="1" min="14" max="14"/>
    <col width="16.88671875" customWidth="1" min="15" max="15"/>
    <col width="22.109375" customWidth="1" min="16" max="16"/>
    <col width="21.88671875" customWidth="1" min="17" max="17"/>
    <col width="21.33203125" customWidth="1" min="18" max="18"/>
    <col width="21.21875" customWidth="1" min="19" max="19"/>
    <col width="13.109375" customWidth="1" min="20" max="20"/>
    <col width="16.33203125" customWidth="1" min="21" max="21"/>
    <col width="13.6640625" customWidth="1" min="22" max="22"/>
    <col width="11.44140625" customWidth="1" min="23" max="23"/>
    <col width="13.44140625" customWidth="1" min="24" max="24"/>
    <col width="11.44140625" customWidth="1" min="25" max="28"/>
  </cols>
  <sheetData>
    <row r="1" ht="69.59999999999999" customFormat="1" customHeight="1" s="73">
      <c r="A1" s="71" t="inlineStr">
        <is>
          <t>Vorname</t>
        </is>
      </c>
      <c r="B1" s="71" t="inlineStr">
        <is>
          <t>Nachname</t>
        </is>
      </c>
      <c r="C1" s="71" t="inlineStr">
        <is>
          <t>Lfd. Nr</t>
        </is>
      </c>
      <c r="D1" s="71" t="inlineStr">
        <is>
          <t>Geburtsdatum</t>
        </is>
      </c>
      <c r="E1" s="71" t="inlineStr">
        <is>
          <t>Alter</t>
        </is>
      </c>
      <c r="F1" s="71" t="inlineStr">
        <is>
          <t>Geschlecht</t>
        </is>
      </c>
      <c r="G1" s="71" t="inlineStr">
        <is>
          <t>Staplerschein</t>
        </is>
      </c>
      <c r="H1" s="72" t="inlineStr">
        <is>
          <t>Aktuelle Synopse</t>
        </is>
      </c>
      <c r="I1" s="72" t="inlineStr">
        <is>
          <t>Stammcenter,-Abteilung</t>
        </is>
      </c>
      <c r="J1" s="72" t="inlineStr">
        <is>
          <t>Stamm
kostenstelle</t>
        </is>
      </c>
      <c r="K1" s="71" t="inlineStr">
        <is>
          <t>E5-Stamm</t>
        </is>
      </c>
      <c r="L1" s="71" t="inlineStr">
        <is>
          <t>E4-Stamm</t>
        </is>
      </c>
      <c r="M1" s="71" t="inlineStr">
        <is>
          <t>E3-Stamm</t>
        </is>
      </c>
      <c r="N1" s="72" t="inlineStr">
        <is>
          <t>Eintritt UTeam</t>
        </is>
      </c>
      <c r="O1" s="72" t="inlineStr">
        <is>
          <t>Aktuelles Austrittsdatum</t>
        </is>
      </c>
      <c r="P1" s="72" t="inlineStr">
        <is>
          <t>Aktuelle Einsatzdauer</t>
        </is>
      </c>
      <c r="Q1" s="72" t="inlineStr">
        <is>
          <t>Zugehörigkeit in Monaten</t>
        </is>
      </c>
      <c r="R1" s="72" t="inlineStr">
        <is>
          <t>Einsatzdauer in Monaten</t>
        </is>
      </c>
      <c r="S1" s="72" t="inlineStr">
        <is>
          <t>Aktuelle Einsatzdauer in "Tagen"</t>
        </is>
      </c>
      <c r="T1" s="72" t="inlineStr">
        <is>
          <t>Anzahl der Stationen</t>
        </is>
      </c>
      <c r="U1" s="72" t="inlineStr">
        <is>
          <t>Einsatz Station 1</t>
        </is>
      </c>
      <c r="V1" s="72" t="inlineStr">
        <is>
          <t>Einsatz Station 2</t>
        </is>
      </c>
      <c r="W1" s="72" t="inlineStr">
        <is>
          <t>Einsatz Station 3</t>
        </is>
      </c>
      <c r="X1" s="72" t="inlineStr">
        <is>
          <t>Einsatz Station 4</t>
        </is>
      </c>
      <c r="Y1" s="72" t="inlineStr">
        <is>
          <t>Einsatz Station 5</t>
        </is>
      </c>
      <c r="Z1" s="72" t="inlineStr">
        <is>
          <t>Einsatz Station 6</t>
        </is>
      </c>
      <c r="AA1" s="72" t="inlineStr">
        <is>
          <t>Einsatz Station 7</t>
        </is>
      </c>
      <c r="AB1" s="72" t="inlineStr">
        <is>
          <t>Einsatz Station 8</t>
        </is>
      </c>
    </row>
    <row r="2" ht="40.8" customHeight="1">
      <c r="A2" s="63" t="inlineStr">
        <is>
          <t xml:space="preserve">Tomislav </t>
        </is>
      </c>
      <c r="B2" s="63" t="inlineStr">
        <is>
          <t xml:space="preserve"> Brlekovic</t>
        </is>
      </c>
      <c r="C2" s="124" t="n">
        <v>1</v>
      </c>
      <c r="D2" s="64" t="n">
        <v>33937</v>
      </c>
      <c r="E2" s="65">
        <f>DATEDIF(D2,$AC$2,"Y")</f>
        <v/>
      </c>
      <c r="F2" s="65" t="inlineStr">
        <is>
          <t>m</t>
        </is>
      </c>
      <c r="G2" s="65" t="inlineStr">
        <is>
          <t>nein</t>
        </is>
      </c>
      <c r="H2" s="66" t="n">
        <v>6</v>
      </c>
      <c r="I2" s="66" t="inlineStr">
        <is>
          <t>MO/PSDC</t>
        </is>
      </c>
      <c r="J2" s="66" t="inlineStr">
        <is>
          <t>010-1024</t>
        </is>
      </c>
      <c r="K2" s="66" t="inlineStr">
        <is>
          <t>Frank Müller</t>
        </is>
      </c>
      <c r="L2" s="66" t="inlineStr">
        <is>
          <t>Volker Diez</t>
        </is>
      </c>
      <c r="M2" s="66" t="inlineStr">
        <is>
          <t>Guido Söll</t>
        </is>
      </c>
      <c r="N2" s="67" t="n">
        <v>44935</v>
      </c>
      <c r="O2" s="68" t="n">
        <v>45869</v>
      </c>
      <c r="P2" s="68" t="n">
        <v>45775</v>
      </c>
      <c r="Q2" s="69">
        <f>DATEDIF(N2,$AC$2,"M")</f>
        <v/>
      </c>
      <c r="R2" s="69">
        <f>Q2/6</f>
        <v/>
      </c>
      <c r="S2" s="69">
        <f>DATEDIF(P2,$AC$2,"D")</f>
        <v/>
      </c>
      <c r="T2" s="69">
        <f>COUNTA(U2:AB2)</f>
        <v/>
      </c>
      <c r="U2" s="70" t="inlineStr">
        <is>
          <t>Safetyteam
PT/G</t>
        </is>
      </c>
      <c r="V2" s="70" t="inlineStr">
        <is>
          <t>Safetyteam
PT/S</t>
        </is>
      </c>
      <c r="W2" s="70" t="inlineStr">
        <is>
          <t>PT/SSB
Gießen KGH M139
010-2954</t>
        </is>
      </c>
      <c r="X2" s="70" t="inlineStr">
        <is>
          <t>PT/EGM 
GEN4          
010-1642</t>
        </is>
      </c>
      <c r="Y2" s="70" t="inlineStr">
        <is>
          <t>GBU ZVÜ
Audit</t>
        </is>
      </c>
      <c r="Z2" s="70" t="inlineStr">
        <is>
          <t>MO/PMA
AMG V8 Mon.
Can.
Kst. 2118</t>
        </is>
      </c>
      <c r="AA2" s="62" t="n"/>
      <c r="AB2" s="62" t="n"/>
      <c r="AC2" s="21">
        <f>TODAY()</f>
        <v/>
      </c>
    </row>
    <row r="3" ht="40.8" customHeight="1">
      <c r="A3" s="3" t="inlineStr">
        <is>
          <t xml:space="preserve">Ilkay </t>
        </is>
      </c>
      <c r="B3" s="3" t="inlineStr">
        <is>
          <t>Pinarci</t>
        </is>
      </c>
      <c r="C3" s="125" t="n">
        <v>2</v>
      </c>
      <c r="D3" s="29" t="n">
        <v>28748</v>
      </c>
      <c r="E3" s="65">
        <f>DATEDIF(D3,$AC$2,"Y")</f>
        <v/>
      </c>
      <c r="F3" s="30" t="inlineStr">
        <is>
          <t>m</t>
        </is>
      </c>
      <c r="G3" s="30" t="inlineStr">
        <is>
          <t>ja</t>
        </is>
      </c>
      <c r="H3" s="1" t="n">
        <v>6</v>
      </c>
      <c r="I3" s="1" t="inlineStr">
        <is>
          <t>MO/PSMM</t>
        </is>
      </c>
      <c r="J3" s="1" t="inlineStr">
        <is>
          <t>010-2684</t>
        </is>
      </c>
      <c r="K3" s="1" t="inlineStr">
        <is>
          <t>Udo Greiner</t>
        </is>
      </c>
      <c r="L3" s="1" t="inlineStr">
        <is>
          <t>Joachim Schwarz</t>
        </is>
      </c>
      <c r="M3" s="1" t="inlineStr">
        <is>
          <t>Daniel Pfeifer</t>
        </is>
      </c>
      <c r="N3" s="18" t="n">
        <v>45047</v>
      </c>
      <c r="O3" s="20" t="n">
        <v>45961</v>
      </c>
      <c r="P3" s="20" t="n">
        <v>45719</v>
      </c>
      <c r="Q3" s="69">
        <f>DATEDIF(N3,$AC$2,"M")</f>
        <v/>
      </c>
      <c r="R3" s="24">
        <f>Q3/6</f>
        <v/>
      </c>
      <c r="S3" s="69">
        <f>DATEDIF(P3,$AC$2,"D")</f>
        <v/>
      </c>
      <c r="T3" s="24">
        <f>COUNTA(U3:AB3)</f>
        <v/>
      </c>
      <c r="U3" s="40" t="inlineStr">
        <is>
          <t>Druckgußtechnikum 
010-3424</t>
        </is>
      </c>
      <c r="V3" s="40" t="inlineStr">
        <is>
          <t>PT/SDG
010-1114</t>
        </is>
      </c>
      <c r="W3" s="40" t="inlineStr">
        <is>
          <t>PT/SSB
Gießen KGH M139
010-2954</t>
        </is>
      </c>
      <c r="X3" s="40" t="inlineStr">
        <is>
          <t>Getriebepressen
Kst.1054
PT/SPU</t>
        </is>
      </c>
      <c r="Y3" s="40" t="inlineStr">
        <is>
          <t>PT/EGM 
GEN4          
010-1642</t>
        </is>
      </c>
      <c r="Z3" s="40" t="inlineStr">
        <is>
          <t>PT/EGM 
Kernmacherei
010-2184</t>
        </is>
      </c>
      <c r="AA3" s="12" t="n"/>
      <c r="AB3" s="12" t="n"/>
    </row>
    <row r="4" ht="33" customHeight="1">
      <c r="A4" s="3" t="inlineStr">
        <is>
          <t xml:space="preserve">Murtez </t>
        </is>
      </c>
      <c r="B4" s="3" t="inlineStr">
        <is>
          <t>Shala</t>
        </is>
      </c>
      <c r="C4" s="125" t="n">
        <v>3</v>
      </c>
      <c r="D4" s="29" t="n">
        <v>27312</v>
      </c>
      <c r="E4" s="65">
        <f>DATEDIF(D4,$AC$2,"Y")</f>
        <v/>
      </c>
      <c r="F4" s="30" t="inlineStr">
        <is>
          <t>m</t>
        </is>
      </c>
      <c r="G4" s="30" t="inlineStr">
        <is>
          <t xml:space="preserve">k.A. </t>
        </is>
      </c>
      <c r="H4" s="1" t="n">
        <v>7</v>
      </c>
      <c r="I4" s="1" t="inlineStr">
        <is>
          <t>MO/PST</t>
        </is>
      </c>
      <c r="J4" s="1" t="inlineStr">
        <is>
          <t>010-2584</t>
        </is>
      </c>
      <c r="K4" s="1" t="inlineStr">
        <is>
          <t>Andreas Rist</t>
        </is>
      </c>
      <c r="L4" s="1" t="inlineStr">
        <is>
          <t>Steffen Mauser</t>
        </is>
      </c>
      <c r="M4" s="1" t="inlineStr">
        <is>
          <t>Jürgen Vetter</t>
        </is>
      </c>
      <c r="N4" s="18" t="n">
        <v>45078</v>
      </c>
      <c r="O4" s="20" t="n">
        <v>45991</v>
      </c>
      <c r="P4" s="20" t="n">
        <v>45718</v>
      </c>
      <c r="Q4" s="69">
        <f>DATEDIF(N4,$AC$2,"M")</f>
        <v/>
      </c>
      <c r="R4" s="24">
        <f>Q4/6</f>
        <v/>
      </c>
      <c r="S4" s="69">
        <f>DATEDIF(P4,$AC$2,"D")</f>
        <v/>
      </c>
      <c r="T4" s="24">
        <f>COUNTA(U4:AB4)</f>
        <v/>
      </c>
      <c r="U4" s="40" t="inlineStr">
        <is>
          <t>Safetyteam
PT/S</t>
        </is>
      </c>
      <c r="V4" s="40" t="inlineStr">
        <is>
          <t>PT/EGM 
GEN4          
010-1642</t>
        </is>
      </c>
      <c r="W4" s="40" t="inlineStr">
        <is>
          <t>PT/SDG
010-1104</t>
        </is>
      </c>
      <c r="X4" s="40" t="inlineStr">
        <is>
          <t>PT/SSB
Lineargießanl.
010-2814</t>
        </is>
      </c>
      <c r="Y4" s="40" t="inlineStr">
        <is>
          <t>PT/EGM 
Kernmacherei
010-2184</t>
        </is>
      </c>
      <c r="Z4" s="12" t="n"/>
      <c r="AA4" s="12" t="n"/>
      <c r="AB4" s="12" t="n"/>
    </row>
    <row r="5" ht="33" customHeight="1">
      <c r="A5" s="3" t="inlineStr">
        <is>
          <t>Christian</t>
        </is>
      </c>
      <c r="B5" s="3" t="inlineStr">
        <is>
          <t xml:space="preserve"> Pyka</t>
        </is>
      </c>
      <c r="C5" s="125" t="n">
        <v>4</v>
      </c>
      <c r="D5" s="29" t="n">
        <v>29608</v>
      </c>
      <c r="E5" s="65">
        <f>DATEDIF(D5,$AC$2,"Y")</f>
        <v/>
      </c>
      <c r="F5" s="30" t="inlineStr">
        <is>
          <t>m</t>
        </is>
      </c>
      <c r="G5" s="30" t="inlineStr">
        <is>
          <t xml:space="preserve">k.A. </t>
        </is>
      </c>
      <c r="H5" s="1" t="n">
        <v>7</v>
      </c>
      <c r="I5" s="1" t="inlineStr">
        <is>
          <t>MO/PDTM</t>
        </is>
      </c>
      <c r="J5" s="1" t="inlineStr">
        <is>
          <t>010-1292</t>
        </is>
      </c>
      <c r="K5" s="1" t="inlineStr">
        <is>
          <t>Uwe Köhler</t>
        </is>
      </c>
      <c r="L5" s="1" t="inlineStr">
        <is>
          <t>Mathias Braun</t>
        </is>
      </c>
      <c r="M5" s="1" t="inlineStr">
        <is>
          <t>Peter Abele</t>
        </is>
      </c>
      <c r="N5" s="18" t="n">
        <v>45078</v>
      </c>
      <c r="O5" s="20" t="n">
        <v>45991</v>
      </c>
      <c r="P5" s="20" t="n">
        <v>45747</v>
      </c>
      <c r="Q5" s="69">
        <f>DATEDIF(N5,$AC$2,"M")</f>
        <v/>
      </c>
      <c r="R5" s="24">
        <f>Q5/6</f>
        <v/>
      </c>
      <c r="S5" s="69">
        <f>DATEDIF(P5,$AC$2,"D")</f>
        <v/>
      </c>
      <c r="T5" s="24">
        <f>COUNTA(U5:AB5)</f>
        <v/>
      </c>
      <c r="U5" s="40" t="inlineStr">
        <is>
          <t>Safetyteam
PT/S</t>
        </is>
      </c>
      <c r="V5" s="40" t="inlineStr">
        <is>
          <t>Sicherwerkstatt</t>
        </is>
      </c>
      <c r="W5" s="40" t="inlineStr">
        <is>
          <t>GBU 
betriebliche Bildung</t>
        </is>
      </c>
      <c r="X5" s="40" t="inlineStr">
        <is>
          <t>PT/EGM 
GEN4          
010-1642</t>
        </is>
      </c>
      <c r="Y5" s="12" t="n"/>
      <c r="Z5" s="12" t="n"/>
      <c r="AA5" s="12" t="n"/>
      <c r="AB5" s="12" t="n"/>
    </row>
    <row r="6" ht="33" customHeight="1">
      <c r="A6" s="3" t="inlineStr">
        <is>
          <t xml:space="preserve">Paulo </t>
        </is>
      </c>
      <c r="B6" s="3" t="inlineStr">
        <is>
          <t xml:space="preserve"> Koutrelis</t>
        </is>
      </c>
      <c r="C6" s="125" t="n">
        <v>5</v>
      </c>
      <c r="D6" s="29" t="n">
        <v>25367</v>
      </c>
      <c r="E6" s="65">
        <f>DATEDIF(D6,$AC$2,"Y")</f>
        <v/>
      </c>
      <c r="F6" s="30" t="inlineStr">
        <is>
          <t>m</t>
        </is>
      </c>
      <c r="G6" s="30" t="inlineStr">
        <is>
          <t>ja</t>
        </is>
      </c>
      <c r="H6" s="1" t="n">
        <v>9</v>
      </c>
      <c r="I6" s="1" t="inlineStr">
        <is>
          <t>MO/PDTM</t>
        </is>
      </c>
      <c r="J6" s="1" t="inlineStr">
        <is>
          <t>0101-1352</t>
        </is>
      </c>
      <c r="K6" s="1" t="inlineStr">
        <is>
          <t>Olaf Roos</t>
        </is>
      </c>
      <c r="L6" s="32" t="inlineStr">
        <is>
          <t>Patrick Hauns</t>
        </is>
      </c>
      <c r="M6" s="1" t="inlineStr">
        <is>
          <t>Peter Abele</t>
        </is>
      </c>
      <c r="N6" s="18" t="n">
        <v>45078</v>
      </c>
      <c r="O6" s="20" t="n">
        <v>45991</v>
      </c>
      <c r="P6" s="20" t="n">
        <v>45054</v>
      </c>
      <c r="Q6" s="69">
        <f>DATEDIF(N6,$AC$2,"M")</f>
        <v/>
      </c>
      <c r="R6" s="24">
        <f>Q6/6</f>
        <v/>
      </c>
      <c r="S6" s="69">
        <f>DATEDIF(P6,$AC$2,"D")</f>
        <v/>
      </c>
      <c r="T6" s="24">
        <f>COUNTA(U6:AB6)</f>
        <v/>
      </c>
      <c r="U6" s="40" t="inlineStr">
        <is>
          <t>PT/PLE
eATS
Kommissionieren</t>
        </is>
      </c>
      <c r="V6" s="12" t="n"/>
      <c r="W6" s="12" t="n"/>
      <c r="X6" s="12" t="n"/>
      <c r="Y6" s="12" t="n"/>
      <c r="Z6" s="12" t="n"/>
      <c r="AA6" s="12" t="n"/>
      <c r="AB6" s="12" t="n"/>
    </row>
    <row r="7" ht="33" customHeight="1">
      <c r="A7" s="3" t="inlineStr">
        <is>
          <t xml:space="preserve">David </t>
        </is>
      </c>
      <c r="B7" s="3" t="inlineStr">
        <is>
          <t>Stein</t>
        </is>
      </c>
      <c r="C7" s="125" t="n">
        <v>6</v>
      </c>
      <c r="D7" s="29" t="n">
        <v>30742</v>
      </c>
      <c r="E7" s="65">
        <f>DATEDIF(D7,$AC$2,"Y")</f>
        <v/>
      </c>
      <c r="F7" s="30" t="inlineStr">
        <is>
          <t>m</t>
        </is>
      </c>
      <c r="G7" s="30" t="inlineStr">
        <is>
          <t xml:space="preserve">k.A. </t>
        </is>
      </c>
      <c r="H7" s="1" t="n">
        <v>8</v>
      </c>
      <c r="I7" s="1" t="inlineStr">
        <is>
          <t>MO/PDTM</t>
        </is>
      </c>
      <c r="J7" s="1" t="inlineStr">
        <is>
          <t>010-2091</t>
        </is>
      </c>
      <c r="K7" s="1" t="inlineStr">
        <is>
          <t>Steffen Gräfinger</t>
        </is>
      </c>
      <c r="L7" s="33" t="inlineStr">
        <is>
          <t>Evelyn Heer</t>
        </is>
      </c>
      <c r="M7" s="1" t="inlineStr">
        <is>
          <t>Peter Abele</t>
        </is>
      </c>
      <c r="N7" s="18" t="n">
        <v>45078</v>
      </c>
      <c r="O7" s="20" t="n">
        <v>45991</v>
      </c>
      <c r="P7" s="20" t="n">
        <v>45719</v>
      </c>
      <c r="Q7" s="69">
        <f>DATEDIF(N7,$AC$2,"M")</f>
        <v/>
      </c>
      <c r="R7" s="24">
        <f>Q7/6</f>
        <v/>
      </c>
      <c r="S7" s="69">
        <f>DATEDIF(P7,$AC$2,"D")</f>
        <v/>
      </c>
      <c r="T7" s="24">
        <f>COUNTA(U7:AB7)</f>
        <v/>
      </c>
      <c r="U7" s="40" t="inlineStr">
        <is>
          <t>PT/SDG
010-1104</t>
        </is>
      </c>
      <c r="V7" s="40" t="inlineStr">
        <is>
          <t>PT/EGM 
GEN4          
010-1642</t>
        </is>
      </c>
      <c r="W7" s="40" t="inlineStr">
        <is>
          <t>PT/SDG
010-1114</t>
        </is>
      </c>
      <c r="X7" s="40" t="inlineStr">
        <is>
          <t>PT/SSB
Gießen KGH M139
010-2954</t>
        </is>
      </c>
      <c r="Y7" s="40" t="inlineStr">
        <is>
          <t>PT/SDG
Druckguß Alu
010-1034</t>
        </is>
      </c>
      <c r="Z7" s="40" t="inlineStr">
        <is>
          <t>PT/SSB
Lineargießanl.
010-2814</t>
        </is>
      </c>
      <c r="AA7" s="12" t="n"/>
      <c r="AB7" s="12" t="n"/>
    </row>
    <row r="8" ht="33" customHeight="1">
      <c r="A8" s="3" t="inlineStr">
        <is>
          <t xml:space="preserve">Sükrü </t>
        </is>
      </c>
      <c r="B8" s="3" t="inlineStr">
        <is>
          <t>Ünal</t>
        </is>
      </c>
      <c r="C8" s="125" t="n">
        <v>7</v>
      </c>
      <c r="D8" s="29" t="n">
        <v>31091</v>
      </c>
      <c r="E8" s="65">
        <f>DATEDIF(D8,$AC$2,"Y")</f>
        <v/>
      </c>
      <c r="F8" s="30" t="inlineStr">
        <is>
          <t>m</t>
        </is>
      </c>
      <c r="G8" s="30" t="inlineStr">
        <is>
          <t>ja</t>
        </is>
      </c>
      <c r="H8" s="1" t="n">
        <v>6</v>
      </c>
      <c r="I8" s="1" t="inlineStr">
        <is>
          <t>MO/PSMM</t>
        </is>
      </c>
      <c r="J8" s="1" t="inlineStr">
        <is>
          <t>010-2684</t>
        </is>
      </c>
      <c r="K8" s="1" t="inlineStr">
        <is>
          <t>Köksal Oral</t>
        </is>
      </c>
      <c r="L8" s="1" t="inlineStr">
        <is>
          <t>Oliver Rogge</t>
        </is>
      </c>
      <c r="M8" s="1" t="inlineStr">
        <is>
          <t>Steafn Humernik</t>
        </is>
      </c>
      <c r="N8" s="18" t="n">
        <v>45078</v>
      </c>
      <c r="O8" s="20" t="n">
        <v>45991</v>
      </c>
      <c r="P8" s="20" t="n">
        <v>45664</v>
      </c>
      <c r="Q8" s="69">
        <f>DATEDIF(N8,$AC$2,"M")</f>
        <v/>
      </c>
      <c r="R8" s="24">
        <f>Q8/6</f>
        <v/>
      </c>
      <c r="S8" s="69">
        <f>DATEDIF(P8,$AC$2,"D")</f>
        <v/>
      </c>
      <c r="T8" s="24">
        <f>COUNTA(U8:AB8)</f>
        <v/>
      </c>
      <c r="U8" s="40" t="inlineStr">
        <is>
          <t>SC /WTL 
Ladungsträgermanagement</t>
        </is>
      </c>
      <c r="V8" s="40" t="inlineStr">
        <is>
          <t>PT/EGM 
GEN4          
010-1642</t>
        </is>
      </c>
      <c r="W8" s="40" t="inlineStr">
        <is>
          <t>PT/SCN
CKD-Abwicklung
Kst. 3191</t>
        </is>
      </c>
      <c r="X8" s="40" t="inlineStr">
        <is>
          <t>Getriebepressen
Kst.1054
PT/SPU</t>
        </is>
      </c>
      <c r="Y8" s="40" t="inlineStr">
        <is>
          <t>PT/EGF
Antriebsw.  
010-2041</t>
        </is>
      </c>
      <c r="Z8" s="40" t="inlineStr">
        <is>
          <t>PT/EGM
eATS - Montage
Kst.2331</t>
        </is>
      </c>
      <c r="AA8" s="12" t="n"/>
      <c r="AB8" s="12" t="n"/>
    </row>
    <row r="9" ht="33" customHeight="1">
      <c r="A9" s="3" t="inlineStr">
        <is>
          <t xml:space="preserve">Yavuz </t>
        </is>
      </c>
      <c r="B9" s="3" t="inlineStr">
        <is>
          <t xml:space="preserve">Cakmak  </t>
        </is>
      </c>
      <c r="C9" s="125" t="n">
        <v>8</v>
      </c>
      <c r="D9" s="29" t="n">
        <v>34696</v>
      </c>
      <c r="E9" s="65">
        <f>DATEDIF(D9,$AC$2,"Y")</f>
        <v/>
      </c>
      <c r="F9" s="30" t="inlineStr">
        <is>
          <t>m</t>
        </is>
      </c>
      <c r="G9" s="30" t="inlineStr">
        <is>
          <t>ja</t>
        </is>
      </c>
      <c r="H9" s="1" t="n">
        <v>6</v>
      </c>
      <c r="I9" s="1" t="inlineStr">
        <is>
          <t>MO/PSDC</t>
        </is>
      </c>
      <c r="J9" s="1" t="inlineStr">
        <is>
          <t>010-1024</t>
        </is>
      </c>
      <c r="K9" s="1" t="inlineStr">
        <is>
          <t>Rainer Irg</t>
        </is>
      </c>
      <c r="L9" s="1" t="inlineStr">
        <is>
          <t>Volker Diez</t>
        </is>
      </c>
      <c r="M9" s="1" t="inlineStr">
        <is>
          <t>Guido Söll</t>
        </is>
      </c>
      <c r="N9" s="18" t="n">
        <v>45108</v>
      </c>
      <c r="O9" s="20" t="n">
        <v>46022</v>
      </c>
      <c r="P9" s="20" t="n">
        <v>45664</v>
      </c>
      <c r="Q9" s="69">
        <f>DATEDIF(N9,$AC$2,"M")</f>
        <v/>
      </c>
      <c r="R9" s="24">
        <f>Q9/6</f>
        <v/>
      </c>
      <c r="S9" s="69">
        <f>DATEDIF(P9,$AC$2,"D")</f>
        <v/>
      </c>
      <c r="T9" s="24">
        <f>COUNTA(U9:AB9)</f>
        <v/>
      </c>
      <c r="U9" s="40" t="inlineStr">
        <is>
          <t>Druckgußtechnikum 
010-3424</t>
        </is>
      </c>
      <c r="V9" s="40" t="inlineStr">
        <is>
          <t>PT/SDG
010-1114</t>
        </is>
      </c>
      <c r="W9" s="40" t="inlineStr">
        <is>
          <t>PT/EGM 
GEN4          
010-1642</t>
        </is>
      </c>
      <c r="X9" s="40" t="inlineStr">
        <is>
          <t>PT/SDG Druckguß
010-1224</t>
        </is>
      </c>
      <c r="Y9" s="40" t="inlineStr">
        <is>
          <t>PT/SDG
Bearb. KGH
Kst.0924</t>
        </is>
      </c>
      <c r="Z9" s="12" t="n"/>
      <c r="AA9" s="12" t="n"/>
      <c r="AB9" s="12" t="n"/>
    </row>
    <row r="10" ht="33" customHeight="1">
      <c r="A10" s="3" t="inlineStr">
        <is>
          <t xml:space="preserve">Ibrahim </t>
        </is>
      </c>
      <c r="B10" s="3" t="inlineStr">
        <is>
          <t xml:space="preserve">Celiksümer  </t>
        </is>
      </c>
      <c r="C10" s="125" t="n">
        <v>9</v>
      </c>
      <c r="D10" s="29" t="n">
        <v>25708</v>
      </c>
      <c r="E10" s="65">
        <f>DATEDIF(D10,$AC$2,"Y")</f>
        <v/>
      </c>
      <c r="F10" s="30" t="inlineStr">
        <is>
          <t>m</t>
        </is>
      </c>
      <c r="G10" s="30" t="inlineStr">
        <is>
          <t>ja</t>
        </is>
      </c>
      <c r="H10" s="1" t="n">
        <v>6</v>
      </c>
      <c r="I10" s="1" t="inlineStr">
        <is>
          <t>MO/PDTM</t>
        </is>
      </c>
      <c r="J10" s="1" t="inlineStr">
        <is>
          <t>010-1292</t>
        </is>
      </c>
      <c r="K10" s="1" t="inlineStr">
        <is>
          <t>Uwe Köhler</t>
        </is>
      </c>
      <c r="L10" s="1" t="inlineStr">
        <is>
          <t>Mathias Braun</t>
        </is>
      </c>
      <c r="M10" s="1" t="inlineStr">
        <is>
          <t>Peter Abele</t>
        </is>
      </c>
      <c r="N10" s="18" t="n">
        <v>45231</v>
      </c>
      <c r="O10" s="20" t="n">
        <v>45961</v>
      </c>
      <c r="P10" s="20" t="n">
        <v>45664</v>
      </c>
      <c r="Q10" s="69">
        <f>DATEDIF(N10,$AC$2,"M")</f>
        <v/>
      </c>
      <c r="R10" s="24">
        <f>Q10/6</f>
        <v/>
      </c>
      <c r="S10" s="69">
        <f>DATEDIF(P10,$AC$2,"D")</f>
        <v/>
      </c>
      <c r="T10" s="24">
        <f>COUNTA(U10:AB10)</f>
        <v/>
      </c>
      <c r="U10" s="40" t="inlineStr">
        <is>
          <t>PT/EGM 
GEN4          
010-1642</t>
        </is>
      </c>
      <c r="V10" s="40" t="inlineStr">
        <is>
          <t>PT/SCV
010-0251</t>
        </is>
      </c>
      <c r="W10" s="40" t="inlineStr">
        <is>
          <t>PT/EGM
eATS - Montage
Kst.2331</t>
        </is>
      </c>
      <c r="X10" s="12" t="n"/>
      <c r="Y10" s="12" t="n"/>
      <c r="Z10" s="12" t="n"/>
      <c r="AA10" s="12" t="n"/>
      <c r="AB10" s="12" t="n"/>
    </row>
    <row r="11" ht="33" customHeight="1">
      <c r="A11" s="3" t="inlineStr">
        <is>
          <t xml:space="preserve">Robert  </t>
        </is>
      </c>
      <c r="B11" s="3" t="inlineStr">
        <is>
          <t xml:space="preserve">Skegro  </t>
        </is>
      </c>
      <c r="C11" s="125" t="n">
        <v>10</v>
      </c>
      <c r="D11" s="29" t="n">
        <v>29437</v>
      </c>
      <c r="E11" s="65">
        <f>DATEDIF(D11,$AC$2,"Y")</f>
        <v/>
      </c>
      <c r="F11" s="30" t="inlineStr">
        <is>
          <t>m</t>
        </is>
      </c>
      <c r="G11" s="30" t="inlineStr">
        <is>
          <t>ja</t>
        </is>
      </c>
      <c r="H11" s="1" t="n">
        <v>9</v>
      </c>
      <c r="I11" s="1" t="inlineStr">
        <is>
          <t>MO/PDEU</t>
        </is>
      </c>
      <c r="J11" s="1" t="inlineStr">
        <is>
          <t>010-1792</t>
        </is>
      </c>
      <c r="K11" s="1" t="inlineStr">
        <is>
          <t>Dejan Kerestes</t>
        </is>
      </c>
      <c r="L11" s="1" t="inlineStr">
        <is>
          <t>Mladen Ilic</t>
        </is>
      </c>
      <c r="M11" s="1" t="inlineStr">
        <is>
          <t>Jürgen Vetter</t>
        </is>
      </c>
      <c r="N11" s="18" t="n">
        <v>45352</v>
      </c>
      <c r="O11" s="20" t="n">
        <v>45900</v>
      </c>
      <c r="P11" s="20" t="n">
        <v>45537</v>
      </c>
      <c r="Q11" s="69">
        <f>DATEDIF(N11,$AC$2,"M")</f>
        <v/>
      </c>
      <c r="R11" s="24">
        <f>Q11/6</f>
        <v/>
      </c>
      <c r="S11" s="69">
        <f>DATEDIF(P11,$AC$2,"D")</f>
        <v/>
      </c>
      <c r="T11" s="24">
        <f>COUNTA(U11:AB11)</f>
        <v/>
      </c>
      <c r="U11" s="40" t="inlineStr">
        <is>
          <t>SC/WTL 
Kst. 0504</t>
        </is>
      </c>
      <c r="V11" s="40" t="inlineStr">
        <is>
          <t>PT/SCSU
Fertigungs
steuerung PT/S</t>
        </is>
      </c>
      <c r="W11" s="12" t="n"/>
      <c r="X11" s="12" t="n"/>
      <c r="Y11" s="12" t="n"/>
      <c r="Z11" s="12" t="n"/>
      <c r="AA11" s="12" t="n"/>
      <c r="AB11" s="12" t="n"/>
    </row>
    <row r="12" ht="33" customHeight="1">
      <c r="A12" s="3" t="inlineStr">
        <is>
          <t xml:space="preserve">Hendrik  </t>
        </is>
      </c>
      <c r="B12" s="3" t="inlineStr">
        <is>
          <t xml:space="preserve">Etzel  </t>
        </is>
      </c>
      <c r="C12" s="125" t="n">
        <v>11</v>
      </c>
      <c r="D12" s="29" t="n">
        <v>30930</v>
      </c>
      <c r="E12" s="65">
        <f>DATEDIF(D12,$AC$2,"Y")</f>
        <v/>
      </c>
      <c r="F12" s="30" t="inlineStr">
        <is>
          <t>m</t>
        </is>
      </c>
      <c r="G12" s="30" t="inlineStr">
        <is>
          <t>ja</t>
        </is>
      </c>
      <c r="H12" s="1" t="n">
        <v>9</v>
      </c>
      <c r="I12" s="1" t="inlineStr">
        <is>
          <t>MO/PSSW</t>
        </is>
      </c>
      <c r="J12" s="1" t="inlineStr">
        <is>
          <t>010-1434</t>
        </is>
      </c>
      <c r="K12" s="1" t="inlineStr">
        <is>
          <t>Dejan Garic</t>
        </is>
      </c>
      <c r="L12" s="1" t="inlineStr">
        <is>
          <t>Carlo Schmid</t>
        </is>
      </c>
      <c r="M12" s="1" t="inlineStr">
        <is>
          <t>Philip Johne</t>
        </is>
      </c>
      <c r="N12" s="18" t="n">
        <v>45413</v>
      </c>
      <c r="O12" s="46" t="n">
        <v>45961</v>
      </c>
      <c r="P12" s="20" t="n">
        <v>45831</v>
      </c>
      <c r="Q12" s="69">
        <f>DATEDIF(N12,$AC$2,"M")</f>
        <v/>
      </c>
      <c r="R12" s="24">
        <f>Q12/6</f>
        <v/>
      </c>
      <c r="S12" s="69">
        <f>DATEDIF(P12,$AC$2,"D")</f>
        <v/>
      </c>
      <c r="T12" s="24">
        <f>COUNTA(U12:AB12)</f>
        <v/>
      </c>
      <c r="U12" s="40" t="inlineStr">
        <is>
          <t>PT/SDG
010-1114</t>
        </is>
      </c>
      <c r="V12" s="40" t="inlineStr">
        <is>
          <t>PT/SSB
Kernmacherei
Kst.2184</t>
        </is>
      </c>
      <c r="W12" s="40" t="inlineStr">
        <is>
          <t>PT/SDG
010-1104</t>
        </is>
      </c>
      <c r="X12" s="12" t="n"/>
      <c r="Y12" s="12" t="n"/>
      <c r="Z12" s="12" t="n"/>
      <c r="AA12" s="12" t="n"/>
      <c r="AB12" s="12" t="n"/>
    </row>
    <row r="13" ht="33" customHeight="1">
      <c r="A13" s="3" t="inlineStr">
        <is>
          <t xml:space="preserve">Giacomo  </t>
        </is>
      </c>
      <c r="B13" s="3" t="inlineStr">
        <is>
          <t xml:space="preserve">Petteruti  </t>
        </is>
      </c>
      <c r="C13" s="125" t="n">
        <v>12</v>
      </c>
      <c r="D13" s="29" t="n">
        <v>27260</v>
      </c>
      <c r="E13" s="65">
        <f>DATEDIF(D13,$AC$2,"Y")</f>
        <v/>
      </c>
      <c r="F13" s="30" t="inlineStr">
        <is>
          <t>m</t>
        </is>
      </c>
      <c r="G13" s="30" t="inlineStr">
        <is>
          <t>ja</t>
        </is>
      </c>
      <c r="H13" s="1" t="n">
        <v>8</v>
      </c>
      <c r="I13" s="1" t="inlineStr">
        <is>
          <t>MO/PSSW</t>
        </is>
      </c>
      <c r="J13" s="1" t="inlineStr">
        <is>
          <t>010-1664</t>
        </is>
      </c>
      <c r="K13" s="1" t="inlineStr">
        <is>
          <t>Robert Andacic</t>
        </is>
      </c>
      <c r="L13" s="1" t="inlineStr">
        <is>
          <t>Holger Kaschel</t>
        </is>
      </c>
      <c r="M13" s="1" t="inlineStr">
        <is>
          <t>Philip Johne</t>
        </is>
      </c>
      <c r="N13" s="18" t="n">
        <v>45444</v>
      </c>
      <c r="O13" s="46" t="n">
        <v>46022</v>
      </c>
      <c r="P13" s="20" t="n">
        <v>45600</v>
      </c>
      <c r="Q13" s="69">
        <f>DATEDIF(N13,$AC$2,"M")</f>
        <v/>
      </c>
      <c r="R13" s="24">
        <f>Q13/6</f>
        <v/>
      </c>
      <c r="S13" s="69">
        <f>DATEDIF(P13,$AC$2,"D")</f>
        <v/>
      </c>
      <c r="T13" s="24">
        <f>COUNTA(U13:AB13)</f>
        <v/>
      </c>
      <c r="U13" s="40" t="inlineStr">
        <is>
          <t>PT/SSB
Gießen KGH M139
010-2954</t>
        </is>
      </c>
      <c r="V13" s="40" t="inlineStr">
        <is>
          <t>PT/SSB
Kernmacherei
Kst.2184</t>
        </is>
      </c>
      <c r="W13" s="12" t="n"/>
      <c r="X13" s="12" t="n"/>
      <c r="Y13" s="12" t="n"/>
      <c r="Z13" s="12" t="n"/>
      <c r="AA13" s="12" t="n"/>
      <c r="AB13" s="12" t="n"/>
    </row>
    <row r="14" ht="33" customHeight="1">
      <c r="A14" s="3" t="inlineStr">
        <is>
          <t xml:space="preserve">Dmitri  </t>
        </is>
      </c>
      <c r="B14" s="3" t="inlineStr">
        <is>
          <t xml:space="preserve">Anisimov  </t>
        </is>
      </c>
      <c r="C14" s="125" t="n">
        <v>13</v>
      </c>
      <c r="D14" s="45" t="n">
        <v>30482</v>
      </c>
      <c r="E14" s="65">
        <f>DATEDIF(D14,$AC$2,"Y")</f>
        <v/>
      </c>
      <c r="F14" s="30" t="inlineStr">
        <is>
          <t>m</t>
        </is>
      </c>
      <c r="G14" s="30" t="inlineStr">
        <is>
          <t>ja</t>
        </is>
      </c>
      <c r="H14" s="1" t="n">
        <v>7</v>
      </c>
      <c r="I14" s="1" t="inlineStr">
        <is>
          <t>MO/PSSW</t>
        </is>
      </c>
      <c r="J14" s="1" t="inlineStr">
        <is>
          <t>010-1664</t>
        </is>
      </c>
      <c r="K14" s="1" t="inlineStr">
        <is>
          <t>Robert Andacic</t>
        </is>
      </c>
      <c r="L14" s="1" t="inlineStr">
        <is>
          <t>Holger Kaschel</t>
        </is>
      </c>
      <c r="M14" s="1" t="inlineStr">
        <is>
          <t>Philip Johne</t>
        </is>
      </c>
      <c r="N14" s="18" t="n">
        <v>45444</v>
      </c>
      <c r="O14" s="46" t="n">
        <v>46022</v>
      </c>
      <c r="P14" s="20" t="n">
        <v>45782</v>
      </c>
      <c r="Q14" s="69">
        <f>DATEDIF(N14,$AC$2,"M")</f>
        <v/>
      </c>
      <c r="R14" s="24">
        <f>Q14/6</f>
        <v/>
      </c>
      <c r="S14" s="69">
        <f>DATEDIF(P14,$AC$2,"D")</f>
        <v/>
      </c>
      <c r="T14" s="24">
        <f>COUNTA(U14:AB14)</f>
        <v/>
      </c>
      <c r="U14" s="40" t="inlineStr">
        <is>
          <t>PT/SCSU
Versand Getriebe/Batterie
KSst. 6612</t>
        </is>
      </c>
      <c r="V14" s="40" t="inlineStr">
        <is>
          <t>PT/EGM 
GEN4          
010-1642</t>
        </is>
      </c>
      <c r="W14" s="40" t="inlineStr">
        <is>
          <t>PT/SSB
Lineargießanl.
010-2814</t>
        </is>
      </c>
      <c r="X14" s="12" t="n"/>
      <c r="Y14" s="12" t="n"/>
      <c r="Z14" s="12" t="n"/>
      <c r="AA14" s="12" t="n"/>
      <c r="AB14" s="12" t="n"/>
    </row>
    <row r="15" ht="33" customHeight="1">
      <c r="A15" s="3" t="inlineStr">
        <is>
          <t xml:space="preserve">Alexander  </t>
        </is>
      </c>
      <c r="B15" s="3" t="inlineStr">
        <is>
          <t xml:space="preserve">Karp  </t>
        </is>
      </c>
      <c r="C15" s="125" t="n">
        <v>14</v>
      </c>
      <c r="D15" s="29" t="n">
        <v>31981</v>
      </c>
      <c r="E15" s="65">
        <f>DATEDIF(D15,$AC$2,"Y")</f>
        <v/>
      </c>
      <c r="F15" s="30" t="inlineStr">
        <is>
          <t>m</t>
        </is>
      </c>
      <c r="G15" s="30" t="inlineStr">
        <is>
          <t>ja</t>
        </is>
      </c>
      <c r="H15" s="1" t="n">
        <v>7</v>
      </c>
      <c r="I15" s="1" t="inlineStr">
        <is>
          <t>MO/PSSW</t>
        </is>
      </c>
      <c r="J15" s="1" t="inlineStr">
        <is>
          <t>010-1664</t>
        </is>
      </c>
      <c r="K15" s="1" t="inlineStr">
        <is>
          <t>Robert Andacic</t>
        </is>
      </c>
      <c r="L15" s="1" t="inlineStr">
        <is>
          <t>Holger Kaschel</t>
        </is>
      </c>
      <c r="M15" s="1" t="inlineStr">
        <is>
          <t>Philip Johne</t>
        </is>
      </c>
      <c r="N15" s="18" t="n">
        <v>45444</v>
      </c>
      <c r="O15" s="46" t="n">
        <v>45991</v>
      </c>
      <c r="P15" s="20" t="n">
        <v>45600</v>
      </c>
      <c r="Q15" s="69">
        <f>DATEDIF(N15,$AC$2,"M")</f>
        <v/>
      </c>
      <c r="R15" s="24">
        <f>Q15/6</f>
        <v/>
      </c>
      <c r="S15" s="69">
        <f>DATEDIF(P15,$AC$2,"D")</f>
        <v/>
      </c>
      <c r="T15" s="24">
        <f>COUNTA(U15:AB15)</f>
        <v/>
      </c>
      <c r="U15" s="40" t="inlineStr">
        <is>
          <t>PT/SSB
Gießen KGH M139
010-2954</t>
        </is>
      </c>
      <c r="V15" s="40" t="inlineStr">
        <is>
          <t>PT/SSB
Kernmacherei
Kst.2184</t>
        </is>
      </c>
      <c r="W15" s="40" t="inlineStr">
        <is>
          <t>MO/PSCV
Kst.1904
Geb.8/9</t>
        </is>
      </c>
      <c r="X15" s="12" t="n"/>
      <c r="Y15" s="12" t="n"/>
      <c r="Z15" s="12" t="n"/>
      <c r="AA15" s="12" t="n"/>
      <c r="AB15" s="12" t="n"/>
    </row>
    <row r="16" ht="33" customHeight="1">
      <c r="A16" s="3" t="inlineStr">
        <is>
          <t xml:space="preserve">Patrick  </t>
        </is>
      </c>
      <c r="B16" s="3" t="inlineStr">
        <is>
          <t xml:space="preserve">Scholl  </t>
        </is>
      </c>
      <c r="C16" s="125" t="n">
        <v>15</v>
      </c>
      <c r="D16" s="29" t="n">
        <v>31386</v>
      </c>
      <c r="E16" s="65">
        <f>DATEDIF(D16,$AC$2,"Y")</f>
        <v/>
      </c>
      <c r="F16" s="30" t="inlineStr">
        <is>
          <t>m</t>
        </is>
      </c>
      <c r="G16" s="30" t="inlineStr">
        <is>
          <t>ja</t>
        </is>
      </c>
      <c r="H16" s="1" t="n">
        <v>7</v>
      </c>
      <c r="I16" s="1" t="inlineStr">
        <is>
          <t>MO/PSSW</t>
        </is>
      </c>
      <c r="J16" s="1" t="inlineStr">
        <is>
          <t>010-1664</t>
        </is>
      </c>
      <c r="K16" s="1" t="inlineStr">
        <is>
          <t>Robert Andacic</t>
        </is>
      </c>
      <c r="L16" s="1" t="inlineStr">
        <is>
          <t>Holger Kaschel</t>
        </is>
      </c>
      <c r="M16" s="1" t="inlineStr">
        <is>
          <t>Philip Johne</t>
        </is>
      </c>
      <c r="N16" s="18" t="n">
        <v>45505</v>
      </c>
      <c r="O16" s="46" t="n">
        <v>46053</v>
      </c>
      <c r="P16" s="20" t="n">
        <v>45664</v>
      </c>
      <c r="Q16" s="69">
        <f>DATEDIF(N16,$AC$2,"M")</f>
        <v/>
      </c>
      <c r="R16" s="24">
        <f>Q16/6</f>
        <v/>
      </c>
      <c r="S16" s="69">
        <f>DATEDIF(P16,$AC$2,"D")</f>
        <v/>
      </c>
      <c r="T16" s="24">
        <f>COUNTA(U16:AB16)</f>
        <v/>
      </c>
      <c r="U16" s="40" t="inlineStr">
        <is>
          <t>PT/SDG
010-1114</t>
        </is>
      </c>
      <c r="V16" s="40" t="inlineStr">
        <is>
          <t>PT/SDG
010-1104</t>
        </is>
      </c>
      <c r="W16" s="12" t="n"/>
      <c r="X16" s="12" t="n"/>
      <c r="Y16" s="12" t="n"/>
      <c r="Z16" s="12" t="n"/>
      <c r="AA16" s="12" t="n"/>
      <c r="AB16" s="12" t="n"/>
    </row>
    <row r="17" ht="33" customHeight="1">
      <c r="A17" s="47" t="inlineStr">
        <is>
          <t xml:space="preserve">Özgür  </t>
        </is>
      </c>
      <c r="B17" s="47" t="inlineStr">
        <is>
          <t xml:space="preserve">Sögüt  </t>
        </is>
      </c>
      <c r="C17" s="125" t="n">
        <v>16</v>
      </c>
      <c r="D17" s="29" t="n">
        <v>34572</v>
      </c>
      <c r="E17" s="65">
        <f>DATEDIF(D17,$AC$2,"Y")</f>
        <v/>
      </c>
      <c r="F17" s="30" t="inlineStr">
        <is>
          <t>m</t>
        </is>
      </c>
      <c r="G17" s="30" t="inlineStr">
        <is>
          <t>ja</t>
        </is>
      </c>
      <c r="H17" s="1" t="n">
        <v>7</v>
      </c>
      <c r="I17" s="1" t="inlineStr">
        <is>
          <t>MO/PSSW</t>
        </is>
      </c>
      <c r="J17" s="1" t="inlineStr">
        <is>
          <t>010-1664</t>
        </is>
      </c>
      <c r="K17" s="1" t="inlineStr">
        <is>
          <t>Robert Andacic</t>
        </is>
      </c>
      <c r="L17" s="1" t="inlineStr">
        <is>
          <t>Holger Kaschel</t>
        </is>
      </c>
      <c r="M17" s="1" t="inlineStr">
        <is>
          <t>Philip Johne</t>
        </is>
      </c>
      <c r="N17" s="18" t="n">
        <v>45505</v>
      </c>
      <c r="O17" s="46" t="n">
        <v>46053</v>
      </c>
      <c r="P17" s="20" t="n">
        <v>45621</v>
      </c>
      <c r="Q17" s="69">
        <f>DATEDIF(N17,$AC$2,"M")</f>
        <v/>
      </c>
      <c r="R17" s="24">
        <f>Q17/6</f>
        <v/>
      </c>
      <c r="S17" s="69">
        <f>DATEDIF(P17,$AC$2,"D")</f>
        <v/>
      </c>
      <c r="T17" s="24">
        <f>COUNTA(U17:AB17)</f>
        <v/>
      </c>
      <c r="U17" s="40" t="inlineStr">
        <is>
          <t>PT/SSB
Gießen KGH M139
010-2954</t>
        </is>
      </c>
      <c r="V17" s="40" t="inlineStr">
        <is>
          <t>PT/EGM 
GEN4          
010-1642</t>
        </is>
      </c>
      <c r="W17" s="12" t="n"/>
      <c r="X17" s="12" t="n"/>
      <c r="Y17" s="12" t="n"/>
      <c r="Z17" s="12" t="n"/>
      <c r="AA17" s="12" t="n"/>
      <c r="AB17" s="12" t="n"/>
    </row>
    <row r="18" ht="33" customHeight="1">
      <c r="A18" s="3" t="inlineStr">
        <is>
          <t xml:space="preserve">Bojan  </t>
        </is>
      </c>
      <c r="B18" s="3" t="inlineStr">
        <is>
          <t xml:space="preserve">Zarak  </t>
        </is>
      </c>
      <c r="C18" s="125" t="n">
        <v>17</v>
      </c>
      <c r="D18" s="29" t="n">
        <v>28277</v>
      </c>
      <c r="E18" s="65">
        <f>DATEDIF(D18,$AC$2,"Y")</f>
        <v/>
      </c>
      <c r="F18" s="30" t="inlineStr">
        <is>
          <t>m</t>
        </is>
      </c>
      <c r="G18" s="30" t="inlineStr">
        <is>
          <t>nein</t>
        </is>
      </c>
      <c r="H18" s="1" t="n">
        <v>8</v>
      </c>
      <c r="I18" s="1" t="inlineStr">
        <is>
          <t>MO/PSMM</t>
        </is>
      </c>
      <c r="J18" s="1" t="inlineStr">
        <is>
          <t>010-1644</t>
        </is>
      </c>
      <c r="K18" s="1" t="inlineStr">
        <is>
          <t>Sandra Caruso</t>
        </is>
      </c>
      <c r="L18" s="1" t="inlineStr">
        <is>
          <t>Joachim Schwarz</t>
        </is>
      </c>
      <c r="M18" s="1" t="inlineStr">
        <is>
          <t>Daniel Pfeifer</t>
        </is>
      </c>
      <c r="N18" s="18" t="n">
        <v>45505</v>
      </c>
      <c r="O18" s="46" t="n">
        <v>46053</v>
      </c>
      <c r="P18" s="20" t="n">
        <v>45488</v>
      </c>
      <c r="Q18" s="69">
        <f>DATEDIF(N18,$AC$2,"M")</f>
        <v/>
      </c>
      <c r="R18" s="24">
        <f>Q18/6</f>
        <v/>
      </c>
      <c r="S18" s="69">
        <f>DATEDIF(P18,$AC$2,"D")</f>
        <v/>
      </c>
      <c r="T18" s="24">
        <f>COUNTA(U18:AB18)</f>
        <v/>
      </c>
      <c r="U18" s="40" t="inlineStr">
        <is>
          <t>PT/PLE
eATS
Kommissionieren</t>
        </is>
      </c>
      <c r="V18" s="12" t="n"/>
      <c r="W18" s="12" t="n"/>
      <c r="X18" s="12" t="n"/>
      <c r="Y18" s="12" t="n"/>
      <c r="Z18" s="12" t="n"/>
      <c r="AA18" s="12" t="n"/>
      <c r="AB18" s="12" t="n"/>
    </row>
    <row r="19" ht="33" customHeight="1">
      <c r="A19" s="47" t="inlineStr">
        <is>
          <t xml:space="preserve">Ertekin  </t>
        </is>
      </c>
      <c r="B19" s="47" t="inlineStr">
        <is>
          <t xml:space="preserve">Özkan  </t>
        </is>
      </c>
      <c r="C19" s="125" t="n">
        <v>18</v>
      </c>
      <c r="D19" s="29" t="n">
        <v>29031</v>
      </c>
      <c r="E19" s="65">
        <f>DATEDIF(D19,$AC$2,"Y")</f>
        <v/>
      </c>
      <c r="F19" s="30" t="inlineStr">
        <is>
          <t>m</t>
        </is>
      </c>
      <c r="G19" s="30" t="inlineStr">
        <is>
          <t>ja</t>
        </is>
      </c>
      <c r="H19" s="1" t="n">
        <v>7</v>
      </c>
      <c r="I19" s="1" t="inlineStr">
        <is>
          <t>MO/PSSW</t>
        </is>
      </c>
      <c r="J19" s="1" t="inlineStr">
        <is>
          <t>010-1664</t>
        </is>
      </c>
      <c r="K19" s="1" t="inlineStr">
        <is>
          <t>Robert Andacic</t>
        </is>
      </c>
      <c r="L19" s="1" t="inlineStr">
        <is>
          <t>Holger Kaschel</t>
        </is>
      </c>
      <c r="M19" s="1" t="inlineStr">
        <is>
          <t>Philip Johne</t>
        </is>
      </c>
      <c r="N19" s="18" t="n">
        <v>45536</v>
      </c>
      <c r="O19" s="46" t="n">
        <v>45900</v>
      </c>
      <c r="P19" s="20" t="n">
        <v>45621</v>
      </c>
      <c r="Q19" s="69">
        <f>DATEDIF(N19,$AC$2,"M")</f>
        <v/>
      </c>
      <c r="R19" s="24">
        <f>Q19/6</f>
        <v/>
      </c>
      <c r="S19" s="69">
        <f>DATEDIF(P19,$AC$2,"D")</f>
        <v/>
      </c>
      <c r="T19" s="24">
        <f>COUNTA(U19:AB19)</f>
        <v/>
      </c>
      <c r="U19" s="40" t="inlineStr">
        <is>
          <t>PT/SSB
Gießen KGH M139
010-2954</t>
        </is>
      </c>
      <c r="V19" s="40" t="inlineStr">
        <is>
          <t>PT/EGM 
GEN4          
010-1642</t>
        </is>
      </c>
      <c r="W19" s="12" t="n"/>
      <c r="X19" s="12" t="n"/>
      <c r="Y19" s="12" t="n"/>
      <c r="Z19" s="12" t="n"/>
      <c r="AA19" s="12" t="n"/>
      <c r="AB19" s="12" t="n"/>
    </row>
    <row r="20" ht="33" customHeight="1">
      <c r="A20" s="47" t="inlineStr">
        <is>
          <t xml:space="preserve">Marco  </t>
        </is>
      </c>
      <c r="B20" s="47" t="inlineStr">
        <is>
          <t xml:space="preserve">Longo  </t>
        </is>
      </c>
      <c r="C20" s="125" t="n">
        <v>19</v>
      </c>
      <c r="D20" s="29" t="n">
        <v>30591</v>
      </c>
      <c r="E20" s="65">
        <f>DATEDIF(D20,$AC$2,"Y")</f>
        <v/>
      </c>
      <c r="F20" s="30" t="inlineStr">
        <is>
          <t>m</t>
        </is>
      </c>
      <c r="G20" s="30" t="inlineStr">
        <is>
          <t>ja</t>
        </is>
      </c>
      <c r="H20" s="1" t="n">
        <v>7</v>
      </c>
      <c r="I20" s="1" t="inlineStr">
        <is>
          <t>MO/PSSW</t>
        </is>
      </c>
      <c r="J20" s="1" t="inlineStr">
        <is>
          <t>010-1664</t>
        </is>
      </c>
      <c r="K20" s="1" t="inlineStr">
        <is>
          <t>Robert Andacic</t>
        </is>
      </c>
      <c r="L20" s="1" t="inlineStr">
        <is>
          <t>Holger Kaschel</t>
        </is>
      </c>
      <c r="M20" s="1" t="inlineStr">
        <is>
          <t>Philip Johne</t>
        </is>
      </c>
      <c r="N20" s="18" t="n">
        <v>45505</v>
      </c>
      <c r="O20" s="46" t="n">
        <v>46053</v>
      </c>
      <c r="P20" s="20" t="n">
        <v>45664</v>
      </c>
      <c r="Q20" s="69">
        <f>DATEDIF(N20,$AC$2,"M")</f>
        <v/>
      </c>
      <c r="R20" s="24">
        <f>Q20/6</f>
        <v/>
      </c>
      <c r="S20" s="69">
        <f>DATEDIF(P20,$AC$2,"D")</f>
        <v/>
      </c>
      <c r="T20" s="24">
        <f>COUNTA(U20:AB20)</f>
        <v/>
      </c>
      <c r="U20" s="40" t="inlineStr">
        <is>
          <t>PT/SDG
010-1104</t>
        </is>
      </c>
      <c r="V20" s="40" t="inlineStr">
        <is>
          <t>PT/SDG
010-1114</t>
        </is>
      </c>
      <c r="W20" s="12" t="n"/>
      <c r="X20" s="12" t="n"/>
      <c r="Y20" s="12" t="n"/>
      <c r="Z20" s="12" t="n"/>
      <c r="AA20" s="12" t="n"/>
      <c r="AB20" s="12" t="n"/>
    </row>
    <row r="21" ht="33" customHeight="1">
      <c r="A21" s="3" t="inlineStr">
        <is>
          <t xml:space="preserve">Miodrag  </t>
        </is>
      </c>
      <c r="B21" s="3" t="inlineStr">
        <is>
          <t xml:space="preserve">Prodanovic  </t>
        </is>
      </c>
      <c r="C21" s="125" t="n">
        <v>20</v>
      </c>
      <c r="D21" s="29" t="n">
        <v>28045</v>
      </c>
      <c r="E21" s="65">
        <f>DATEDIF(D21,$AC$2,"Y")</f>
        <v/>
      </c>
      <c r="F21" s="30" t="inlineStr">
        <is>
          <t>m</t>
        </is>
      </c>
      <c r="G21" s="30" t="inlineStr">
        <is>
          <t>ja</t>
        </is>
      </c>
      <c r="H21" s="1" t="n">
        <v>7</v>
      </c>
      <c r="I21" s="1" t="inlineStr">
        <is>
          <t>MO/PSSW</t>
        </is>
      </c>
      <c r="J21" s="1" t="inlineStr">
        <is>
          <t>010-1664</t>
        </is>
      </c>
      <c r="K21" s="1" t="inlineStr">
        <is>
          <t>Robert Andacic</t>
        </is>
      </c>
      <c r="L21" s="1" t="inlineStr">
        <is>
          <t>Holger Kaschel</t>
        </is>
      </c>
      <c r="M21" s="1" t="inlineStr">
        <is>
          <t>Philip Johne</t>
        </is>
      </c>
      <c r="N21" s="18" t="n">
        <v>45536</v>
      </c>
      <c r="O21" s="46" t="n">
        <v>45900</v>
      </c>
      <c r="P21" s="20" t="n">
        <v>45664</v>
      </c>
      <c r="Q21" s="69">
        <f>DATEDIF(N21,$AC$2,"M")</f>
        <v/>
      </c>
      <c r="R21" s="24">
        <f>Q21/6</f>
        <v/>
      </c>
      <c r="S21" s="69">
        <f>DATEDIF(P21,$AC$2,"D")</f>
        <v/>
      </c>
      <c r="T21" s="24">
        <f>COUNTA(U21:AB21)</f>
        <v/>
      </c>
      <c r="U21" s="40" t="inlineStr">
        <is>
          <t>PT/SDG
Druckguß Alu
010-1034</t>
        </is>
      </c>
      <c r="V21" s="40" t="inlineStr">
        <is>
          <t>PT/SSB
Gießen KGH M139
010-2954</t>
        </is>
      </c>
      <c r="W21" s="40" t="inlineStr">
        <is>
          <t>PT/SDG
010-1104</t>
        </is>
      </c>
      <c r="X21" s="12" t="n"/>
      <c r="Y21" s="12" t="n"/>
      <c r="Z21" s="12" t="n"/>
      <c r="AA21" s="12" t="n"/>
      <c r="AB21" s="12" t="n"/>
    </row>
    <row r="22" ht="33" customHeight="1">
      <c r="A22" s="3" t="inlineStr">
        <is>
          <t xml:space="preserve">Michael  </t>
        </is>
      </c>
      <c r="B22" s="3" t="inlineStr">
        <is>
          <t xml:space="preserve">Falkenstein  </t>
        </is>
      </c>
      <c r="C22" s="125" t="n">
        <v>21</v>
      </c>
      <c r="D22" s="29" t="n">
        <v>31939</v>
      </c>
      <c r="E22" s="65">
        <f>DATEDIF(D22,$AC$2,"Y")</f>
        <v/>
      </c>
      <c r="F22" s="30" t="inlineStr">
        <is>
          <t>m</t>
        </is>
      </c>
      <c r="G22" s="30" t="inlineStr">
        <is>
          <t>ja</t>
        </is>
      </c>
      <c r="H22" s="1" t="n">
        <v>7</v>
      </c>
      <c r="I22" s="1" t="inlineStr">
        <is>
          <t>MO/PSSW</t>
        </is>
      </c>
      <c r="J22" s="1" t="inlineStr">
        <is>
          <t>010-1074</t>
        </is>
      </c>
      <c r="K22" s="1" t="inlineStr">
        <is>
          <t>Ralf Tauer</t>
        </is>
      </c>
      <c r="L22" s="1" t="inlineStr">
        <is>
          <t>Holger Kaschel</t>
        </is>
      </c>
      <c r="M22" s="1" t="inlineStr">
        <is>
          <t>Philip Johne</t>
        </is>
      </c>
      <c r="N22" s="18" t="n">
        <v>45627</v>
      </c>
      <c r="O22" s="46" t="n">
        <v>46022</v>
      </c>
      <c r="P22" s="20" t="n">
        <v>45782</v>
      </c>
      <c r="Q22" s="69">
        <f>DATEDIF(N22,$AC$2,"M")</f>
        <v/>
      </c>
      <c r="R22" s="24">
        <f>Q22/6</f>
        <v/>
      </c>
      <c r="S22" s="69">
        <f>DATEDIF(P22,$AC$2,"D")</f>
        <v/>
      </c>
      <c r="T22" s="24">
        <f>COUNTA(U22:AB22)</f>
        <v/>
      </c>
      <c r="U22" s="40" t="inlineStr">
        <is>
          <t>PT/SSB
Kernmacherei
Kst.2184</t>
        </is>
      </c>
      <c r="V22" s="40" t="inlineStr">
        <is>
          <t>PT/SSB
Lineargießanl.
010-2814</t>
        </is>
      </c>
      <c r="W22" s="12" t="n"/>
      <c r="X22" s="12" t="n"/>
      <c r="Y22" s="12" t="n"/>
      <c r="Z22" s="12" t="n"/>
      <c r="AA22" s="12" t="n"/>
      <c r="AB22" s="12" t="n"/>
    </row>
    <row r="23" ht="33" customHeight="1">
      <c r="A23" s="3" t="inlineStr">
        <is>
          <t xml:space="preserve">Ümit  </t>
        </is>
      </c>
      <c r="B23" s="3" t="inlineStr">
        <is>
          <t xml:space="preserve">Altinkaya  </t>
        </is>
      </c>
      <c r="C23" s="125" t="n">
        <v>22</v>
      </c>
      <c r="D23" s="29" t="n">
        <v>31673</v>
      </c>
      <c r="E23" s="65">
        <f>DATEDIF(D23,$AC$2,"Y")</f>
        <v/>
      </c>
      <c r="F23" s="30" t="inlineStr">
        <is>
          <t>m</t>
        </is>
      </c>
      <c r="G23" s="30" t="inlineStr">
        <is>
          <t>ja</t>
        </is>
      </c>
      <c r="H23" s="1" t="n">
        <v>7</v>
      </c>
      <c r="I23" s="1" t="inlineStr">
        <is>
          <t>MO/PSSW</t>
        </is>
      </c>
      <c r="J23" s="1" t="inlineStr">
        <is>
          <t>010-1074</t>
        </is>
      </c>
      <c r="K23" s="1" t="inlineStr">
        <is>
          <t>Ralf Tauer</t>
        </is>
      </c>
      <c r="L23" s="1" t="inlineStr">
        <is>
          <t>Holger Kaschel</t>
        </is>
      </c>
      <c r="M23" s="1" t="inlineStr">
        <is>
          <t>Philip Johne</t>
        </is>
      </c>
      <c r="N23" s="18" t="n">
        <v>45627</v>
      </c>
      <c r="O23" s="46" t="n">
        <v>46022</v>
      </c>
      <c r="P23" s="20" t="n">
        <v>45782</v>
      </c>
      <c r="Q23" s="69">
        <f>DATEDIF(N23,$AC$2,"M")</f>
        <v/>
      </c>
      <c r="R23" s="24">
        <f>Q23/6</f>
        <v/>
      </c>
      <c r="S23" s="69">
        <f>DATEDIF(P23,$AC$2,"D")</f>
        <v/>
      </c>
      <c r="T23" s="24">
        <f>COUNTA(U23:AB23)</f>
        <v/>
      </c>
      <c r="U23" s="40" t="inlineStr">
        <is>
          <t>PT/SSB
Lineargießanl.
010-2814</t>
        </is>
      </c>
      <c r="V23" s="40" t="inlineStr">
        <is>
          <t>MO/PSGC
Kernmacherei
Kst.2184</t>
        </is>
      </c>
      <c r="W23" s="12" t="n"/>
      <c r="X23" s="12" t="n"/>
      <c r="Y23" s="12" t="n"/>
      <c r="Z23" s="12" t="n"/>
      <c r="AA23" s="12" t="n"/>
      <c r="AB23" s="12" t="n"/>
    </row>
    <row r="24" ht="33" customHeight="1">
      <c r="A24" s="3" t="inlineStr">
        <is>
          <t xml:space="preserve">Harun  </t>
        </is>
      </c>
      <c r="B24" s="3" t="inlineStr">
        <is>
          <t xml:space="preserve">Azak  </t>
        </is>
      </c>
      <c r="C24" s="125" t="n">
        <v>23</v>
      </c>
      <c r="D24" s="29" t="n">
        <v>29042</v>
      </c>
      <c r="E24" s="65">
        <f>DATEDIF(D24,$AC$2,"Y")</f>
        <v/>
      </c>
      <c r="F24" s="30" t="inlineStr">
        <is>
          <t>m</t>
        </is>
      </c>
      <c r="G24" s="30" t="inlineStr">
        <is>
          <t>ja</t>
        </is>
      </c>
      <c r="H24" s="1" t="n">
        <v>7</v>
      </c>
      <c r="I24" s="1" t="inlineStr">
        <is>
          <t>MO/PSSW</t>
        </is>
      </c>
      <c r="J24" s="1" t="inlineStr">
        <is>
          <t>010-1074</t>
        </is>
      </c>
      <c r="K24" s="1" t="inlineStr">
        <is>
          <t>Ralf Tauer</t>
        </is>
      </c>
      <c r="L24" s="1" t="inlineStr">
        <is>
          <t>Holger Kaschel</t>
        </is>
      </c>
      <c r="M24" s="1" t="inlineStr">
        <is>
          <t>Philip Johne</t>
        </is>
      </c>
      <c r="N24" s="18" t="n">
        <v>45627</v>
      </c>
      <c r="O24" s="46" t="n">
        <v>46022</v>
      </c>
      <c r="P24" s="20" t="n">
        <v>45782</v>
      </c>
      <c r="Q24" s="69">
        <f>DATEDIF(N24,$AC$2,"M")</f>
        <v/>
      </c>
      <c r="R24" s="24">
        <f>Q24/6</f>
        <v/>
      </c>
      <c r="S24" s="69">
        <f>DATEDIF(P24,$AC$2,"D")</f>
        <v/>
      </c>
      <c r="T24" s="24">
        <f>COUNTA(U24:AB24)</f>
        <v/>
      </c>
      <c r="U24" s="40" t="inlineStr">
        <is>
          <t>PT/SSB
Lineargießanl.
010-2814</t>
        </is>
      </c>
      <c r="V24" s="40" t="inlineStr">
        <is>
          <t>MO/PSGC
Kernmacherei
Kst.2184</t>
        </is>
      </c>
      <c r="W24" s="12" t="n"/>
      <c r="X24" s="12" t="n"/>
      <c r="Y24" s="12" t="n"/>
      <c r="Z24" s="12" t="n"/>
      <c r="AA24" s="12" t="n"/>
      <c r="AB24" s="12" t="n"/>
    </row>
    <row r="25" ht="33" customHeight="1">
      <c r="A25" s="47" t="inlineStr">
        <is>
          <t xml:space="preserve">Özkan  </t>
        </is>
      </c>
      <c r="B25" s="47" t="inlineStr">
        <is>
          <t xml:space="preserve">Süryan  </t>
        </is>
      </c>
      <c r="C25" s="125" t="n">
        <v>24</v>
      </c>
      <c r="D25" s="29" t="n">
        <v>31783</v>
      </c>
      <c r="E25" s="65">
        <f>DATEDIF(D25,$AC$2,"Y")</f>
        <v/>
      </c>
      <c r="F25" s="30" t="inlineStr">
        <is>
          <t>m</t>
        </is>
      </c>
      <c r="G25" s="30" t="inlineStr">
        <is>
          <t>nein</t>
        </is>
      </c>
      <c r="H25" s="1" t="n">
        <v>7</v>
      </c>
      <c r="I25" s="1" t="inlineStr">
        <is>
          <t>MO/PST</t>
        </is>
      </c>
      <c r="J25" s="1" t="inlineStr">
        <is>
          <t>010-2584</t>
        </is>
      </c>
      <c r="K25" s="1" t="inlineStr">
        <is>
          <t>Andreas Rist</t>
        </is>
      </c>
      <c r="L25" s="1" t="inlineStr">
        <is>
          <t>Steffen Mauser</t>
        </is>
      </c>
      <c r="M25" s="1" t="inlineStr">
        <is>
          <t>Dr. Michael Ostgathe</t>
        </is>
      </c>
      <c r="N25" s="48" t="n">
        <v>45505</v>
      </c>
      <c r="O25" s="46" t="n">
        <v>46053</v>
      </c>
      <c r="P25" s="20" t="n">
        <v>45747</v>
      </c>
      <c r="Q25" s="69">
        <f>DATEDIF(N25,$AC$2,"M")</f>
        <v/>
      </c>
      <c r="R25" s="24">
        <f>Q25/6</f>
        <v/>
      </c>
      <c r="S25" s="69">
        <f>DATEDIF(P25,$AC$2,"D")</f>
        <v/>
      </c>
      <c r="T25" s="24">
        <f>COUNTA(U25:AB25)</f>
        <v/>
      </c>
      <c r="U25" s="40" t="inlineStr">
        <is>
          <t>PT/SIH
Kst.7134
Aufnahe Sicherheitsscheiben</t>
        </is>
      </c>
      <c r="V25" s="40" t="inlineStr">
        <is>
          <t>PT/PLE
eATS
Kommissionieren</t>
        </is>
      </c>
      <c r="W25" s="40" t="inlineStr">
        <is>
          <t>PT/SCN
CKD-Abwicklung
Kst. 3191</t>
        </is>
      </c>
      <c r="X25" s="12" t="n"/>
      <c r="Y25" s="12" t="n"/>
      <c r="Z25" s="12" t="n"/>
      <c r="AA25" s="12" t="n"/>
      <c r="AB25" s="12" t="n"/>
    </row>
    <row r="26" ht="33" customHeight="1">
      <c r="A26" s="3" t="inlineStr">
        <is>
          <t xml:space="preserve">Osman  </t>
        </is>
      </c>
      <c r="B26" s="3" t="inlineStr">
        <is>
          <t xml:space="preserve">Altun  </t>
        </is>
      </c>
      <c r="C26" s="125" t="n">
        <v>25</v>
      </c>
      <c r="D26" s="29" t="n">
        <v>26304</v>
      </c>
      <c r="E26" s="65">
        <f>DATEDIF(D26,$AC$2,"Y")</f>
        <v/>
      </c>
      <c r="F26" s="30" t="inlineStr">
        <is>
          <t>m</t>
        </is>
      </c>
      <c r="G26" s="30" t="inlineStr">
        <is>
          <t>ja</t>
        </is>
      </c>
      <c r="H26" s="1" t="n">
        <v>9</v>
      </c>
      <c r="I26" s="1" t="inlineStr">
        <is>
          <t>MO/PSSW</t>
        </is>
      </c>
      <c r="J26" s="1" t="inlineStr">
        <is>
          <t>010-1664</t>
        </is>
      </c>
      <c r="K26" s="1" t="inlineStr">
        <is>
          <t>Robert Andacic</t>
        </is>
      </c>
      <c r="L26" s="1" t="inlineStr">
        <is>
          <t>Holger Kaschel</t>
        </is>
      </c>
      <c r="M26" s="1" t="inlineStr">
        <is>
          <t>Philip Johne</t>
        </is>
      </c>
      <c r="N26" s="18" t="n">
        <v>45627</v>
      </c>
      <c r="O26" s="46" t="n">
        <v>46022</v>
      </c>
      <c r="P26" s="20" t="n">
        <v>45789</v>
      </c>
      <c r="Q26" s="69">
        <f>DATEDIF(N26,$AC$2,"M")</f>
        <v/>
      </c>
      <c r="R26" s="24">
        <f>Q26/6</f>
        <v/>
      </c>
      <c r="S26" s="69">
        <f>DATEDIF(P26,$AC$2,"D")</f>
        <v/>
      </c>
      <c r="T26" s="24">
        <f>COUNTA(U26:AB26)</f>
        <v/>
      </c>
      <c r="U26" s="40" t="inlineStr">
        <is>
          <t>PT/SSB
Lineargießanl.
010-2814</t>
        </is>
      </c>
      <c r="V26" s="40" t="inlineStr">
        <is>
          <t>MO/PSGC
Kernmacherei
Kst.2184</t>
        </is>
      </c>
      <c r="W26" s="20" t="n"/>
      <c r="X26" s="20" t="n"/>
      <c r="Y26" s="20" t="n"/>
      <c r="Z26" s="20" t="n"/>
      <c r="AA26" s="20" t="n"/>
      <c r="AB26" s="20" t="n"/>
    </row>
    <row r="27" ht="33" customHeight="1">
      <c r="A27" s="3" t="inlineStr">
        <is>
          <t xml:space="preserve">Hilmi  </t>
        </is>
      </c>
      <c r="B27" s="3" t="inlineStr">
        <is>
          <t xml:space="preserve">Orhan  </t>
        </is>
      </c>
      <c r="C27" s="125" t="n">
        <v>26</v>
      </c>
      <c r="D27" s="29" t="n">
        <v>32490</v>
      </c>
      <c r="E27" s="65">
        <f>DATEDIF(D27,$AC$2,"Y")</f>
        <v/>
      </c>
      <c r="F27" s="30" t="inlineStr">
        <is>
          <t>m</t>
        </is>
      </c>
      <c r="G27" s="30" t="inlineStr">
        <is>
          <t>ja</t>
        </is>
      </c>
      <c r="H27" s="1" t="n">
        <v>8</v>
      </c>
      <c r="I27" s="1" t="inlineStr">
        <is>
          <t>MO/PST</t>
        </is>
      </c>
      <c r="J27" s="1" t="inlineStr">
        <is>
          <t>010-3424</t>
        </is>
      </c>
      <c r="K27" s="1" t="inlineStr">
        <is>
          <t>Oliver Bantel</t>
        </is>
      </c>
      <c r="L27" s="1" t="inlineStr">
        <is>
          <t>Thomas EIsenbraun</t>
        </is>
      </c>
      <c r="M27" s="1" t="inlineStr">
        <is>
          <t>Dr. Michael Ostgathe</t>
        </is>
      </c>
      <c r="N27" s="18" t="n">
        <v>45566</v>
      </c>
      <c r="O27" s="46" t="n">
        <v>45900</v>
      </c>
      <c r="P27" s="20" t="n">
        <v>45664</v>
      </c>
      <c r="Q27" s="69">
        <f>DATEDIF(N27,$AC$2,"M")</f>
        <v/>
      </c>
      <c r="R27" s="24">
        <f>Q27/6</f>
        <v/>
      </c>
      <c r="S27" s="69">
        <f>DATEDIF(P27,$AC$2,"D")</f>
        <v/>
      </c>
      <c r="T27" s="24">
        <f>COUNTA(U27:AB27)</f>
        <v/>
      </c>
      <c r="U27" s="40" t="inlineStr">
        <is>
          <t>PT/EGM 
GEN4          
010-1642</t>
        </is>
      </c>
      <c r="V27" s="40" t="inlineStr">
        <is>
          <t>PT/EGM
eATS - Montage
Kst.2331</t>
        </is>
      </c>
      <c r="W27" s="57" t="inlineStr">
        <is>
          <t>MO/PSAF
Kst.4054
Hartb. Ratsatz</t>
        </is>
      </c>
      <c r="X27" s="12" t="n"/>
      <c r="Y27" s="12" t="n"/>
      <c r="Z27" s="12" t="n"/>
      <c r="AA27" s="12" t="n"/>
      <c r="AB27" s="12" t="n"/>
    </row>
    <row r="28" ht="33" customHeight="1">
      <c r="A28" s="43" t="inlineStr">
        <is>
          <t xml:space="preserve">Erkan  </t>
        </is>
      </c>
      <c r="B28" s="43" t="inlineStr">
        <is>
          <t xml:space="preserve">Cevik  </t>
        </is>
      </c>
      <c r="C28" s="125" t="n">
        <v>27</v>
      </c>
      <c r="D28" s="29" t="n">
        <v>28602</v>
      </c>
      <c r="E28" s="65">
        <f>DATEDIF(D28,$AC$2,"Y")</f>
        <v/>
      </c>
      <c r="F28" s="30" t="inlineStr">
        <is>
          <t>m</t>
        </is>
      </c>
      <c r="G28" s="30" t="inlineStr">
        <is>
          <t>ja</t>
        </is>
      </c>
      <c r="H28" s="1" t="n">
        <v>6</v>
      </c>
      <c r="I28" s="1" t="inlineStr">
        <is>
          <t>MO/PSMM</t>
        </is>
      </c>
      <c r="J28" s="1" t="inlineStr">
        <is>
          <t>010-1244</t>
        </is>
      </c>
      <c r="K28" s="1" t="inlineStr">
        <is>
          <t>Jürgen Baumgarten</t>
        </is>
      </c>
      <c r="L28" s="1" t="inlineStr">
        <is>
          <t>Joachim Schwarz</t>
        </is>
      </c>
      <c r="M28" s="1" t="inlineStr">
        <is>
          <t>Daniel Pfeifer</t>
        </is>
      </c>
      <c r="N28" s="18" t="n">
        <v>45597</v>
      </c>
      <c r="O28" s="46" t="n">
        <v>45961</v>
      </c>
      <c r="P28" s="20" t="n">
        <v>45747</v>
      </c>
      <c r="Q28" s="69">
        <f>DATEDIF(N28,$AC$2,"M")</f>
        <v/>
      </c>
      <c r="R28" s="24">
        <f>Q28/6</f>
        <v/>
      </c>
      <c r="S28" s="69">
        <f>DATEDIF(P28,$AC$2,"D")</f>
        <v/>
      </c>
      <c r="T28" s="24">
        <f>COUNTA(U28:AB28)</f>
        <v/>
      </c>
      <c r="U28" s="40" t="inlineStr">
        <is>
          <t>PT/EGM 
GEN4          
010-1642</t>
        </is>
      </c>
      <c r="V28" s="40" t="inlineStr">
        <is>
          <t>MO/PSGA
Kst.1134
Härterei</t>
        </is>
      </c>
      <c r="W28" s="12" t="n"/>
      <c r="X28" s="12" t="n"/>
      <c r="Y28" s="12" t="n"/>
      <c r="Z28" s="12" t="n"/>
      <c r="AA28" s="12" t="n"/>
      <c r="AB28" s="12" t="n"/>
    </row>
    <row r="29" ht="33" customHeight="1">
      <c r="A29" s="3" t="inlineStr">
        <is>
          <t xml:space="preserve">Cehver  </t>
        </is>
      </c>
      <c r="B29" s="3" t="inlineStr">
        <is>
          <t xml:space="preserve">Batan  </t>
        </is>
      </c>
      <c r="C29" s="125" t="n">
        <v>28</v>
      </c>
      <c r="D29" s="29" t="n">
        <v>32401</v>
      </c>
      <c r="E29" s="65">
        <f>DATEDIF(D29,$AC$2,"Y")</f>
        <v/>
      </c>
      <c r="F29" s="30" t="inlineStr">
        <is>
          <t>m</t>
        </is>
      </c>
      <c r="G29" s="30" t="inlineStr">
        <is>
          <t>ja</t>
        </is>
      </c>
      <c r="H29" s="1" t="n">
        <v>7</v>
      </c>
      <c r="I29" s="1" t="inlineStr">
        <is>
          <t>MO/PSSW</t>
        </is>
      </c>
      <c r="J29" s="1" t="inlineStr">
        <is>
          <t>010-1314</t>
        </is>
      </c>
      <c r="K29" s="1" t="inlineStr">
        <is>
          <t>Ioannis Voutsas</t>
        </is>
      </c>
      <c r="L29" s="1" t="inlineStr">
        <is>
          <t>Holger Kaschel</t>
        </is>
      </c>
      <c r="M29" s="1" t="inlineStr">
        <is>
          <t>Philip Johne</t>
        </is>
      </c>
      <c r="N29" s="18" t="n">
        <v>45658</v>
      </c>
      <c r="O29" s="46" t="n">
        <v>46053</v>
      </c>
      <c r="P29" s="46" t="n">
        <v>45666</v>
      </c>
      <c r="Q29" s="69">
        <f>DATEDIF(N29,$AC$2,"M")</f>
        <v/>
      </c>
      <c r="R29" s="24">
        <f>Q29/6</f>
        <v/>
      </c>
      <c r="S29" s="69">
        <f>DATEDIF(P29,$AC$2,"D")</f>
        <v/>
      </c>
      <c r="T29" s="24">
        <f>COUNTA(U29:AB29)</f>
        <v/>
      </c>
      <c r="U29" s="40" t="inlineStr">
        <is>
          <t>PT/EGM 
GEN4          
010-1642</t>
        </is>
      </c>
      <c r="V29" s="40" t="inlineStr">
        <is>
          <t>MO/PSGA
Kst.1134
Härterei</t>
        </is>
      </c>
      <c r="W29" s="20" t="n"/>
      <c r="X29" s="20" t="n"/>
      <c r="Y29" s="20" t="n"/>
      <c r="Z29" s="20" t="n"/>
      <c r="AA29" s="20" t="n"/>
      <c r="AB29" s="20" t="n"/>
    </row>
    <row r="30" ht="33" customHeight="1">
      <c r="A30" s="3" t="inlineStr">
        <is>
          <t xml:space="preserve">Florian  </t>
        </is>
      </c>
      <c r="B30" s="3" t="inlineStr">
        <is>
          <t xml:space="preserve">Büttner  </t>
        </is>
      </c>
      <c r="C30" s="125" t="n">
        <v>29</v>
      </c>
      <c r="D30" s="29" t="n">
        <v>31943</v>
      </c>
      <c r="E30" s="65">
        <f>DATEDIF(D30,$AC$2,"Y")</f>
        <v/>
      </c>
      <c r="F30" s="30" t="inlineStr">
        <is>
          <t>m</t>
        </is>
      </c>
      <c r="G30" s="30" t="inlineStr">
        <is>
          <t>ja</t>
        </is>
      </c>
      <c r="H30" s="1" t="n">
        <v>7</v>
      </c>
      <c r="I30" s="1" t="inlineStr">
        <is>
          <t>MO/PSSW</t>
        </is>
      </c>
      <c r="J30" s="1" t="inlineStr">
        <is>
          <t>010-1654</t>
        </is>
      </c>
      <c r="K30" s="1" t="inlineStr">
        <is>
          <t>Riccardo Polizzi</t>
        </is>
      </c>
      <c r="L30" s="1" t="inlineStr">
        <is>
          <t>Sven Mahnkopp</t>
        </is>
      </c>
      <c r="M30" s="1" t="inlineStr">
        <is>
          <t>Philip Johne</t>
        </is>
      </c>
      <c r="N30" s="18" t="n">
        <v>45505</v>
      </c>
      <c r="O30" s="46" t="n">
        <v>46053</v>
      </c>
      <c r="P30" s="20" t="n">
        <v>45754</v>
      </c>
      <c r="Q30" s="69">
        <f>DATEDIF(N30,$AC$2,"M")</f>
        <v/>
      </c>
      <c r="R30" s="24">
        <f>Q30/6</f>
        <v/>
      </c>
      <c r="S30" s="69">
        <f>DATEDIF(P30,$AC$2,"D")</f>
        <v/>
      </c>
      <c r="T30" s="24">
        <f>COUNTA(U30:AB30)</f>
        <v/>
      </c>
      <c r="U30" s="40" t="inlineStr">
        <is>
          <t>PT/EGM 
GEN4          
010-1642</t>
        </is>
      </c>
      <c r="V30" s="40" t="inlineStr">
        <is>
          <t>PT/SSB
Lineargießanl.
010-2814</t>
        </is>
      </c>
      <c r="W30" s="12" t="n"/>
      <c r="X30" s="12" t="n"/>
      <c r="Y30" s="12" t="n"/>
      <c r="Z30" s="12" t="n"/>
      <c r="AA30" s="12" t="n"/>
      <c r="AB30" s="12" t="n"/>
    </row>
    <row r="31" ht="33" customHeight="1">
      <c r="A31" s="47" t="inlineStr">
        <is>
          <t xml:space="preserve">Dennis  </t>
        </is>
      </c>
      <c r="B31" s="47" t="inlineStr">
        <is>
          <t xml:space="preserve">Belca  </t>
        </is>
      </c>
      <c r="C31" s="125" t="n">
        <v>30</v>
      </c>
      <c r="D31" s="29" t="n">
        <v>30169</v>
      </c>
      <c r="E31" s="65">
        <f>DATEDIF(D31,$AC$2,"Y")</f>
        <v/>
      </c>
      <c r="F31" s="30" t="inlineStr">
        <is>
          <t>m</t>
        </is>
      </c>
      <c r="G31" s="30" t="inlineStr">
        <is>
          <t>ja</t>
        </is>
      </c>
      <c r="H31" s="1" t="n">
        <v>8</v>
      </c>
      <c r="I31" s="1" t="inlineStr">
        <is>
          <t>MO/PSSW</t>
        </is>
      </c>
      <c r="J31" s="1" t="inlineStr">
        <is>
          <t>010-1094</t>
        </is>
      </c>
      <c r="K31" s="1" t="inlineStr">
        <is>
          <t>Riccardo Polizzi</t>
        </is>
      </c>
      <c r="L31" s="1" t="inlineStr">
        <is>
          <t>Sven Mahnkopp</t>
        </is>
      </c>
      <c r="M31" s="1" t="inlineStr">
        <is>
          <t>Philip Johne</t>
        </is>
      </c>
      <c r="N31" s="18" t="n">
        <v>45505</v>
      </c>
      <c r="O31" s="46" t="n">
        <v>46053</v>
      </c>
      <c r="P31" s="20" t="n">
        <v>45670</v>
      </c>
      <c r="Q31" s="69">
        <f>DATEDIF(N31,$AC$2,"M")</f>
        <v/>
      </c>
      <c r="R31" s="24">
        <f>Q31/6</f>
        <v/>
      </c>
      <c r="S31" s="69">
        <f>DATEDIF(P31,$AC$2,"D")</f>
        <v/>
      </c>
      <c r="T31" s="24">
        <f>COUNTA(U31:AB31)</f>
        <v/>
      </c>
      <c r="U31" s="40" t="inlineStr">
        <is>
          <t>PT/EGM 
GEN4          
010-1642</t>
        </is>
      </c>
      <c r="V31" s="40" t="inlineStr">
        <is>
          <t>PT/SSB
Kernmacherei
Kst.2184</t>
        </is>
      </c>
      <c r="W31" s="12" t="n"/>
      <c r="X31" s="12" t="n"/>
      <c r="Y31" s="12" t="n"/>
      <c r="Z31" s="12" t="n"/>
      <c r="AA31" s="12" t="n"/>
      <c r="AB31" s="12" t="n"/>
    </row>
    <row r="32" ht="33" customHeight="1">
      <c r="A32" s="47" t="inlineStr">
        <is>
          <t xml:space="preserve">Eugen  </t>
        </is>
      </c>
      <c r="B32" s="47" t="inlineStr">
        <is>
          <t xml:space="preserve">Ziegler  </t>
        </is>
      </c>
      <c r="C32" s="125" t="n">
        <v>31</v>
      </c>
      <c r="D32" s="29" t="n">
        <v>30706</v>
      </c>
      <c r="E32" s="65">
        <f>DATEDIF(D32,$AC$2,"Y")</f>
        <v/>
      </c>
      <c r="F32" s="30" t="inlineStr">
        <is>
          <t>m</t>
        </is>
      </c>
      <c r="G32" s="30" t="inlineStr">
        <is>
          <t>ja</t>
        </is>
      </c>
      <c r="H32" s="1" t="n">
        <v>8</v>
      </c>
      <c r="I32" s="1" t="inlineStr">
        <is>
          <t>MO/PSSW</t>
        </is>
      </c>
      <c r="J32" s="1" t="inlineStr">
        <is>
          <t>010-1094</t>
        </is>
      </c>
      <c r="K32" s="1" t="inlineStr">
        <is>
          <t>Riccardo Polizzi</t>
        </is>
      </c>
      <c r="L32" s="1" t="inlineStr">
        <is>
          <t>Sven Mahnkopp</t>
        </is>
      </c>
      <c r="M32" s="1" t="inlineStr">
        <is>
          <t>Philip Johne</t>
        </is>
      </c>
      <c r="N32" s="48" t="n">
        <v>45505</v>
      </c>
      <c r="O32" s="46" t="n">
        <v>46053</v>
      </c>
      <c r="P32" s="20" t="n">
        <v>45664</v>
      </c>
      <c r="Q32" s="69">
        <f>DATEDIF(N32,$AC$2,"M")</f>
        <v/>
      </c>
      <c r="R32" s="24">
        <f>Q32/6</f>
        <v/>
      </c>
      <c r="S32" s="69">
        <f>DATEDIF(P32,$AC$2,"D")</f>
        <v/>
      </c>
      <c r="T32" s="24">
        <f>COUNTA(U32:AB32)</f>
        <v/>
      </c>
      <c r="U32" s="40" t="inlineStr">
        <is>
          <t>PT/SDG
010-1104</t>
        </is>
      </c>
      <c r="V32" s="40" t="inlineStr">
        <is>
          <t>PT/SDG
010-1114</t>
        </is>
      </c>
      <c r="W32" s="40" t="inlineStr">
        <is>
          <t>MO/PSCV
Kst.1904
Geb.8/9</t>
        </is>
      </c>
      <c r="X32" s="12" t="n"/>
      <c r="Y32" s="12" t="n"/>
      <c r="Z32" s="12" t="n"/>
      <c r="AA32" s="12" t="n"/>
      <c r="AB32" s="12" t="n"/>
    </row>
    <row r="33" ht="33" customHeight="1">
      <c r="A33" s="47" t="inlineStr">
        <is>
          <t xml:space="preserve">Bahri  </t>
        </is>
      </c>
      <c r="B33" s="47" t="inlineStr">
        <is>
          <t xml:space="preserve">Aygün  </t>
        </is>
      </c>
      <c r="C33" s="125" t="n">
        <v>32</v>
      </c>
      <c r="D33" s="29" t="n">
        <v>29031</v>
      </c>
      <c r="E33" s="65">
        <f>DATEDIF(D33,$AC$2,"Y")</f>
        <v/>
      </c>
      <c r="F33" s="30" t="inlineStr">
        <is>
          <t>m</t>
        </is>
      </c>
      <c r="G33" s="30" t="inlineStr">
        <is>
          <t>ja</t>
        </is>
      </c>
      <c r="H33" s="1" t="n">
        <v>8</v>
      </c>
      <c r="I33" s="1" t="inlineStr">
        <is>
          <t>MO/PSSW</t>
        </is>
      </c>
      <c r="J33" s="1" t="inlineStr">
        <is>
          <t>010-1654</t>
        </is>
      </c>
      <c r="K33" s="1" t="inlineStr">
        <is>
          <t>Riccardo Polizzi</t>
        </is>
      </c>
      <c r="L33" s="1" t="inlineStr">
        <is>
          <t>Sven Mahnkopp</t>
        </is>
      </c>
      <c r="M33" s="1" t="inlineStr">
        <is>
          <t>Philip Johne</t>
        </is>
      </c>
      <c r="N33" s="18" t="n">
        <v>45536</v>
      </c>
      <c r="O33" s="46" t="n">
        <v>45900</v>
      </c>
      <c r="P33" s="20" t="n">
        <v>45664</v>
      </c>
      <c r="Q33" s="69">
        <f>DATEDIF(N33,$AC$2,"M")</f>
        <v/>
      </c>
      <c r="R33" s="24">
        <f>Q33/6</f>
        <v/>
      </c>
      <c r="S33" s="69">
        <f>DATEDIF(P33,$AC$2,"D")</f>
        <v/>
      </c>
      <c r="T33" s="24">
        <f>COUNTA(U33:AB33)</f>
        <v/>
      </c>
      <c r="U33" s="40" t="inlineStr">
        <is>
          <t>PT/EGM 
GEN4          
010-1642</t>
        </is>
      </c>
      <c r="V33" s="40" t="inlineStr">
        <is>
          <t>PT/EGM
eATS - Montage
Kst.2331</t>
        </is>
      </c>
      <c r="W33" s="12" t="n"/>
      <c r="X33" s="12" t="n"/>
      <c r="Y33" s="12" t="n"/>
      <c r="Z33" s="12" t="n"/>
      <c r="AA33" s="12" t="n"/>
      <c r="AB33" s="12" t="n"/>
    </row>
    <row r="34" ht="33" customHeight="1">
      <c r="A34" s="3" t="inlineStr">
        <is>
          <t xml:space="preserve">Fabian  </t>
        </is>
      </c>
      <c r="B34" s="3" t="inlineStr">
        <is>
          <t xml:space="preserve">Pomin  </t>
        </is>
      </c>
      <c r="C34" s="125" t="n">
        <v>33</v>
      </c>
      <c r="D34" s="29" t="n">
        <v>33356</v>
      </c>
      <c r="E34" s="65">
        <f>DATEDIF(D34,$AC$2,"Y")</f>
        <v/>
      </c>
      <c r="F34" s="30" t="inlineStr">
        <is>
          <t>m</t>
        </is>
      </c>
      <c r="G34" s="30" t="inlineStr">
        <is>
          <t>nein</t>
        </is>
      </c>
      <c r="H34" s="1" t="n">
        <v>10</v>
      </c>
      <c r="I34" s="1" t="inlineStr">
        <is>
          <t>MO/PERI</t>
        </is>
      </c>
      <c r="J34" s="1" t="inlineStr">
        <is>
          <t>010-1093</t>
        </is>
      </c>
      <c r="K34" s="1" t="inlineStr">
        <is>
          <t>Zeki Kabal</t>
        </is>
      </c>
      <c r="L34" s="1" t="inlineStr">
        <is>
          <t>Wolfgang Rzonca</t>
        </is>
      </c>
      <c r="M34" s="1" t="inlineStr">
        <is>
          <t>Lutz Storsberg</t>
        </is>
      </c>
      <c r="N34" s="18" t="n">
        <v>45627</v>
      </c>
      <c r="O34" s="46" t="n">
        <v>45991</v>
      </c>
      <c r="P34" s="46" t="n">
        <v>45783</v>
      </c>
      <c r="Q34" s="69">
        <f>DATEDIF(N34,$AC$2,"M")</f>
        <v/>
      </c>
      <c r="R34" s="24">
        <f>Q34/6</f>
        <v/>
      </c>
      <c r="S34" s="69">
        <f>DATEDIF(P34,$AC$2,"D")</f>
        <v/>
      </c>
      <c r="T34" s="24">
        <f>COUNTA(U34:AB34)</f>
        <v/>
      </c>
      <c r="U34" s="40" t="inlineStr">
        <is>
          <t>PT/EGM 
GEN4          
010-1642</t>
        </is>
      </c>
      <c r="V34" s="40" t="inlineStr">
        <is>
          <t>MO/PSSW
1444
QDA Auswertung</t>
        </is>
      </c>
      <c r="W34" s="20" t="n"/>
      <c r="X34" s="20" t="n"/>
      <c r="Y34" s="20" t="n"/>
      <c r="Z34" s="20" t="n"/>
      <c r="AA34" s="20" t="n"/>
      <c r="AB34" s="20" t="n"/>
    </row>
    <row r="35" ht="33" customHeight="1">
      <c r="A35" s="3" t="inlineStr">
        <is>
          <t xml:space="preserve">Manuel  </t>
        </is>
      </c>
      <c r="B35" s="3" t="inlineStr">
        <is>
          <t xml:space="preserve">Kempa  </t>
        </is>
      </c>
      <c r="C35" s="125" t="n">
        <v>34</v>
      </c>
      <c r="D35" s="29" t="n">
        <v>30563</v>
      </c>
      <c r="E35" s="65">
        <f>DATEDIF(D35,$AC$2,"Y")</f>
        <v/>
      </c>
      <c r="F35" s="30" t="inlineStr">
        <is>
          <t>m</t>
        </is>
      </c>
      <c r="G35" s="30" t="inlineStr">
        <is>
          <t>ja</t>
        </is>
      </c>
      <c r="H35" s="1" t="n">
        <v>7</v>
      </c>
      <c r="I35" s="1" t="inlineStr">
        <is>
          <t>MO/PSSW</t>
        </is>
      </c>
      <c r="J35" s="1" t="inlineStr">
        <is>
          <t>010-1414</t>
        </is>
      </c>
      <c r="K35" s="1" t="inlineStr">
        <is>
          <t>Uwe Bortenlänger</t>
        </is>
      </c>
      <c r="L35" s="1" t="inlineStr">
        <is>
          <t>Sven Mahnkopp</t>
        </is>
      </c>
      <c r="M35" s="1" t="inlineStr">
        <is>
          <t>Philip Johne</t>
        </is>
      </c>
      <c r="N35" s="18" t="n">
        <v>45627</v>
      </c>
      <c r="O35" s="46" t="n">
        <v>46022</v>
      </c>
      <c r="P35" s="20" t="n">
        <v>45607</v>
      </c>
      <c r="Q35" s="69">
        <f>DATEDIF(N35,$AC$2,"M")</f>
        <v/>
      </c>
      <c r="R35" s="24">
        <f>Q35/6</f>
        <v/>
      </c>
      <c r="S35" s="69">
        <f>DATEDIF(P35,$AC$2,"D")</f>
        <v/>
      </c>
      <c r="T35" s="24">
        <f>COUNTA(U35:AB35)</f>
        <v/>
      </c>
      <c r="U35" s="40" t="inlineStr">
        <is>
          <t>PT/EGM 
GEN4          
010-1642</t>
        </is>
      </c>
      <c r="V35" s="40" t="inlineStr">
        <is>
          <t>MO/PSGC
Kernmacherei
Kst.2184</t>
        </is>
      </c>
      <c r="W35" s="12" t="n"/>
      <c r="X35" s="12" t="n"/>
      <c r="Y35" s="12" t="n"/>
      <c r="Z35" s="12" t="n"/>
      <c r="AA35" s="12" t="n"/>
      <c r="AB35" s="12" t="n"/>
    </row>
    <row r="36" ht="33" customHeight="1">
      <c r="A36" s="3" t="inlineStr">
        <is>
          <t xml:space="preserve">Mahmut  </t>
        </is>
      </c>
      <c r="B36" s="3" t="inlineStr">
        <is>
          <t xml:space="preserve">Akci  </t>
        </is>
      </c>
      <c r="C36" s="125" t="n">
        <v>35</v>
      </c>
      <c r="D36" s="29" t="n">
        <v>33548</v>
      </c>
      <c r="E36" s="65">
        <f>DATEDIF(D36,$AC$2,"Y")</f>
        <v/>
      </c>
      <c r="F36" s="30" t="inlineStr">
        <is>
          <t>m</t>
        </is>
      </c>
      <c r="G36" s="30" t="inlineStr">
        <is>
          <t>ja</t>
        </is>
      </c>
      <c r="H36" s="1" t="n">
        <v>6</v>
      </c>
      <c r="I36" s="1" t="inlineStr">
        <is>
          <t>MO/PSMM</t>
        </is>
      </c>
      <c r="J36" s="1" t="inlineStr">
        <is>
          <t>010-2654</t>
        </is>
      </c>
      <c r="K36" s="1" t="inlineStr">
        <is>
          <t>Sandra Caruso</t>
        </is>
      </c>
      <c r="L36" s="1" t="inlineStr">
        <is>
          <t>Joachim Schwarz</t>
        </is>
      </c>
      <c r="M36" s="1" t="inlineStr">
        <is>
          <t>Daniel Pfeifer</t>
        </is>
      </c>
      <c r="N36" s="18" t="n">
        <v>45689</v>
      </c>
      <c r="O36" s="46" t="n">
        <v>46053</v>
      </c>
      <c r="P36" s="46" t="n">
        <v>45664</v>
      </c>
      <c r="Q36" s="69">
        <f>DATEDIF(N36,$AC$2,"M")</f>
        <v/>
      </c>
      <c r="R36" s="24">
        <f>Q36/6</f>
        <v/>
      </c>
      <c r="S36" s="69">
        <f>DATEDIF(P36,$AC$2,"D")</f>
        <v/>
      </c>
      <c r="T36" s="24">
        <f>COUNTA(U36:AB36)</f>
        <v/>
      </c>
      <c r="U36" s="40" t="inlineStr">
        <is>
          <t>PT/EGM
eATS - Montage
Kst.2331</t>
        </is>
      </c>
      <c r="V36" s="20" t="n"/>
      <c r="W36" s="20" t="n"/>
      <c r="X36" s="20" t="n"/>
      <c r="Y36" s="20" t="n"/>
      <c r="Z36" s="20" t="n"/>
      <c r="AA36" s="20" t="n"/>
      <c r="AB36" s="20" t="n"/>
    </row>
    <row r="37" ht="33" customHeight="1">
      <c r="A37" s="3" t="inlineStr">
        <is>
          <t xml:space="preserve">Sinan  </t>
        </is>
      </c>
      <c r="B37" s="3" t="inlineStr">
        <is>
          <t xml:space="preserve">Dikkatli  </t>
        </is>
      </c>
      <c r="C37" s="125" t="n">
        <v>36</v>
      </c>
      <c r="D37" s="29" t="n">
        <v>28312</v>
      </c>
      <c r="E37" s="65">
        <f>DATEDIF(D37,$AC$2,"Y")</f>
        <v/>
      </c>
      <c r="F37" s="30" t="inlineStr">
        <is>
          <t>m</t>
        </is>
      </c>
      <c r="G37" s="30" t="inlineStr">
        <is>
          <t>ja</t>
        </is>
      </c>
      <c r="H37" s="1" t="n">
        <v>9</v>
      </c>
      <c r="I37" s="1" t="inlineStr">
        <is>
          <t>MO/PERI</t>
        </is>
      </c>
      <c r="J37" s="1" t="inlineStr">
        <is>
          <t>010-1073</t>
        </is>
      </c>
      <c r="K37" s="13" t="inlineStr">
        <is>
          <t>Jürgen Pfander</t>
        </is>
      </c>
      <c r="L37" s="13" t="inlineStr">
        <is>
          <t>Wolfgang Rzonca</t>
        </is>
      </c>
      <c r="M37" s="1" t="inlineStr">
        <is>
          <t>Lutz Storsberg</t>
        </is>
      </c>
      <c r="N37" s="18" t="n">
        <v>45748</v>
      </c>
      <c r="O37" s="46" t="n">
        <v>45930</v>
      </c>
      <c r="P37" s="46" t="n">
        <v>45754</v>
      </c>
      <c r="Q37" s="69">
        <f>DATEDIF(N37,$AC$2,"M")</f>
        <v/>
      </c>
      <c r="R37" s="24">
        <f>Q37/6</f>
        <v/>
      </c>
      <c r="S37" s="69">
        <f>DATEDIF(P37,$AC$2,"D")</f>
        <v/>
      </c>
      <c r="T37" s="24">
        <f>COUNTA(U37:AB37)</f>
        <v/>
      </c>
      <c r="U37" s="40" t="inlineStr">
        <is>
          <t>PT/SSB
Lineargießanl.
010-2814</t>
        </is>
      </c>
      <c r="V37" s="40" t="inlineStr">
        <is>
          <t>MO/PSMM
Bearb. KGH
Kst.1284</t>
        </is>
      </c>
      <c r="W37" s="20" t="n"/>
      <c r="X37" s="20" t="n"/>
      <c r="Y37" s="20" t="n"/>
      <c r="Z37" s="20" t="n"/>
      <c r="AA37" s="20" t="n"/>
      <c r="AB37" s="20" t="n"/>
    </row>
    <row r="38" ht="33" customHeight="1">
      <c r="A38" s="3" t="inlineStr">
        <is>
          <t xml:space="preserve">Ralf  </t>
        </is>
      </c>
      <c r="B38" s="3" t="inlineStr">
        <is>
          <t xml:space="preserve">Mayer  </t>
        </is>
      </c>
      <c r="C38" s="125" t="n">
        <v>37</v>
      </c>
      <c r="D38" s="29" t="n">
        <v>26893</v>
      </c>
      <c r="E38" s="65">
        <f>DATEDIF(D38,$AC$2,"Y")</f>
        <v/>
      </c>
      <c r="F38" s="30" t="inlineStr">
        <is>
          <t>m</t>
        </is>
      </c>
      <c r="G38" s="30" t="inlineStr">
        <is>
          <t>ja</t>
        </is>
      </c>
      <c r="H38" s="1" t="n">
        <v>9</v>
      </c>
      <c r="I38" s="1" t="inlineStr">
        <is>
          <t>MO/PSSW</t>
        </is>
      </c>
      <c r="J38" s="1" t="inlineStr">
        <is>
          <t>010-1654</t>
        </is>
      </c>
      <c r="K38" s="13" t="inlineStr">
        <is>
          <t>Ismail Kaioglu</t>
        </is>
      </c>
      <c r="L38" s="13" t="inlineStr">
        <is>
          <t>Stefan Tan</t>
        </is>
      </c>
      <c r="M38" s="1" t="inlineStr">
        <is>
          <t>Philip Johne</t>
        </is>
      </c>
      <c r="N38" s="18" t="n">
        <v>45809</v>
      </c>
      <c r="O38" s="46" t="n">
        <v>45991</v>
      </c>
      <c r="P38" s="46" t="n">
        <v>45810</v>
      </c>
      <c r="Q38" s="69">
        <f>DATEDIF(N38,$AC$2,"M")</f>
        <v/>
      </c>
      <c r="R38" s="24">
        <f>Q38/6</f>
        <v/>
      </c>
      <c r="S38" s="69">
        <f>DATEDIF(P38,$AC$2,"D")</f>
        <v/>
      </c>
      <c r="T38" s="24">
        <f>COUNTA(U38:AB38)</f>
        <v/>
      </c>
      <c r="U38" s="40" t="inlineStr">
        <is>
          <t>MO/PSGC
Bearb. ZK
Kst.2394</t>
        </is>
      </c>
      <c r="V38" s="20" t="n"/>
      <c r="W38" s="20" t="n"/>
      <c r="X38" s="20" t="n"/>
      <c r="Y38" s="20" t="n"/>
      <c r="Z38" s="20" t="n"/>
      <c r="AA38" s="20" t="n"/>
      <c r="AB38" s="20" t="n"/>
    </row>
    <row r="39" ht="33" customHeight="1">
      <c r="A39" s="3" t="inlineStr">
        <is>
          <t xml:space="preserve">Andreas  </t>
        </is>
      </c>
      <c r="B39" s="3" t="inlineStr">
        <is>
          <t xml:space="preserve">Kramhöller  </t>
        </is>
      </c>
      <c r="C39" s="125" t="n">
        <v>38</v>
      </c>
      <c r="D39" s="29" t="n">
        <v>30458</v>
      </c>
      <c r="E39" s="65">
        <f>DATEDIF(D39,$AC$2,"Y")</f>
        <v/>
      </c>
      <c r="F39" s="30" t="inlineStr">
        <is>
          <t>m</t>
        </is>
      </c>
      <c r="G39" s="30" t="inlineStr">
        <is>
          <t>nein</t>
        </is>
      </c>
      <c r="H39" s="1" t="n">
        <v>10</v>
      </c>
      <c r="I39" s="1" t="inlineStr">
        <is>
          <t>MO/PERI</t>
        </is>
      </c>
      <c r="J39" s="1" t="inlineStr">
        <is>
          <t>010-1093</t>
        </is>
      </c>
      <c r="K39" s="13" t="inlineStr">
        <is>
          <t>Zeki Kabal</t>
        </is>
      </c>
      <c r="L39" s="13" t="inlineStr">
        <is>
          <t>Wolfgang Rzonca</t>
        </is>
      </c>
      <c r="M39" s="1" t="inlineStr">
        <is>
          <t>Lutz Storsberg</t>
        </is>
      </c>
      <c r="N39" s="18" t="n">
        <v>45809</v>
      </c>
      <c r="O39" s="46" t="n">
        <v>45991</v>
      </c>
      <c r="P39" s="46" t="n">
        <v>45810</v>
      </c>
      <c r="Q39" s="69">
        <f>DATEDIF(N39,$AC$2,"M")</f>
        <v/>
      </c>
      <c r="R39" s="24">
        <f>Q39/6</f>
        <v/>
      </c>
      <c r="S39" s="69">
        <f>DATEDIF(P39,$AC$2,"D")</f>
        <v/>
      </c>
      <c r="T39" s="24">
        <f>COUNTA(U39:AB39)</f>
        <v/>
      </c>
      <c r="U39" s="40" t="inlineStr">
        <is>
          <t>MO/PSGA
Kst.1134
Härterei</t>
        </is>
      </c>
      <c r="V39" s="20" t="n"/>
      <c r="W39" s="20" t="n"/>
      <c r="X39" s="20" t="n"/>
      <c r="Y39" s="20" t="n"/>
      <c r="Z39" s="20" t="n"/>
      <c r="AA39" s="20" t="n"/>
      <c r="AB39" s="20" t="n"/>
    </row>
    <row r="40" ht="33" customHeight="1">
      <c r="A40" s="76" t="inlineStr">
        <is>
          <t xml:space="preserve">Imdat  </t>
        </is>
      </c>
      <c r="B40" s="76" t="inlineStr">
        <is>
          <t xml:space="preserve">Yücel  </t>
        </is>
      </c>
      <c r="C40" s="126" t="n">
        <v>39</v>
      </c>
      <c r="D40" s="77" t="n">
        <v>27031</v>
      </c>
      <c r="E40" s="65">
        <f>DATEDIF(D40,$AC$2,"Y")</f>
        <v/>
      </c>
      <c r="F40" s="78" t="inlineStr">
        <is>
          <t>m</t>
        </is>
      </c>
      <c r="G40" s="78" t="inlineStr">
        <is>
          <t>ja</t>
        </is>
      </c>
      <c r="H40" s="79" t="n">
        <v>8</v>
      </c>
      <c r="I40" s="79" t="inlineStr">
        <is>
          <t>MO/PERI</t>
        </is>
      </c>
      <c r="J40" s="79" t="inlineStr">
        <is>
          <t>010-1073</t>
        </is>
      </c>
      <c r="K40" s="80" t="inlineStr">
        <is>
          <t>Jürgen Pfander</t>
        </is>
      </c>
      <c r="L40" s="80" t="inlineStr">
        <is>
          <t>Franz-Josef Dufhues</t>
        </is>
      </c>
      <c r="M40" s="79" t="inlineStr">
        <is>
          <t>Thomas Dolny</t>
        </is>
      </c>
      <c r="N40" s="81" t="n">
        <v>45809</v>
      </c>
      <c r="O40" s="82" t="n">
        <v>45991</v>
      </c>
      <c r="P40" s="82" t="n">
        <v>45810</v>
      </c>
      <c r="Q40" s="69">
        <f>DATEDIF(N40,$AC$2,"M")</f>
        <v/>
      </c>
      <c r="R40" s="84">
        <f>Q40/6</f>
        <v/>
      </c>
      <c r="S40" s="83">
        <f>DATEDIF(P40,$AC$2,"D")</f>
        <v/>
      </c>
      <c r="T40" s="84">
        <f>COUNTA(U40:AB40)</f>
        <v/>
      </c>
      <c r="U40" s="85" t="inlineStr">
        <is>
          <t>MO/PSGA
Kst.1134
Härterei</t>
        </is>
      </c>
      <c r="V40" s="85" t="inlineStr">
        <is>
          <t>PT/EGM 
GEN4          
010-1642</t>
        </is>
      </c>
      <c r="W40" s="82" t="n"/>
      <c r="X40" s="82" t="n"/>
      <c r="Y40" s="82" t="n"/>
      <c r="Z40" s="82" t="n"/>
      <c r="AA40" s="82" t="n"/>
      <c r="AB40" s="82" t="n"/>
    </row>
    <row r="41" ht="33" customFormat="1" customHeight="1" s="12">
      <c r="A41" s="3" t="n"/>
      <c r="B41" s="3" t="n"/>
      <c r="C41" s="125" t="n"/>
      <c r="D41" s="29" t="n"/>
      <c r="E41" s="30" t="n"/>
      <c r="F41" s="30" t="n"/>
      <c r="G41" s="30" t="n"/>
      <c r="H41" s="79" t="n"/>
      <c r="I41" s="79" t="n"/>
      <c r="J41" s="79" t="n"/>
      <c r="K41" s="80" t="n"/>
      <c r="L41" s="80" t="n"/>
      <c r="M41" s="79" t="n"/>
      <c r="N41" s="81" t="n"/>
      <c r="O41" s="82" t="n"/>
      <c r="P41" s="82" t="n"/>
      <c r="Q41" s="128" t="n"/>
      <c r="R41" s="24" t="n"/>
      <c r="S41" s="24" t="n"/>
      <c r="T41" s="130" t="n"/>
      <c r="U41" s="85" t="n"/>
      <c r="V41" s="85" t="n"/>
      <c r="W41" s="82" t="n"/>
      <c r="X41" s="82" t="n"/>
      <c r="Y41" s="82" t="n"/>
      <c r="Z41" s="82" t="n"/>
      <c r="AA41" s="82" t="n"/>
      <c r="AB41" s="82" t="n"/>
      <c r="AC41" s="30" t="n"/>
    </row>
    <row r="42" ht="33" customFormat="1" customHeight="1" s="12">
      <c r="A42" s="3" t="n"/>
      <c r="B42" s="3" t="n"/>
      <c r="C42" s="125" t="n"/>
      <c r="D42" s="29" t="n"/>
      <c r="E42" s="30" t="n"/>
      <c r="F42" s="30" t="n"/>
      <c r="G42" s="30" t="n"/>
      <c r="H42" s="79" t="n"/>
      <c r="I42" s="79" t="n"/>
      <c r="J42" s="79" t="n"/>
      <c r="K42" s="80" t="n"/>
      <c r="L42" s="80" t="n"/>
      <c r="M42" s="79" t="n"/>
      <c r="N42" s="81" t="n"/>
      <c r="O42" s="82" t="n"/>
      <c r="P42" s="82" t="n"/>
      <c r="Q42" s="128" t="n"/>
      <c r="R42" s="24" t="n"/>
      <c r="S42" s="24" t="n"/>
      <c r="T42" s="130" t="n"/>
      <c r="U42" s="85" t="n"/>
      <c r="V42" s="85" t="n"/>
      <c r="W42" s="82" t="n"/>
      <c r="X42" s="82" t="n"/>
      <c r="Y42" s="82" t="n"/>
      <c r="Z42" s="82" t="n"/>
      <c r="AA42" s="82" t="n"/>
      <c r="AB42" s="82" t="n"/>
      <c r="AC42" s="30" t="n"/>
    </row>
    <row r="43" ht="33" customFormat="1" customHeight="1" s="12">
      <c r="A43" s="3" t="n"/>
      <c r="B43" s="3" t="n"/>
      <c r="C43" s="125" t="n"/>
      <c r="D43" s="29" t="n"/>
      <c r="E43" s="30" t="n"/>
      <c r="F43" s="30" t="n"/>
      <c r="G43" s="30" t="n"/>
      <c r="H43" s="79" t="n"/>
      <c r="I43" s="79" t="n"/>
      <c r="J43" s="79" t="n"/>
      <c r="K43" s="80" t="n"/>
      <c r="L43" s="80" t="n"/>
      <c r="M43" s="79" t="n"/>
      <c r="N43" s="81" t="n"/>
      <c r="O43" s="82" t="n"/>
      <c r="P43" s="82" t="n"/>
      <c r="Q43" s="128" t="n"/>
      <c r="R43" s="24" t="n"/>
      <c r="S43" s="24" t="n"/>
      <c r="T43" s="130" t="n"/>
      <c r="U43" s="85" t="n"/>
      <c r="V43" s="85" t="n"/>
      <c r="W43" s="82" t="n"/>
      <c r="X43" s="82" t="n"/>
      <c r="Y43" s="82" t="n"/>
      <c r="Z43" s="82" t="n"/>
      <c r="AA43" s="82" t="n"/>
      <c r="AB43" s="82" t="n"/>
      <c r="AC43" s="30" t="n"/>
    </row>
    <row r="44" ht="33" customFormat="1" customHeight="1" s="12">
      <c r="A44" s="3" t="n"/>
      <c r="B44" s="3" t="n"/>
      <c r="C44" s="125" t="n"/>
      <c r="D44" s="29" t="n"/>
      <c r="E44" s="30" t="n"/>
      <c r="F44" s="30" t="n"/>
      <c r="G44" s="30" t="n"/>
      <c r="H44" s="79" t="n"/>
      <c r="I44" s="79" t="n"/>
      <c r="J44" s="79" t="n"/>
      <c r="K44" s="80" t="n"/>
      <c r="L44" s="80" t="n"/>
      <c r="M44" s="79" t="n"/>
      <c r="N44" s="81" t="n"/>
      <c r="O44" s="82" t="n"/>
      <c r="P44" s="82" t="n"/>
      <c r="Q44" s="128" t="n"/>
      <c r="R44" s="24" t="n"/>
      <c r="S44" s="24" t="n"/>
      <c r="T44" s="130" t="n"/>
      <c r="U44" s="85" t="n"/>
      <c r="V44" s="85" t="n"/>
      <c r="W44" s="82" t="n"/>
      <c r="X44" s="82" t="n"/>
      <c r="Y44" s="82" t="n"/>
      <c r="Z44" s="82" t="n"/>
      <c r="AA44" s="82" t="n"/>
      <c r="AB44" s="82" t="n"/>
      <c r="AC44" s="30" t="n"/>
    </row>
    <row r="45" ht="33" customFormat="1" customHeight="1" s="12">
      <c r="A45" s="3" t="n"/>
      <c r="B45" s="3" t="n"/>
      <c r="C45" s="125" t="n"/>
      <c r="D45" s="29" t="n"/>
      <c r="E45" s="30" t="n"/>
      <c r="F45" s="30" t="n"/>
      <c r="G45" s="30" t="n"/>
      <c r="H45" s="79" t="n"/>
      <c r="I45" s="79" t="n"/>
      <c r="J45" s="79" t="n"/>
      <c r="K45" s="80" t="n"/>
      <c r="L45" s="80" t="n"/>
      <c r="M45" s="79" t="n"/>
      <c r="N45" s="81" t="n"/>
      <c r="O45" s="82" t="n"/>
      <c r="P45" s="82" t="n"/>
      <c r="Q45" s="129" t="n"/>
      <c r="R45" s="24" t="n"/>
      <c r="S45" s="24" t="n"/>
      <c r="T45" s="130" t="n"/>
      <c r="U45" s="85" t="n"/>
      <c r="V45" s="85" t="n"/>
      <c r="W45" s="82" t="n"/>
      <c r="X45" s="82" t="n"/>
      <c r="Y45" s="82" t="n"/>
      <c r="Z45" s="82" t="n"/>
      <c r="AA45" s="82" t="n"/>
      <c r="AB45" s="82" t="n"/>
      <c r="AC45" s="30" t="n"/>
    </row>
    <row r="46" ht="33" customFormat="1" customHeight="1" s="12">
      <c r="A46" s="3" t="n"/>
      <c r="B46" s="3" t="n"/>
      <c r="C46" s="125" t="n"/>
      <c r="D46" s="29" t="n"/>
      <c r="E46" s="30" t="n"/>
      <c r="F46" s="30" t="n"/>
      <c r="G46" s="30" t="n"/>
      <c r="H46" s="1" t="n"/>
      <c r="I46" s="1" t="n"/>
      <c r="J46" s="1" t="n"/>
      <c r="K46" s="13" t="n"/>
      <c r="L46" s="13" t="n"/>
      <c r="M46" s="1" t="n"/>
      <c r="N46" s="18" t="n"/>
      <c r="O46" s="82" t="n"/>
      <c r="P46" s="82" t="n"/>
      <c r="Q46" s="24" t="n"/>
      <c r="R46" s="69" t="n"/>
      <c r="S46" s="69" t="n"/>
      <c r="T46" s="24" t="n"/>
      <c r="U46" s="40" t="n"/>
      <c r="V46" s="40" t="n"/>
      <c r="W46" s="20" t="n"/>
      <c r="X46" s="20" t="n"/>
      <c r="Y46" s="20" t="n"/>
      <c r="Z46" s="20" t="n"/>
      <c r="AA46" s="20" t="n"/>
      <c r="AB46" s="20" t="n"/>
      <c r="AC46" s="30" t="n"/>
    </row>
    <row r="47" ht="33" customFormat="1" customHeight="1" s="12">
      <c r="C47" s="127" t="n"/>
    </row>
    <row r="48" ht="33" customFormat="1" customHeight="1" s="12">
      <c r="C48" s="127" t="n"/>
    </row>
    <row r="49" ht="14.4" customHeight="1"/>
    <row r="50" ht="14.4" customHeight="1">
      <c r="A50" t="inlineStr">
        <is>
          <t>Asya</t>
        </is>
      </c>
      <c r="B50" t="inlineStr">
        <is>
          <t>Akkaya</t>
        </is>
      </c>
      <c r="D50" t="inlineStr">
        <is>
          <t>31.08.2005</t>
        </is>
      </c>
    </row>
  </sheetData>
  <conditionalFormatting sqref="O28:P34">
    <cfRule type="cellIs" priority="15" operator="greaterThan" dxfId="1">
      <formula>44774</formula>
    </cfRule>
    <cfRule type="timePeriod" priority="16" dxfId="0" timePeriod="lastWeek">
      <formula>AND(TODAY()-ROUNDDOWN(O28,0)&gt;=(WEEKDAY(TODAY())),TODAY()-ROUNDDOWN(O28,0)&lt;(WEEKDAY(TODAY())+7))</formula>
    </cfRule>
  </conditionalFormatting>
  <conditionalFormatting sqref="O2:O27 O34:P35 P2:T2 V36:AB36 V38:AB39 W33:AB35 W37:AB37">
    <cfRule type="cellIs" priority="33" operator="greaterThan" dxfId="1">
      <formula>44774</formula>
    </cfRule>
    <cfRule type="timePeriod" priority="34" dxfId="0" timePeriod="lastWeek">
      <formula>AND(TODAY()-ROUNDDOWN(O2,0)&gt;=(WEEKDAY(TODAY())),TODAY()-ROUNDDOWN(O2,0)&lt;(WEEKDAY(TODAY())+7))</formula>
    </cfRule>
  </conditionalFormatting>
  <conditionalFormatting sqref="O36:P46">
    <cfRule type="cellIs" priority="9" operator="greaterThan" dxfId="1">
      <formula>44774</formula>
    </cfRule>
    <cfRule type="timePeriod" priority="10" dxfId="0" timePeriod="lastWeek">
      <formula>AND(TODAY()-ROUNDDOWN(O36,0)&gt;=(WEEKDAY(TODAY())),TODAY()-ROUNDDOWN(O36,0)&lt;(WEEKDAY(TODAY())+7))</formula>
    </cfRule>
  </conditionalFormatting>
  <conditionalFormatting sqref="P3:P27">
    <cfRule type="cellIs" priority="21" operator="greaterThan" dxfId="1">
      <formula>44774</formula>
    </cfRule>
    <cfRule type="timePeriod" priority="22" dxfId="0" timePeriod="lastWeek">
      <formula>AND(TODAY()-ROUNDDOWN(P3,0)&gt;=(WEEKDAY(TODAY())),TODAY()-ROUNDDOWN(P3,0)&lt;(WEEKDAY(TODAY())+7))</formula>
    </cfRule>
  </conditionalFormatting>
  <conditionalFormatting sqref="O47:T48 Q3:T46">
    <cfRule type="cellIs" priority="5" operator="greaterThan" dxfId="1">
      <formula>44774</formula>
    </cfRule>
    <cfRule type="timePeriod" priority="6" dxfId="0" timePeriod="lastWeek">
      <formula>AND(TODAY()-ROUNDDOWN(O3,0)&gt;=(WEEKDAY(TODAY())),TODAY()-ROUNDDOWN(O3,0)&lt;(WEEKDAY(TODAY())+7))</formula>
    </cfRule>
  </conditionalFormatting>
  <conditionalFormatting sqref="W40:AB48">
    <cfRule type="cellIs" priority="7" operator="greaterThan" dxfId="1">
      <formula>44774</formula>
    </cfRule>
    <cfRule type="timePeriod" priority="8" dxfId="0" timePeriod="lastWeek">
      <formula>AND(TODAY()-ROUNDDOWN(W40,0)&gt;=(WEEKDAY(TODAY())),TODAY()-ROUNDDOWN(W40,0)&lt;(WEEKDAY(TODAY())+7))</formula>
    </cfRule>
  </conditionalFormatting>
  <pageMargins left="0.7" right="0.7" top="0.787401575" bottom="0.7874015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9"/>
  <sheetViews>
    <sheetView workbookViewId="0">
      <selection activeCell="J17" sqref="J17"/>
    </sheetView>
  </sheetViews>
  <sheetFormatPr baseColWidth="10" defaultRowHeight="14.4"/>
  <cols>
    <col width="15" customWidth="1" min="1" max="1"/>
    <col width="14.109375" customWidth="1" min="2" max="2"/>
    <col width="15.44140625" customWidth="1" min="3" max="3"/>
    <col width="15.21875" customWidth="1" min="4" max="4"/>
    <col width="11.88671875" customWidth="1" min="5" max="5"/>
    <col width="14.77734375" customWidth="1" min="7" max="7"/>
    <col width="14.88671875" customWidth="1" min="8" max="8"/>
    <col width="15.88671875" customWidth="1" min="9" max="9"/>
    <col width="14.21875" customWidth="1" min="10" max="10"/>
    <col width="15.21875" customWidth="1" min="13" max="13"/>
    <col width="16.5546875" customWidth="1" min="14" max="14"/>
    <col width="12.77734375" customWidth="1" min="16" max="16"/>
    <col width="13.88671875" customWidth="1" min="17" max="17"/>
  </cols>
  <sheetData>
    <row r="1" ht="46.2" customFormat="1" customHeight="1" s="86" thickBot="1">
      <c r="A1" s="147" t="inlineStr">
        <is>
          <t>eATS</t>
        </is>
      </c>
      <c r="B1" s="162" t="inlineStr">
        <is>
          <t>Gießerei</t>
        </is>
      </c>
      <c r="C1" s="161" t="n"/>
      <c r="D1" s="161" t="n"/>
      <c r="E1" s="161" t="n"/>
      <c r="F1" s="161" t="n"/>
      <c r="G1" s="163" t="n"/>
      <c r="H1" s="160" t="inlineStr">
        <is>
          <t>Montage</t>
        </is>
      </c>
      <c r="I1" s="161" t="n"/>
      <c r="J1" s="161" t="n"/>
      <c r="K1" s="160" t="inlineStr">
        <is>
          <t>Logistik</t>
        </is>
      </c>
      <c r="L1" s="161" t="n"/>
      <c r="M1" s="161" t="n"/>
      <c r="N1" s="162" t="inlineStr">
        <is>
          <t>Qualität</t>
        </is>
      </c>
      <c r="O1" s="160" t="inlineStr">
        <is>
          <t>Fertigung</t>
        </is>
      </c>
      <c r="P1" s="161" t="n"/>
      <c r="Q1" s="161" t="n"/>
      <c r="R1" s="162" t="inlineStr">
        <is>
          <t>IH</t>
        </is>
      </c>
      <c r="S1" s="133" t="n"/>
    </row>
    <row r="2" ht="58.8" customFormat="1" customHeight="1" s="112" thickTop="1">
      <c r="A2" s="149" t="inlineStr">
        <is>
          <t xml:space="preserve">MO/PEPE
eATS
Kommissionieren </t>
        </is>
      </c>
      <c r="B2" s="150" t="inlineStr">
        <is>
          <t xml:space="preserve">MO/PSDC
Druckguß Magn.
</t>
        </is>
      </c>
      <c r="C2" s="151" t="inlineStr">
        <is>
          <t>MO/PSMM
Bearb. KGH</t>
        </is>
      </c>
      <c r="D2" s="152" t="inlineStr">
        <is>
          <t xml:space="preserve">MO/PSGC
Lineargießanl.
</t>
        </is>
      </c>
      <c r="E2" s="152" t="inlineStr">
        <is>
          <t xml:space="preserve">MO/PSGC
Kernmacherei
</t>
        </is>
      </c>
      <c r="F2" s="151" t="inlineStr">
        <is>
          <t xml:space="preserve">MO/PSMM
Bearb. KGH
</t>
        </is>
      </c>
      <c r="G2" s="153" t="inlineStr">
        <is>
          <t xml:space="preserve">MO/PSGC
Bearb. ZK
</t>
        </is>
      </c>
      <c r="H2" s="154" t="inlineStr">
        <is>
          <t>MO/PDTA
GEN4 - Montage         
010-1642</t>
        </is>
      </c>
      <c r="I2" s="151" t="inlineStr">
        <is>
          <t>MO/PMA
AMG V8 Mon.
Can.</t>
        </is>
      </c>
      <c r="J2" s="153" t="inlineStr">
        <is>
          <t xml:space="preserve">MO/PDTA
NAG3 Montage
</t>
        </is>
      </c>
      <c r="K2" s="155" t="inlineStr">
        <is>
          <t xml:space="preserve">MO/PSCSU Fertigungssteuerung
</t>
        </is>
      </c>
      <c r="L2" s="151" t="inlineStr">
        <is>
          <t xml:space="preserve">MO/PSCN
CKD-Abwicklung
</t>
        </is>
      </c>
      <c r="M2" s="154" t="inlineStr">
        <is>
          <t>MO/PSCV
Geb.8/9</t>
        </is>
      </c>
      <c r="N2" s="156" t="inlineStr">
        <is>
          <t>MO/PSSW
QDA Auswertung</t>
        </is>
      </c>
      <c r="O2" s="155" t="inlineStr">
        <is>
          <t>MO/PSAF
Hartb. Ratsatz</t>
        </is>
      </c>
      <c r="P2" s="157" t="inlineStr">
        <is>
          <t>MO/PSGA
Härterei</t>
        </is>
      </c>
      <c r="Q2" s="158" t="inlineStr">
        <is>
          <t>MO/PMC1
Kurbelwelle</t>
        </is>
      </c>
      <c r="R2" s="159" t="inlineStr">
        <is>
          <t xml:space="preserve">MO/PMM
Elektrik
</t>
        </is>
      </c>
      <c r="S2" s="135" t="n"/>
    </row>
    <row r="3" ht="34.8" customFormat="1" customHeight="1" s="112" thickBot="1">
      <c r="A3" s="148" t="inlineStr">
        <is>
          <t>010-3352</t>
        </is>
      </c>
      <c r="B3" s="136" t="inlineStr">
        <is>
          <t>010-1104</t>
        </is>
      </c>
      <c r="C3" s="137" t="inlineStr">
        <is>
          <t>010-1284</t>
        </is>
      </c>
      <c r="D3" s="138" t="inlineStr">
        <is>
          <t>010-2814</t>
        </is>
      </c>
      <c r="E3" s="138" t="inlineStr">
        <is>
          <t>010-2184</t>
        </is>
      </c>
      <c r="F3" s="139" t="inlineStr">
        <is>
          <t>010-0924</t>
        </is>
      </c>
      <c r="G3" s="140" t="inlineStr">
        <is>
          <t>010-2394</t>
        </is>
      </c>
      <c r="H3" s="136" t="inlineStr">
        <is>
          <t>010-1642</t>
        </is>
      </c>
      <c r="I3" s="137" t="inlineStr">
        <is>
          <t>010-2118</t>
        </is>
      </c>
      <c r="J3" s="140" t="inlineStr">
        <is>
          <t>010-2772</t>
        </is>
      </c>
      <c r="K3" s="141" t="inlineStr">
        <is>
          <t>010-6021</t>
        </is>
      </c>
      <c r="L3" s="137" t="inlineStr">
        <is>
          <t>010-3191</t>
        </is>
      </c>
      <c r="M3" s="140" t="inlineStr">
        <is>
          <t>010-1904</t>
        </is>
      </c>
      <c r="N3" s="142" t="inlineStr">
        <is>
          <t>010-1444</t>
        </is>
      </c>
      <c r="O3" s="143" t="inlineStr">
        <is>
          <t>010-4054</t>
        </is>
      </c>
      <c r="P3" s="138" t="inlineStr">
        <is>
          <t>010-1134</t>
        </is>
      </c>
      <c r="Q3" s="144" t="inlineStr">
        <is>
          <t>010-1221</t>
        </is>
      </c>
      <c r="R3" s="145" t="inlineStr">
        <is>
          <t>010-7101</t>
        </is>
      </c>
      <c r="S3" s="134" t="n"/>
    </row>
    <row r="9">
      <c r="D9" s="75" t="n"/>
    </row>
  </sheetData>
  <mergeCells count="4">
    <mergeCell ref="H1:J1"/>
    <mergeCell ref="B1:G1"/>
    <mergeCell ref="O1:Q1"/>
    <mergeCell ref="K1:M1"/>
  </mergeCells>
  <pageMargins left="0.7" right="0.7" top="0.787401575" bottom="0.7874015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68"/>
  <sheetViews>
    <sheetView zoomScaleNormal="100" workbookViewId="0">
      <pane ySplit="4" topLeftCell="A30" activePane="bottomLeft" state="frozen"/>
      <selection pane="bottomLeft" activeCell="A15" sqref="A15:XFD15"/>
    </sheetView>
  </sheetViews>
  <sheetFormatPr baseColWidth="10" defaultColWidth="11.44140625" defaultRowHeight="14.4"/>
  <cols>
    <col width="15.44140625" bestFit="1" customWidth="1" min="2" max="2"/>
    <col width="13.33203125" customWidth="1" min="3" max="3"/>
    <col width="12.109375" customWidth="1" min="4" max="4"/>
    <col width="13" customWidth="1" min="5" max="5"/>
    <col width="13.5546875" customWidth="1" min="6" max="6"/>
    <col width="14.109375" bestFit="1" customWidth="1" min="7" max="7"/>
    <col width="14.88671875" customWidth="1" min="8" max="8"/>
    <col width="13" customWidth="1" min="9" max="9"/>
    <col width="15.109375" customWidth="1" min="10" max="10"/>
    <col width="9.109375" customWidth="1" min="11" max="11"/>
    <col width="10.88671875" bestFit="1" customWidth="1" min="12" max="12"/>
    <col width="14.6640625" customWidth="1" min="13" max="13"/>
    <col width="13.109375" customWidth="1" min="14" max="18"/>
    <col width="16.33203125" customWidth="1" min="19" max="19"/>
    <col width="11.44140625" customWidth="1" min="20" max="26"/>
  </cols>
  <sheetData>
    <row r="1" ht="28.5" customHeight="1">
      <c r="A1" s="5" t="inlineStr">
        <is>
          <t>Masterliste Personalverwaltung Uteam</t>
        </is>
      </c>
      <c r="B1" s="5" t="n"/>
      <c r="C1" s="5" t="n"/>
      <c r="D1" s="5" t="n"/>
      <c r="E1" s="5" t="n"/>
      <c r="F1" s="4" t="n"/>
      <c r="J1" t="inlineStr">
        <is>
          <t>010-5024</t>
        </is>
      </c>
      <c r="K1" t="inlineStr">
        <is>
          <t>PT / TOB</t>
        </is>
      </c>
      <c r="N1" s="21">
        <f>TODAY()</f>
        <v/>
      </c>
      <c r="O1" s="21" t="n"/>
      <c r="P1" s="21" t="n"/>
      <c r="Q1" s="21" t="n"/>
      <c r="R1" s="21" t="n"/>
    </row>
    <row r="2" ht="27" customHeight="1">
      <c r="K2" t="inlineStr">
        <is>
          <t>Hasan Kuez</t>
        </is>
      </c>
      <c r="O2" t="inlineStr">
        <is>
          <t>EinsatzdauerØ</t>
        </is>
      </c>
      <c r="P2" s="22">
        <f>AVERAGE(P5:P7)</f>
        <v/>
      </c>
      <c r="Q2" s="22" t="n"/>
      <c r="R2" s="22" t="n"/>
    </row>
    <row r="3" ht="29.25" customHeight="1">
      <c r="C3" t="inlineStr">
        <is>
          <t>AltersØ</t>
        </is>
      </c>
      <c r="D3" s="23">
        <f>AVERAGE(D5:D16)</f>
        <v/>
      </c>
      <c r="E3" s="23" t="n"/>
    </row>
    <row r="4" ht="36.75" customHeight="1">
      <c r="A4" s="2" t="inlineStr">
        <is>
          <t>Lfd. Nr</t>
        </is>
      </c>
      <c r="B4" s="14" t="inlineStr">
        <is>
          <t>Name, Vorname</t>
        </is>
      </c>
      <c r="C4" s="15" t="inlineStr">
        <is>
          <t>Geburtsdatum</t>
        </is>
      </c>
      <c r="D4" s="15" t="inlineStr">
        <is>
          <t>Alter</t>
        </is>
      </c>
      <c r="E4" s="15" t="inlineStr">
        <is>
          <t>Geschlecht</t>
        </is>
      </c>
      <c r="F4" s="16" t="inlineStr">
        <is>
          <t>Aktuelle Synopse</t>
        </is>
      </c>
      <c r="G4" s="16" t="inlineStr">
        <is>
          <t>Stammcenter,-Abteilung</t>
        </is>
      </c>
      <c r="H4" s="16" t="inlineStr">
        <is>
          <t>Stamm
kostenstelle</t>
        </is>
      </c>
      <c r="I4" s="15" t="inlineStr">
        <is>
          <t>E5-Stamm</t>
        </is>
      </c>
      <c r="J4" s="15" t="inlineStr">
        <is>
          <t>E4-Stamm</t>
        </is>
      </c>
      <c r="K4" s="15" t="inlineStr">
        <is>
          <t>E3-Stamm</t>
        </is>
      </c>
      <c r="L4" s="17" t="inlineStr">
        <is>
          <t>Eintritt Uteam</t>
        </is>
      </c>
      <c r="M4" s="17" t="inlineStr">
        <is>
          <t>Aktuelles Austrittsdatum</t>
        </is>
      </c>
      <c r="N4" s="17" t="inlineStr">
        <is>
          <t>Aktuelle Einsatzdauer</t>
        </is>
      </c>
      <c r="O4" s="6" t="inlineStr">
        <is>
          <t>Zugehörigkeit in "M"</t>
        </is>
      </c>
      <c r="P4" s="6" t="inlineStr">
        <is>
          <t>Einsatzdauer in "M"</t>
        </is>
      </c>
      <c r="Q4" s="6" t="inlineStr">
        <is>
          <t>Aktuelle Einsatzdauer in "Tagen"</t>
        </is>
      </c>
      <c r="R4" s="6" t="inlineStr">
        <is>
          <t>Anzahl der Stationen</t>
        </is>
      </c>
      <c r="S4" s="6" t="inlineStr">
        <is>
          <t>Einsatz Station 1</t>
        </is>
      </c>
      <c r="T4" s="6" t="inlineStr">
        <is>
          <t>Einsatz Station 2</t>
        </is>
      </c>
      <c r="U4" s="6" t="inlineStr">
        <is>
          <t>Einsatz Station 3</t>
        </is>
      </c>
      <c r="V4" s="6" t="inlineStr">
        <is>
          <t>Einsatz Station 4</t>
        </is>
      </c>
      <c r="W4" s="6" t="inlineStr">
        <is>
          <t>Einsatz Station 5</t>
        </is>
      </c>
      <c r="X4" s="6" t="inlineStr">
        <is>
          <t>Einsatz Station 6</t>
        </is>
      </c>
      <c r="Y4" s="6" t="inlineStr">
        <is>
          <t>Einsatz Station 7</t>
        </is>
      </c>
      <c r="Z4" s="6" t="inlineStr">
        <is>
          <t>Einsatz Station 8</t>
        </is>
      </c>
    </row>
    <row r="5" ht="36.75" customHeight="1">
      <c r="A5" s="26" t="n">
        <v>1</v>
      </c>
      <c r="B5" s="36" t="inlineStr">
        <is>
          <t>Depner Uwe</t>
        </is>
      </c>
      <c r="C5" s="29" t="n">
        <v>25766</v>
      </c>
      <c r="D5" s="30">
        <f>DATEDIF(C5,$N$1,"Y")</f>
        <v/>
      </c>
      <c r="E5" s="30" t="inlineStr">
        <is>
          <t>männlich</t>
        </is>
      </c>
      <c r="F5" s="1" t="n">
        <v>9</v>
      </c>
      <c r="G5" s="1" t="inlineStr">
        <is>
          <t>PT/MF1</t>
        </is>
      </c>
      <c r="H5" s="1" t="inlineStr">
        <is>
          <t>010-1241</t>
        </is>
      </c>
      <c r="I5" s="1" t="inlineStr">
        <is>
          <t>Ersan Yesildaglar</t>
        </is>
      </c>
      <c r="J5" s="1" t="inlineStr">
        <is>
          <t>Jan Hackelöer</t>
        </is>
      </c>
      <c r="K5" s="1" t="inlineStr">
        <is>
          <t>Marcus Thomas</t>
        </is>
      </c>
      <c r="L5" s="18" t="n">
        <v>44593</v>
      </c>
      <c r="M5" s="19" t="n">
        <v>45504</v>
      </c>
      <c r="N5" s="20" t="n">
        <v>45320</v>
      </c>
      <c r="O5" s="24">
        <f>DATEDIF(L5,$N$1,"M")</f>
        <v/>
      </c>
      <c r="P5" s="24">
        <f>O5/6</f>
        <v/>
      </c>
      <c r="Q5" s="24">
        <f>DATEDIF(N5,$N$1,"D")</f>
        <v/>
      </c>
      <c r="R5" s="24">
        <f>COUNTA(S5:Z5)</f>
        <v/>
      </c>
      <c r="S5" s="40" t="inlineStr">
        <is>
          <t>PT/SDG
010-1104</t>
        </is>
      </c>
      <c r="T5" s="40" t="inlineStr">
        <is>
          <t>PT/SDG
010-1024</t>
        </is>
      </c>
      <c r="U5" s="35" t="inlineStr">
        <is>
          <t>Kernmacherei
010-2184</t>
        </is>
      </c>
      <c r="V5" s="35" t="inlineStr">
        <is>
          <t>Safetyteam
PT/E</t>
        </is>
      </c>
      <c r="W5" s="40" t="inlineStr">
        <is>
          <t>PT/SCV
010-0251</t>
        </is>
      </c>
      <c r="X5" s="40" t="inlineStr">
        <is>
          <t>PT/E
Umbau</t>
        </is>
      </c>
      <c r="Y5" s="12" t="n"/>
      <c r="Z5" s="12" t="n"/>
    </row>
    <row r="6" ht="34.5" customHeight="1">
      <c r="A6" s="12" t="n">
        <v>2</v>
      </c>
      <c r="B6" s="3" t="inlineStr">
        <is>
          <t>Jakob Reinhardt</t>
        </is>
      </c>
      <c r="C6" s="29" t="n">
        <v>27475</v>
      </c>
      <c r="D6" s="30">
        <f>DATEDIF(C6,$N$1,"Y")</f>
        <v/>
      </c>
      <c r="E6" s="30" t="inlineStr">
        <is>
          <t>männlich</t>
        </is>
      </c>
      <c r="F6" s="1" t="n">
        <v>6</v>
      </c>
      <c r="G6" s="1" t="inlineStr">
        <is>
          <t>PT/MF2</t>
        </is>
      </c>
      <c r="H6" s="1" t="inlineStr">
        <is>
          <t>010-1551</t>
        </is>
      </c>
      <c r="I6" s="1" t="inlineStr">
        <is>
          <t>Andreas Ross</t>
        </is>
      </c>
      <c r="J6" s="1" t="inlineStr">
        <is>
          <t>Matthias Kreuser</t>
        </is>
      </c>
      <c r="K6" s="1" t="inlineStr">
        <is>
          <t>Frank Proksch</t>
        </is>
      </c>
      <c r="L6" s="18" t="n">
        <v>44713</v>
      </c>
      <c r="M6" s="41" t="n">
        <v>45626</v>
      </c>
      <c r="N6" s="20" t="n">
        <v>45362</v>
      </c>
      <c r="O6" s="24">
        <f>DATEDIF(L6,$N$1,"M")</f>
        <v/>
      </c>
      <c r="P6" s="24">
        <f>O6/6</f>
        <v/>
      </c>
      <c r="Q6" s="24">
        <f>DATEDIF(N6,$N$1,"D")</f>
        <v/>
      </c>
      <c r="R6" s="24">
        <f>COUNTA(S6:Z6)</f>
        <v/>
      </c>
      <c r="S6" s="40" t="inlineStr">
        <is>
          <t>HAT-Schweißen
010-1654</t>
        </is>
      </c>
      <c r="T6" s="40" t="inlineStr">
        <is>
          <t>PT/GF Abstapeln</t>
        </is>
      </c>
      <c r="U6" s="40" t="inlineStr">
        <is>
          <t>HAT-Schweißen MFA 010-1074</t>
        </is>
      </c>
      <c r="V6" s="40" t="inlineStr">
        <is>
          <t>PT/SDG
010-1104</t>
        </is>
      </c>
      <c r="W6" s="40" t="inlineStr">
        <is>
          <t>PT/EGM 
GEN4          
010-1642</t>
        </is>
      </c>
      <c r="X6" s="40" t="inlineStr">
        <is>
          <t>PT/SSB
Gießen KGH M139
010-2954</t>
        </is>
      </c>
      <c r="Y6" s="12" t="n"/>
      <c r="Z6" s="12" t="n"/>
    </row>
    <row r="7" ht="37.5" customHeight="1">
      <c r="A7" s="12" t="n">
        <v>3</v>
      </c>
      <c r="B7" s="3" t="inlineStr">
        <is>
          <t>Metehan Berber</t>
        </is>
      </c>
      <c r="C7" s="29" t="n">
        <v>32356</v>
      </c>
      <c r="D7" s="30">
        <f>DATEDIF(C7,$N$1,"Y")</f>
        <v/>
      </c>
      <c r="E7" s="30" t="inlineStr">
        <is>
          <t>männlich</t>
        </is>
      </c>
      <c r="F7" s="1" t="n">
        <v>6</v>
      </c>
      <c r="G7" s="1" t="inlineStr">
        <is>
          <t>PT/MF1</t>
        </is>
      </c>
      <c r="H7" s="1" t="inlineStr">
        <is>
          <t>010-1251</t>
        </is>
      </c>
      <c r="I7" s="1" t="inlineStr">
        <is>
          <t>Stefan Kaiser</t>
        </is>
      </c>
      <c r="J7" s="1" t="inlineStr">
        <is>
          <t>Jan Hackelöer</t>
        </is>
      </c>
      <c r="K7" s="1" t="inlineStr">
        <is>
          <t>Marcus Thomas</t>
        </is>
      </c>
      <c r="L7" s="18" t="n">
        <v>44713</v>
      </c>
      <c r="M7" s="41" t="n">
        <v>45626</v>
      </c>
      <c r="N7" s="20" t="n">
        <v>45222</v>
      </c>
      <c r="O7" s="24">
        <f>DATEDIF(L7,$N$1,"M")</f>
        <v/>
      </c>
      <c r="P7" s="24">
        <f>O7/6</f>
        <v/>
      </c>
      <c r="Q7" s="24">
        <f>DATEDIF(N7,$N$1,"D")</f>
        <v/>
      </c>
      <c r="R7" s="24">
        <f>COUNTA(S7:Z7)</f>
        <v/>
      </c>
      <c r="S7" s="40" t="inlineStr">
        <is>
          <t>ITG-Schweißen
010-1664</t>
        </is>
      </c>
      <c r="T7" s="40" t="inlineStr">
        <is>
          <t>Safetyteam
PT/G</t>
        </is>
      </c>
      <c r="U7" s="40" t="inlineStr">
        <is>
          <t>Safetyteam
PT/S</t>
        </is>
      </c>
      <c r="V7" s="40" t="inlineStr">
        <is>
          <t>Safetyteam
PT/M</t>
        </is>
      </c>
      <c r="W7" s="40" t="inlineStr">
        <is>
          <t>PT/EGM 
GEN4          
010-1642</t>
        </is>
      </c>
      <c r="X7" s="12" t="n"/>
      <c r="Y7" s="12" t="n"/>
      <c r="Z7" s="12" t="n"/>
    </row>
    <row r="8" ht="35.25" customHeight="1">
      <c r="A8" s="26" t="n">
        <v>4</v>
      </c>
      <c r="B8" s="36" t="inlineStr">
        <is>
          <t>Alexander Galkin</t>
        </is>
      </c>
      <c r="C8" s="37" t="n">
        <v>28013</v>
      </c>
      <c r="D8" s="38">
        <f>DATEDIF(C8,$N$1,"Y")</f>
        <v/>
      </c>
      <c r="E8" s="38" t="inlineStr">
        <is>
          <t>männlich</t>
        </is>
      </c>
      <c r="F8" s="28" t="n">
        <v>7</v>
      </c>
      <c r="G8" s="28" t="inlineStr">
        <is>
          <t>PT/MF1</t>
        </is>
      </c>
      <c r="H8" s="28" t="inlineStr">
        <is>
          <t>010-1231</t>
        </is>
      </c>
      <c r="I8" s="27" t="inlineStr">
        <is>
          <t>Klaus Hadermann</t>
        </is>
      </c>
      <c r="J8" s="28" t="inlineStr">
        <is>
          <t>Jan Hackelöer</t>
        </is>
      </c>
      <c r="K8" s="28" t="inlineStr">
        <is>
          <t>Marcus Thomas</t>
        </is>
      </c>
      <c r="L8" s="37" t="n">
        <v>44835</v>
      </c>
      <c r="M8" s="19" t="n">
        <v>45382</v>
      </c>
      <c r="N8" s="20" t="n">
        <v>45048</v>
      </c>
      <c r="O8" s="24">
        <f>DATEDIF(L8,$N$1,"M")</f>
        <v/>
      </c>
      <c r="P8" s="24">
        <f>O8/6</f>
        <v/>
      </c>
      <c r="Q8" s="24">
        <f>DATEDIF(N8,$N$1,"D")</f>
        <v/>
      </c>
      <c r="R8" s="24">
        <f>COUNTA(S8:Z8)</f>
        <v/>
      </c>
      <c r="S8" s="40" t="inlineStr">
        <is>
          <t>Safetyteam
PT/G</t>
        </is>
      </c>
      <c r="T8" s="40" t="inlineStr">
        <is>
          <t>Safetyteam
PT/S</t>
        </is>
      </c>
      <c r="U8" s="12" t="n"/>
      <c r="V8" s="12" t="n"/>
      <c r="W8" s="12" t="n"/>
      <c r="X8" s="12" t="n"/>
      <c r="Y8" s="12" t="n"/>
      <c r="Z8" s="12" t="n"/>
    </row>
    <row r="9" ht="32.25" customHeight="1">
      <c r="A9" s="12" t="n">
        <v>5</v>
      </c>
      <c r="B9" s="3" t="inlineStr">
        <is>
          <t>Markus Greiner</t>
        </is>
      </c>
      <c r="C9" s="29" t="n">
        <v>33611</v>
      </c>
      <c r="D9" s="30">
        <f>DATEDIF(C9,$N$1,"Y")</f>
        <v/>
      </c>
      <c r="E9" s="30" t="inlineStr">
        <is>
          <t>männlich</t>
        </is>
      </c>
      <c r="F9" s="1" t="n">
        <v>6</v>
      </c>
      <c r="G9" s="1" t="inlineStr">
        <is>
          <t>PT/MF2</t>
        </is>
      </c>
      <c r="H9" s="1" t="inlineStr">
        <is>
          <t>010-1441</t>
        </is>
      </c>
      <c r="I9" s="13" t="inlineStr">
        <is>
          <t>Philip Spellenberg</t>
        </is>
      </c>
      <c r="J9" s="13" t="inlineStr">
        <is>
          <t>Alexander Helm</t>
        </is>
      </c>
      <c r="K9" s="1" t="inlineStr">
        <is>
          <t>Frank Proksch</t>
        </is>
      </c>
      <c r="L9" s="18" t="n">
        <v>44851</v>
      </c>
      <c r="M9" s="19" t="n">
        <v>45565</v>
      </c>
      <c r="N9" s="20" t="n">
        <v>45194</v>
      </c>
      <c r="O9" s="24">
        <f>DATEDIF(L9,$N$1,"M")</f>
        <v/>
      </c>
      <c r="P9" s="24">
        <f>O9/6</f>
        <v/>
      </c>
      <c r="Q9" s="24">
        <f>DATEDIF(N9,$N$1,"D")</f>
        <v/>
      </c>
      <c r="R9" s="24">
        <f>COUNTA(S9:Z9)</f>
        <v/>
      </c>
      <c r="S9" s="40" t="inlineStr">
        <is>
          <t>IH - Elektrik PT/E
010-7383</t>
        </is>
      </c>
      <c r="T9" s="40" t="inlineStr">
        <is>
          <t>PT/GM F-DCT Montage Kst.1622</t>
        </is>
      </c>
      <c r="U9" s="40" t="inlineStr">
        <is>
          <t>PT/SCSU
Fertigungs
steuerung PT/S</t>
        </is>
      </c>
      <c r="V9" s="40" t="inlineStr">
        <is>
          <t>PT/EGM 
GEN4          
010-1642</t>
        </is>
      </c>
      <c r="W9" s="12" t="n"/>
      <c r="X9" s="12" t="n"/>
      <c r="Y9" s="12" t="n"/>
      <c r="Z9" s="12" t="n"/>
    </row>
    <row r="10" ht="30" customHeight="1">
      <c r="A10" s="12" t="n">
        <v>6</v>
      </c>
      <c r="B10" s="3" t="inlineStr">
        <is>
          <t>Sinan Dikkatli</t>
        </is>
      </c>
      <c r="C10" s="29" t="n">
        <v>28312</v>
      </c>
      <c r="D10" s="30">
        <f>DATEDIF(C10,$N$1,"Y")</f>
        <v/>
      </c>
      <c r="E10" s="30" t="inlineStr">
        <is>
          <t>männlich</t>
        </is>
      </c>
      <c r="F10" s="1" t="n">
        <v>9</v>
      </c>
      <c r="G10" s="1" t="inlineStr">
        <is>
          <t>PT/PAF</t>
        </is>
      </c>
      <c r="H10" s="1" t="inlineStr">
        <is>
          <t>010-1073</t>
        </is>
      </c>
      <c r="I10" s="13" t="inlineStr">
        <is>
          <t>Karlheinz Schaffroth</t>
        </is>
      </c>
      <c r="J10" s="13" t="inlineStr">
        <is>
          <t>Franz-Josef Dufhues</t>
        </is>
      </c>
      <c r="K10" s="1" t="inlineStr">
        <is>
          <t>Thomas Dolny</t>
        </is>
      </c>
      <c r="L10" s="18" t="n">
        <v>44835</v>
      </c>
      <c r="M10" s="19" t="n">
        <v>45565</v>
      </c>
      <c r="N10" s="20" t="n">
        <v>45299</v>
      </c>
      <c r="O10" s="24">
        <f>DATEDIF(L10,$N$1,"M")</f>
        <v/>
      </c>
      <c r="P10" s="24">
        <f>O10/6</f>
        <v/>
      </c>
      <c r="Q10" s="24">
        <f>DATEDIF(N10,$N$1,"D")</f>
        <v/>
      </c>
      <c r="R10" s="24">
        <f>COUNTA(S10:Z10)</f>
        <v/>
      </c>
      <c r="S10" s="40" t="inlineStr">
        <is>
          <t>Kernmacherei
010-2184</t>
        </is>
      </c>
      <c r="T10" s="40" t="inlineStr">
        <is>
          <t>Safetyteam
PT/G</t>
        </is>
      </c>
      <c r="U10" s="40" t="inlineStr">
        <is>
          <t>PT/SCV
010-0251</t>
        </is>
      </c>
      <c r="V10" s="12" t="n"/>
      <c r="W10" s="12" t="n"/>
      <c r="X10" s="12" t="n"/>
      <c r="Y10" s="12" t="n"/>
      <c r="Z10" s="12" t="n"/>
    </row>
    <row r="11" ht="33" customHeight="1">
      <c r="A11" s="26" t="n">
        <v>7</v>
      </c>
      <c r="B11" s="36" t="inlineStr">
        <is>
          <t>Dennis Goldmann</t>
        </is>
      </c>
      <c r="C11" s="29" t="n">
        <v>34198</v>
      </c>
      <c r="D11" s="30">
        <f>DATEDIF(C11,$N$1,"Y")</f>
        <v/>
      </c>
      <c r="E11" s="30" t="inlineStr">
        <is>
          <t>männlich</t>
        </is>
      </c>
      <c r="F11" s="1" t="n">
        <v>6</v>
      </c>
      <c r="G11" s="1" t="inlineStr">
        <is>
          <t>PT/SDG</t>
        </is>
      </c>
      <c r="H11" s="1" t="inlineStr">
        <is>
          <t>010-1024</t>
        </is>
      </c>
      <c r="I11" s="13" t="inlineStr">
        <is>
          <t>Frank Müller</t>
        </is>
      </c>
      <c r="J11" s="13" t="inlineStr">
        <is>
          <t>Volker Diez</t>
        </is>
      </c>
      <c r="K11" s="1" t="inlineStr">
        <is>
          <t>Guido Söll</t>
        </is>
      </c>
      <c r="L11" s="18" t="n">
        <v>44835</v>
      </c>
      <c r="M11" s="19" t="n">
        <v>45382</v>
      </c>
      <c r="N11" s="20" t="n">
        <v>45222</v>
      </c>
      <c r="O11" s="24">
        <f>DATEDIF(L11,$N$1,"M")</f>
        <v/>
      </c>
      <c r="P11" s="24">
        <f>O11/6</f>
        <v/>
      </c>
      <c r="Q11" s="24">
        <f>DATEDIF(N11,$N$1,"D")</f>
        <v/>
      </c>
      <c r="R11" s="24">
        <f>COUNTA(S11:Z11)</f>
        <v/>
      </c>
      <c r="S11" s="40" t="inlineStr">
        <is>
          <t>Safetyteam
PT/G</t>
        </is>
      </c>
      <c r="T11" s="40" t="inlineStr">
        <is>
          <t>Safetyteam
PT/S</t>
        </is>
      </c>
      <c r="U11" s="40" t="inlineStr">
        <is>
          <t>Safetyteam
PT/M</t>
        </is>
      </c>
      <c r="V11" s="12" t="n"/>
      <c r="W11" s="12" t="n"/>
      <c r="X11" s="12" t="n"/>
      <c r="Y11" s="12" t="n"/>
      <c r="Z11" s="12" t="n"/>
    </row>
    <row r="12" ht="24" customHeight="1">
      <c r="A12" s="12" t="n">
        <v>8</v>
      </c>
      <c r="B12" s="3" t="inlineStr">
        <is>
          <t>Seref Bozkurt</t>
        </is>
      </c>
      <c r="C12" s="29" t="n">
        <v>25399</v>
      </c>
      <c r="D12" s="30">
        <f>DATEDIF(C12,$N$1,"Y")</f>
        <v/>
      </c>
      <c r="E12" s="30" t="inlineStr">
        <is>
          <t>männlich</t>
        </is>
      </c>
      <c r="F12" s="1" t="n">
        <v>8</v>
      </c>
      <c r="G12" s="1" t="inlineStr">
        <is>
          <t>PT/MF1</t>
        </is>
      </c>
      <c r="H12" s="1" t="inlineStr">
        <is>
          <t>010-1541</t>
        </is>
      </c>
      <c r="I12" s="13" t="inlineStr">
        <is>
          <t>Tobias Lindenthal</t>
        </is>
      </c>
      <c r="J12" s="13" t="inlineStr">
        <is>
          <t>Petra Zschaler</t>
        </is>
      </c>
      <c r="K12" s="1" t="inlineStr">
        <is>
          <t>Marcus Thomas</t>
        </is>
      </c>
      <c r="L12" s="18" t="n">
        <v>44835</v>
      </c>
      <c r="M12" s="19" t="n">
        <v>45565</v>
      </c>
      <c r="N12" s="20" t="n">
        <v>45229</v>
      </c>
      <c r="O12" s="24">
        <f>DATEDIF(L12,$N$1,"M")</f>
        <v/>
      </c>
      <c r="P12" s="24">
        <f>O12/6</f>
        <v/>
      </c>
      <c r="Q12" s="24">
        <f>DATEDIF(N12,$N$1,"D")</f>
        <v/>
      </c>
      <c r="R12" s="24">
        <f>COUNTA(S12:Z12)</f>
        <v/>
      </c>
      <c r="S12" s="40" t="inlineStr">
        <is>
          <t>VAG-Montage
010-2994</t>
        </is>
      </c>
      <c r="T12" s="40" t="inlineStr">
        <is>
          <t>PT/SDG
010-1104</t>
        </is>
      </c>
      <c r="U12" s="40" t="inlineStr">
        <is>
          <t>PT/SDG
010-1114</t>
        </is>
      </c>
      <c r="V12" s="40" t="inlineStr">
        <is>
          <t>PT/EGM 
GEN4          
010-1642</t>
        </is>
      </c>
      <c r="W12" s="12" t="n"/>
      <c r="X12" s="12" t="n"/>
      <c r="Y12" s="12" t="n"/>
      <c r="Z12" s="12" t="n"/>
    </row>
    <row r="13" ht="20.25" customHeight="1">
      <c r="A13" s="12" t="n">
        <v>9</v>
      </c>
      <c r="B13" s="3" t="inlineStr">
        <is>
          <t>Danijel Ivankovic</t>
        </is>
      </c>
      <c r="C13" s="29" t="n">
        <v>27519</v>
      </c>
      <c r="D13" s="30">
        <f>DATEDIF(C13,$N$1,"Y")</f>
        <v/>
      </c>
      <c r="E13" s="30" t="inlineStr">
        <is>
          <t>männlich</t>
        </is>
      </c>
      <c r="F13" s="1" t="n">
        <v>9</v>
      </c>
      <c r="G13" s="1" t="inlineStr">
        <is>
          <t>PT/MF2</t>
        </is>
      </c>
      <c r="H13" s="1" t="inlineStr">
        <is>
          <t>010-1411</t>
        </is>
      </c>
      <c r="I13" s="13" t="inlineStr">
        <is>
          <t>Peter Haas</t>
        </is>
      </c>
      <c r="J13" s="13" t="inlineStr">
        <is>
          <t>Alexander Helm</t>
        </is>
      </c>
      <c r="K13" s="1" t="inlineStr">
        <is>
          <t>Frank Proksch</t>
        </is>
      </c>
      <c r="L13" s="18" t="n">
        <v>44835</v>
      </c>
      <c r="M13" s="19" t="n">
        <v>45565</v>
      </c>
      <c r="N13" s="20" t="n">
        <v>45355</v>
      </c>
      <c r="O13" s="24">
        <f>DATEDIF(L13,$N$1,"M")</f>
        <v/>
      </c>
      <c r="P13" s="24">
        <f>O13/6</f>
        <v/>
      </c>
      <c r="Q13" s="24">
        <f>DATEDIF(N13,$N$1,"D")</f>
        <v/>
      </c>
      <c r="R13" s="24">
        <f>COUNTA(S13:Z13)</f>
        <v/>
      </c>
      <c r="S13" s="40" t="inlineStr">
        <is>
          <t>SSB-ZK Bearb.
010-2364</t>
        </is>
      </c>
      <c r="T13" s="40" t="inlineStr">
        <is>
          <t>HAT-Schweißen MFA 010-1074</t>
        </is>
      </c>
      <c r="U13" s="40" t="inlineStr">
        <is>
          <t>PT/SDG
010-1104</t>
        </is>
      </c>
      <c r="V13" s="40" t="inlineStr">
        <is>
          <t>PT/SSB
Gießen KGH M139
010-2954</t>
        </is>
      </c>
      <c r="W13" s="12" t="n"/>
      <c r="X13" s="12" t="n"/>
      <c r="Y13" s="12" t="n"/>
      <c r="Z13" s="12" t="n"/>
    </row>
    <row r="14" ht="21" customHeight="1">
      <c r="A14" s="12" t="n">
        <v>10</v>
      </c>
      <c r="B14" s="3" t="inlineStr">
        <is>
          <t>Gökhan Kücükcolak</t>
        </is>
      </c>
      <c r="C14" s="29" t="n">
        <v>30516</v>
      </c>
      <c r="D14" s="30">
        <f>DATEDIF(C14,$N$1,"Y")</f>
        <v/>
      </c>
      <c r="E14" s="30" t="inlineStr">
        <is>
          <t>männlich</t>
        </is>
      </c>
      <c r="F14" s="1" t="n">
        <v>8</v>
      </c>
      <c r="G14" s="1" t="inlineStr">
        <is>
          <t>PT/MF2</t>
        </is>
      </c>
      <c r="H14" s="1" t="inlineStr">
        <is>
          <t>010-2531</t>
        </is>
      </c>
      <c r="I14" s="13" t="inlineStr">
        <is>
          <t>Uwe Bauer</t>
        </is>
      </c>
      <c r="J14" s="13" t="inlineStr">
        <is>
          <t>Matthias Kreuser</t>
        </is>
      </c>
      <c r="K14" s="1" t="inlineStr">
        <is>
          <t>Frank Proksch</t>
        </is>
      </c>
      <c r="L14" s="18" t="n">
        <v>44866</v>
      </c>
      <c r="M14" s="19" t="n">
        <v>45596</v>
      </c>
      <c r="N14" s="20" t="n">
        <v>45173</v>
      </c>
      <c r="O14" s="24">
        <f>DATEDIF(L14,$N$1,"M")</f>
        <v/>
      </c>
      <c r="P14" s="24">
        <f>O14/6</f>
        <v/>
      </c>
      <c r="Q14" s="24">
        <f>DATEDIF(N14,$N$1,"D")</f>
        <v/>
      </c>
      <c r="R14" s="24">
        <f>COUNTA(S14:Z14)</f>
        <v/>
      </c>
      <c r="S14" s="40" t="inlineStr">
        <is>
          <t>SSB-ZK Bearb.
010-2364</t>
        </is>
      </c>
      <c r="T14" s="40" t="inlineStr">
        <is>
          <t>HAT-Schweißen MFA 010-1074</t>
        </is>
      </c>
      <c r="U14" s="40" t="inlineStr">
        <is>
          <t>PT/SDG
010-1104</t>
        </is>
      </c>
      <c r="V14" s="40" t="inlineStr">
        <is>
          <t>PT/SSB
Gießen KGH M139
010-2954</t>
        </is>
      </c>
      <c r="W14" s="12" t="n"/>
      <c r="X14" s="12" t="n"/>
      <c r="Y14" s="12" t="n"/>
      <c r="Z14" s="12" t="n"/>
    </row>
    <row r="15" ht="32.25" customHeight="1">
      <c r="A15" s="12" t="n">
        <v>11</v>
      </c>
      <c r="B15" s="3" t="inlineStr">
        <is>
          <t>Imdat Yücel</t>
        </is>
      </c>
      <c r="C15" s="29" t="n">
        <v>27031</v>
      </c>
      <c r="D15" s="30">
        <f>DATEDIF(C15,$N$1,"Y")</f>
        <v/>
      </c>
      <c r="E15" s="30" t="inlineStr">
        <is>
          <t>männlich</t>
        </is>
      </c>
      <c r="F15" s="1" t="n">
        <v>8</v>
      </c>
      <c r="G15" s="1" t="inlineStr">
        <is>
          <t>PT/PAF</t>
        </is>
      </c>
      <c r="H15" s="1" t="inlineStr">
        <is>
          <t>010-1073</t>
        </is>
      </c>
      <c r="I15" s="13" t="inlineStr">
        <is>
          <t>Jürgen Pfander</t>
        </is>
      </c>
      <c r="J15" s="13" t="inlineStr">
        <is>
          <t>Franz-Josef Dufhues</t>
        </is>
      </c>
      <c r="K15" s="1" t="inlineStr">
        <is>
          <t>Thomas Dolny</t>
        </is>
      </c>
      <c r="L15" s="18" t="n">
        <v>44899</v>
      </c>
      <c r="M15" s="19" t="n">
        <v>45626</v>
      </c>
      <c r="N15" s="20" t="n">
        <v>45299</v>
      </c>
      <c r="O15" s="24">
        <f>DATEDIF(L15,$N$1,"M")</f>
        <v/>
      </c>
      <c r="P15" s="24">
        <f>O15/6</f>
        <v/>
      </c>
      <c r="Q15" s="24">
        <f>DATEDIF(N15,$N$1,"D")</f>
        <v/>
      </c>
      <c r="R15" s="24">
        <f>COUNTA(S15:Z15)</f>
        <v/>
      </c>
      <c r="S15" s="40" t="inlineStr">
        <is>
          <t>PT/GF Abstapeln</t>
        </is>
      </c>
      <c r="T15" s="40" t="inlineStr">
        <is>
          <t>PT/SSB Wärmebeh. ZK 010-2314</t>
        </is>
      </c>
      <c r="U15" s="40" t="inlineStr">
        <is>
          <t>PT/STF
HAT EVA2-Schweißen
010-1654</t>
        </is>
      </c>
      <c r="V15" s="40" t="inlineStr">
        <is>
          <t>PT/STF
 MRA HAT Schweißen 
010-1494</t>
        </is>
      </c>
      <c r="W15" s="40" t="inlineStr">
        <is>
          <t>PT/SCV
010-0251</t>
        </is>
      </c>
      <c r="X15" s="12" t="n"/>
      <c r="Y15" s="12" t="n"/>
      <c r="Z15" s="12" t="n"/>
    </row>
    <row r="16" ht="28.5" customHeight="1">
      <c r="A16" s="12" t="n">
        <v>12</v>
      </c>
      <c r="B16" s="3" t="inlineStr">
        <is>
          <t>Mürsel Inan Eyüpoglu</t>
        </is>
      </c>
      <c r="C16" s="29" t="n">
        <v>28550</v>
      </c>
      <c r="D16" s="30">
        <f>DATEDIF(C16,$N$1,"Y")</f>
        <v/>
      </c>
      <c r="E16" s="30" t="inlineStr">
        <is>
          <t>männlich</t>
        </is>
      </c>
      <c r="F16" s="1" t="n">
        <v>7</v>
      </c>
      <c r="G16" s="1" t="inlineStr">
        <is>
          <t>PT/EGF</t>
        </is>
      </c>
      <c r="H16" s="1" t="inlineStr">
        <is>
          <t>010-2582</t>
        </is>
      </c>
      <c r="I16" s="13" t="inlineStr">
        <is>
          <t>Rainer Brigel</t>
        </is>
      </c>
      <c r="J16" s="1" t="inlineStr">
        <is>
          <t>Stephan Knobloch</t>
        </is>
      </c>
      <c r="K16" s="1" t="inlineStr">
        <is>
          <t>Peter Abele</t>
        </is>
      </c>
      <c r="L16" s="18" t="n">
        <v>44900</v>
      </c>
      <c r="M16" s="19" t="n">
        <v>45473</v>
      </c>
      <c r="N16" s="20" t="n">
        <v>45355</v>
      </c>
      <c r="O16" s="24">
        <f>DATEDIF(L16,$N$1,"M")</f>
        <v/>
      </c>
      <c r="P16" s="24">
        <f>O16/6</f>
        <v/>
      </c>
      <c r="Q16" s="24">
        <f>DATEDIF(N16,$N$1,"D")</f>
        <v/>
      </c>
      <c r="R16" s="24">
        <f>COUNTA(S16:Z16)</f>
        <v/>
      </c>
      <c r="S16" s="40" t="inlineStr">
        <is>
          <t>PT/GF Abstapeln</t>
        </is>
      </c>
      <c r="T16" s="40" t="inlineStr">
        <is>
          <t>SSB-ZK Bearb.
010-2364</t>
        </is>
      </c>
      <c r="U16" s="40" t="inlineStr">
        <is>
          <t>HAT-Schweißen MFA 010-1074</t>
        </is>
      </c>
      <c r="V16" s="40" t="inlineStr">
        <is>
          <t>PT/PLE
eATS
Kommissionieren</t>
        </is>
      </c>
      <c r="W16" s="40" t="inlineStr">
        <is>
          <t>PT/SDG Druckguß
010-1224</t>
        </is>
      </c>
      <c r="X16" s="40" t="inlineStr">
        <is>
          <t>PT/SDG
010-1114</t>
        </is>
      </c>
      <c r="Y16" s="12" t="n"/>
      <c r="Z16" s="12" t="n"/>
    </row>
    <row r="17" ht="24.75" customHeight="1">
      <c r="A17" s="12" t="n">
        <v>13</v>
      </c>
      <c r="B17" s="3" t="inlineStr">
        <is>
          <t>Tomislav Brlekovic</t>
        </is>
      </c>
      <c r="C17" s="29" t="n">
        <v>33937</v>
      </c>
      <c r="D17" s="30">
        <f>DATEDIF(C17,$N$1,"Y")</f>
        <v/>
      </c>
      <c r="E17" s="30" t="inlineStr">
        <is>
          <t>männlich</t>
        </is>
      </c>
      <c r="F17" s="1" t="n">
        <v>6</v>
      </c>
      <c r="G17" s="1" t="inlineStr">
        <is>
          <t>PT/SDG</t>
        </is>
      </c>
      <c r="H17" s="1" t="inlineStr">
        <is>
          <t>010-1024</t>
        </is>
      </c>
      <c r="I17" s="1" t="inlineStr">
        <is>
          <t>Frank Müller</t>
        </is>
      </c>
      <c r="J17" s="1" t="inlineStr">
        <is>
          <t>Volker Diez</t>
        </is>
      </c>
      <c r="K17" s="1" t="inlineStr">
        <is>
          <t>Guido Söll</t>
        </is>
      </c>
      <c r="L17" s="18" t="n">
        <v>44935</v>
      </c>
      <c r="M17" s="19" t="n">
        <v>45504</v>
      </c>
      <c r="N17" s="20" t="n">
        <v>45048</v>
      </c>
      <c r="O17" s="24">
        <f>DATEDIF(L17,$N$1,"M")</f>
        <v/>
      </c>
      <c r="P17" s="24">
        <f>O17/6</f>
        <v/>
      </c>
      <c r="Q17" s="24">
        <f>DATEDIF(N17,$N$1,"D")</f>
        <v/>
      </c>
      <c r="R17" s="24">
        <f>COUNTA(S17:Z17)</f>
        <v/>
      </c>
      <c r="S17" s="40" t="inlineStr">
        <is>
          <t>Safetyteam
PT/G</t>
        </is>
      </c>
      <c r="T17" s="40" t="inlineStr">
        <is>
          <t>Safetyteam
PT/S</t>
        </is>
      </c>
      <c r="U17" s="40" t="inlineStr">
        <is>
          <t>PT/SSB
Gießen KGH M139
010-2954</t>
        </is>
      </c>
      <c r="V17" s="12" t="n"/>
      <c r="W17" s="12" t="n"/>
      <c r="X17" s="12" t="n"/>
      <c r="Y17" s="12" t="n"/>
      <c r="Z17" s="12" t="n"/>
    </row>
    <row r="18" ht="29.25" customHeight="1">
      <c r="A18" s="12" t="n">
        <v>14</v>
      </c>
      <c r="B18" s="3" t="inlineStr">
        <is>
          <t>Kevin Zelenik</t>
        </is>
      </c>
      <c r="C18" s="29" t="n">
        <v>36526</v>
      </c>
      <c r="D18" s="30">
        <f>DATEDIF(C18,$N$1,"Y")</f>
        <v/>
      </c>
      <c r="E18" s="30" t="inlineStr">
        <is>
          <t>männlich</t>
        </is>
      </c>
      <c r="F18" s="1" t="n">
        <v>5</v>
      </c>
      <c r="G18" s="1" t="inlineStr">
        <is>
          <t>PT/SCV</t>
        </is>
      </c>
      <c r="H18" s="1" t="inlineStr">
        <is>
          <t>010-0054</t>
        </is>
      </c>
      <c r="I18" s="1" t="inlineStr">
        <is>
          <t>Eva Lanwer</t>
        </is>
      </c>
      <c r="J18" s="1" t="inlineStr">
        <is>
          <t>Dieter Klinghammer</t>
        </is>
      </c>
      <c r="K18" s="1" t="inlineStr">
        <is>
          <t>Dierk Büker</t>
        </is>
      </c>
      <c r="L18" s="18" t="n">
        <v>45017</v>
      </c>
      <c r="M18" s="19" t="n">
        <v>45565</v>
      </c>
      <c r="N18" s="20" t="n">
        <v>45187</v>
      </c>
      <c r="O18" s="24">
        <f>DATEDIF(L18,$N$1,"M")</f>
        <v/>
      </c>
      <c r="P18" s="24">
        <f>O18/6</f>
        <v/>
      </c>
      <c r="Q18" s="24">
        <f>DATEDIF(N18,$N$1,"D")</f>
        <v/>
      </c>
      <c r="R18" s="24">
        <f>COUNTA(S18:Z18)</f>
        <v/>
      </c>
      <c r="S18" s="40" t="inlineStr">
        <is>
          <t>PT/STF
 MRA HAT Schweißen 
010-1494</t>
        </is>
      </c>
      <c r="T18" s="40" t="inlineStr">
        <is>
          <t>PT/EGM 
GEN4          
010-1642</t>
        </is>
      </c>
      <c r="U18" s="12" t="n"/>
      <c r="V18" s="12" t="n"/>
      <c r="W18" s="12" t="n"/>
      <c r="X18" s="12" t="n"/>
      <c r="Y18" s="12" t="n"/>
      <c r="Z18" s="12" t="n"/>
    </row>
    <row r="19" ht="46.5" customHeight="1">
      <c r="A19" s="12" t="n">
        <v>15</v>
      </c>
      <c r="B19" s="3" t="inlineStr">
        <is>
          <t>Mohamed Eslamloo</t>
        </is>
      </c>
      <c r="C19" s="29" t="n">
        <v>22983</v>
      </c>
      <c r="D19" s="30">
        <f>DATEDIF(C19,$N$1,"Y")</f>
        <v/>
      </c>
      <c r="E19" s="30" t="inlineStr">
        <is>
          <t>männlich</t>
        </is>
      </c>
      <c r="F19" s="1" t="n">
        <v>6</v>
      </c>
      <c r="G19" s="1" t="inlineStr">
        <is>
          <t>PT/SGA</t>
        </is>
      </c>
      <c r="H19" s="1" t="inlineStr">
        <is>
          <t>010-2684</t>
        </is>
      </c>
      <c r="I19" s="1" t="inlineStr">
        <is>
          <t>Udo Greiner</t>
        </is>
      </c>
      <c r="J19" s="1" t="inlineStr">
        <is>
          <t>Joachim Schwarz</t>
        </is>
      </c>
      <c r="K19" s="1" t="inlineStr">
        <is>
          <t>Steafn Humernik</t>
        </is>
      </c>
      <c r="L19" s="18" t="n">
        <v>45078</v>
      </c>
      <c r="M19" s="19" t="n">
        <v>45596</v>
      </c>
      <c r="N19" s="20" t="n">
        <v>45334</v>
      </c>
      <c r="O19" s="24">
        <f>DATEDIF(L19,$N$1,"M")</f>
        <v/>
      </c>
      <c r="P19" s="24">
        <f>O19/6</f>
        <v/>
      </c>
      <c r="Q19" s="24">
        <f>DATEDIF(N19,$N$1,"D")</f>
        <v/>
      </c>
      <c r="R19" s="24">
        <f>COUNTA(S19:Z19)</f>
        <v/>
      </c>
      <c r="S19" s="40" t="inlineStr">
        <is>
          <t>HAT-Schweißen MFA 010-1074</t>
        </is>
      </c>
      <c r="T19" s="40" t="inlineStr">
        <is>
          <t>PT/SDG
010-1104</t>
        </is>
      </c>
      <c r="U19" s="40" t="inlineStr">
        <is>
          <t>PT/SDG
Staplerpool
010-1164</t>
        </is>
      </c>
      <c r="V19" s="12" t="n"/>
      <c r="W19" s="12" t="n"/>
      <c r="X19" s="12" t="n"/>
      <c r="Y19" s="12" t="n"/>
      <c r="Z19" s="12" t="n"/>
    </row>
    <row r="20" ht="31.5" customHeight="1">
      <c r="A20" s="12" t="n">
        <v>16</v>
      </c>
      <c r="B20" s="3" t="inlineStr">
        <is>
          <t>Jochen Knöll</t>
        </is>
      </c>
      <c r="C20" s="29" t="n">
        <v>25295</v>
      </c>
      <c r="D20" s="30">
        <f>DATEDIF(C20,$N$1,"Y")</f>
        <v/>
      </c>
      <c r="E20" s="30" t="inlineStr">
        <is>
          <t>männlich</t>
        </is>
      </c>
      <c r="F20" s="1" t="n">
        <v>6</v>
      </c>
      <c r="G20" s="1" t="inlineStr">
        <is>
          <t>PT/SGA</t>
        </is>
      </c>
      <c r="H20" s="1" t="inlineStr">
        <is>
          <t>010-2654</t>
        </is>
      </c>
      <c r="I20" s="1" t="inlineStr">
        <is>
          <t>Greiner Pachter Udo</t>
        </is>
      </c>
      <c r="J20" s="1" t="inlineStr">
        <is>
          <t>Oliver Rogge</t>
        </is>
      </c>
      <c r="K20" s="1" t="inlineStr">
        <is>
          <t>Steafn Humernik</t>
        </is>
      </c>
      <c r="L20" s="18" t="n">
        <v>45108</v>
      </c>
      <c r="M20" s="19" t="n">
        <v>45473</v>
      </c>
      <c r="N20" s="20" t="n">
        <v>45299</v>
      </c>
      <c r="O20" s="24">
        <f>DATEDIF(L20,$N$1,"M")</f>
        <v/>
      </c>
      <c r="P20" s="24">
        <f>O20/6</f>
        <v/>
      </c>
      <c r="Q20" s="24">
        <f>DATEDIF(N20,$N$1,"D")</f>
        <v/>
      </c>
      <c r="R20" s="24">
        <f>COUNTA(S20:Z20)</f>
        <v/>
      </c>
      <c r="S20" s="40" t="inlineStr">
        <is>
          <t>PT/STF
 MRA HAT Schweißen 010-1494</t>
        </is>
      </c>
      <c r="T20" s="40" t="inlineStr">
        <is>
          <t>PT/SDG
Gießen u. mecha. Bearbeitung 010-1284</t>
        </is>
      </c>
      <c r="U20" s="12" t="n"/>
      <c r="V20" s="12" t="n"/>
      <c r="W20" s="12" t="n"/>
      <c r="X20" s="12" t="n"/>
      <c r="Y20" s="12" t="n"/>
      <c r="Z20" s="12" t="n"/>
    </row>
    <row r="21" ht="20.4" customHeight="1">
      <c r="A21" s="12" t="n">
        <v>17</v>
      </c>
      <c r="B21" s="3" t="inlineStr">
        <is>
          <t>Ilkay Pinarci</t>
        </is>
      </c>
      <c r="C21" s="29" t="n">
        <v>28748</v>
      </c>
      <c r="D21" s="30">
        <f>DATEDIF(C21,$N$1,"Y")</f>
        <v/>
      </c>
      <c r="E21" s="30" t="inlineStr">
        <is>
          <t>männlich</t>
        </is>
      </c>
      <c r="F21" s="1" t="n">
        <v>6</v>
      </c>
      <c r="G21" s="1" t="inlineStr">
        <is>
          <t>PT/SGA</t>
        </is>
      </c>
      <c r="H21" s="1" t="inlineStr">
        <is>
          <t>010-2684</t>
        </is>
      </c>
      <c r="I21" s="1" t="inlineStr">
        <is>
          <t>Udo Greiner</t>
        </is>
      </c>
      <c r="J21" s="1" t="inlineStr">
        <is>
          <t>Joachim Schwarz</t>
        </is>
      </c>
      <c r="K21" s="1" t="inlineStr">
        <is>
          <t>Steafn Humernik</t>
        </is>
      </c>
      <c r="L21" s="18" t="n">
        <v>45047</v>
      </c>
      <c r="M21" s="19" t="n">
        <v>45596</v>
      </c>
      <c r="N21" s="20" t="n">
        <v>45229</v>
      </c>
      <c r="O21" s="24">
        <f>DATEDIF(L21,$N$1,"M")</f>
        <v/>
      </c>
      <c r="P21" s="24">
        <f>O21/6</f>
        <v/>
      </c>
      <c r="Q21" s="24">
        <f>DATEDIF(N21,$N$1,"D")</f>
        <v/>
      </c>
      <c r="R21" s="24">
        <f>COUNTA(S21:Z21)</f>
        <v/>
      </c>
      <c r="S21" s="40" t="inlineStr">
        <is>
          <t>Druckgußtechnikum 
010-3424</t>
        </is>
      </c>
      <c r="T21" s="40" t="inlineStr">
        <is>
          <t>PT/SDG
010-1114</t>
        </is>
      </c>
      <c r="U21" s="12" t="n"/>
      <c r="V21" s="12" t="n"/>
      <c r="W21" s="12" t="n"/>
      <c r="X21" s="12" t="n"/>
      <c r="Y21" s="12" t="n"/>
      <c r="Z21" s="12" t="n"/>
    </row>
    <row r="22" ht="24.75" customHeight="1">
      <c r="A22" s="12" t="n">
        <v>18</v>
      </c>
      <c r="B22" s="3" t="inlineStr">
        <is>
          <t>Murtez Shala</t>
        </is>
      </c>
      <c r="C22" s="29" t="n">
        <v>27312</v>
      </c>
      <c r="D22" s="30">
        <f>DATEDIF(C22,$N$1,"Y")</f>
        <v/>
      </c>
      <c r="E22" s="30" t="inlineStr">
        <is>
          <t>männlich</t>
        </is>
      </c>
      <c r="F22" s="1" t="n">
        <v>7</v>
      </c>
      <c r="G22" s="1" t="inlineStr">
        <is>
          <t>PT/SGA</t>
        </is>
      </c>
      <c r="H22" s="1" t="inlineStr">
        <is>
          <t>010-2584</t>
        </is>
      </c>
      <c r="I22" s="1" t="inlineStr">
        <is>
          <t>Andreas Rist</t>
        </is>
      </c>
      <c r="J22" s="1" t="inlineStr">
        <is>
          <t>Steffen Mauser</t>
        </is>
      </c>
      <c r="K22" s="1" t="inlineStr">
        <is>
          <t>Jürgen Vetter</t>
        </is>
      </c>
      <c r="L22" s="18" t="n">
        <v>45078</v>
      </c>
      <c r="M22" s="19" t="n">
        <v>45596</v>
      </c>
      <c r="N22" s="20" t="n">
        <v>45187</v>
      </c>
      <c r="O22" s="24">
        <f>DATEDIF(L22,$N$1,"M")</f>
        <v/>
      </c>
      <c r="P22" s="24">
        <f>O22/6</f>
        <v/>
      </c>
      <c r="Q22" s="24">
        <f>DATEDIF(N22,$N$1,"D")</f>
        <v/>
      </c>
      <c r="R22" s="24">
        <f>COUNTA(S22:Z22)</f>
        <v/>
      </c>
      <c r="S22" s="40" t="inlineStr">
        <is>
          <t>Safetyteam
PT/S</t>
        </is>
      </c>
      <c r="T22" s="40" t="inlineStr">
        <is>
          <t>PT/EGM 
GEN4          
010-1642</t>
        </is>
      </c>
      <c r="U22" s="40" t="inlineStr">
        <is>
          <t>PT/SDG
010-1104</t>
        </is>
      </c>
      <c r="V22" s="12" t="n"/>
      <c r="W22" s="12" t="n"/>
      <c r="X22" s="12" t="n"/>
      <c r="Y22" s="12" t="n"/>
      <c r="Z22" s="12" t="n"/>
    </row>
    <row r="23" ht="20.4" customHeight="1">
      <c r="A23" s="12" t="n">
        <v>19</v>
      </c>
      <c r="B23" s="3" t="inlineStr">
        <is>
          <t>Christian Pyka</t>
        </is>
      </c>
      <c r="C23" s="29" t="n">
        <v>29608</v>
      </c>
      <c r="D23" s="30">
        <f>DATEDIF(C23,$N$1,"Y")</f>
        <v/>
      </c>
      <c r="E23" s="30" t="inlineStr">
        <is>
          <t>männlich</t>
        </is>
      </c>
      <c r="F23" s="1" t="n">
        <v>7</v>
      </c>
      <c r="G23" s="1" t="inlineStr">
        <is>
          <t>PT/EGF</t>
        </is>
      </c>
      <c r="H23" s="1" t="inlineStr">
        <is>
          <t>010-1292</t>
        </is>
      </c>
      <c r="I23" s="1" t="inlineStr">
        <is>
          <t>Uwe Köhler</t>
        </is>
      </c>
      <c r="J23" s="1" t="inlineStr">
        <is>
          <t>Mathias Braun</t>
        </is>
      </c>
      <c r="K23" s="1" t="inlineStr">
        <is>
          <t>Peter Abele</t>
        </is>
      </c>
      <c r="L23" s="18" t="n">
        <v>45078</v>
      </c>
      <c r="M23" s="41" t="n">
        <v>45626</v>
      </c>
      <c r="N23" s="20" t="n">
        <v>45048</v>
      </c>
      <c r="O23" s="24">
        <f>DATEDIF(L23,$N$1,"M")</f>
        <v/>
      </c>
      <c r="P23" s="24">
        <f>O23/6</f>
        <v/>
      </c>
      <c r="Q23" s="24">
        <f>DATEDIF(N23,$N$1,"D")</f>
        <v/>
      </c>
      <c r="R23" s="24">
        <f>COUNTA(S23:Z23)</f>
        <v/>
      </c>
      <c r="S23" s="40" t="inlineStr">
        <is>
          <t>Safetyteam
PT/S</t>
        </is>
      </c>
      <c r="T23" s="40" t="inlineStr">
        <is>
          <t>Sicherwerkstatt</t>
        </is>
      </c>
      <c r="U23" s="12" t="n"/>
      <c r="V23" s="12" t="n"/>
      <c r="W23" s="12" t="n"/>
      <c r="X23" s="12" t="n"/>
      <c r="Y23" s="12" t="n"/>
      <c r="Z23" s="12" t="n"/>
    </row>
    <row r="24" ht="30.6" customHeight="1">
      <c r="A24" s="12" t="n">
        <v>20</v>
      </c>
      <c r="B24" s="3" t="inlineStr">
        <is>
          <t>Paulo Koutrelis</t>
        </is>
      </c>
      <c r="C24" s="29" t="n">
        <v>25367</v>
      </c>
      <c r="D24" s="30">
        <f>DATEDIF(C24,$N$1,"Y")</f>
        <v/>
      </c>
      <c r="E24" s="30" t="inlineStr">
        <is>
          <t>männlich</t>
        </is>
      </c>
      <c r="F24" s="1" t="n">
        <v>9</v>
      </c>
      <c r="G24" s="1" t="inlineStr">
        <is>
          <t>PT/EGF</t>
        </is>
      </c>
      <c r="H24" s="1" t="inlineStr">
        <is>
          <t>0101-1352</t>
        </is>
      </c>
      <c r="I24" s="1" t="inlineStr">
        <is>
          <t>Olaf Roos</t>
        </is>
      </c>
      <c r="J24" s="32" t="inlineStr">
        <is>
          <t>Patrick Hauns</t>
        </is>
      </c>
      <c r="K24" s="1" t="inlineStr">
        <is>
          <t>Peter Abele</t>
        </is>
      </c>
      <c r="L24" s="18" t="n">
        <v>45078</v>
      </c>
      <c r="M24" s="41" t="n">
        <v>45626</v>
      </c>
      <c r="N24" s="20" t="n">
        <v>45054</v>
      </c>
      <c r="O24" s="24">
        <f>DATEDIF(L24,$N$1,"M")</f>
        <v/>
      </c>
      <c r="P24" s="24">
        <f>O24/6</f>
        <v/>
      </c>
      <c r="Q24" s="24">
        <f>DATEDIF(N24,$N$1,"D")</f>
        <v/>
      </c>
      <c r="R24" s="24">
        <f>COUNTA(S24:Z24)</f>
        <v/>
      </c>
      <c r="S24" s="40" t="inlineStr">
        <is>
          <t>PT/PLE
eATS
Kommissionieren</t>
        </is>
      </c>
      <c r="T24" s="12" t="n"/>
      <c r="U24" s="12" t="n"/>
      <c r="V24" s="12" t="n"/>
      <c r="W24" s="12" t="n"/>
      <c r="X24" s="12" t="n"/>
      <c r="Y24" s="12" t="n"/>
      <c r="Z24" s="12" t="n"/>
    </row>
    <row r="25" ht="29.25" customHeight="1">
      <c r="A25" s="12" t="n">
        <v>21</v>
      </c>
      <c r="B25" s="3" t="inlineStr">
        <is>
          <t>Uwe Schulze</t>
        </is>
      </c>
      <c r="C25" s="29" t="n">
        <v>24046</v>
      </c>
      <c r="D25" s="30">
        <f>DATEDIF(C25,$N$1,"Y")</f>
        <v/>
      </c>
      <c r="E25" s="30" t="inlineStr">
        <is>
          <t>männlich</t>
        </is>
      </c>
      <c r="F25" s="1" t="n">
        <v>9</v>
      </c>
      <c r="G25" s="1" t="inlineStr">
        <is>
          <t>PT/MF1</t>
        </is>
      </c>
      <c r="H25" s="1" t="inlineStr">
        <is>
          <t>010-1741</t>
        </is>
      </c>
      <c r="I25" s="1" t="inlineStr">
        <is>
          <t>Martin Lang</t>
        </is>
      </c>
      <c r="J25" s="1" t="inlineStr">
        <is>
          <t>Matthias Schumacher</t>
        </is>
      </c>
      <c r="K25" s="1" t="inlineStr">
        <is>
          <t>Marcus Thomas</t>
        </is>
      </c>
      <c r="L25" s="18" t="n">
        <v>45078</v>
      </c>
      <c r="M25" s="41" t="n">
        <v>45626</v>
      </c>
      <c r="N25" s="20" t="n">
        <v>45078</v>
      </c>
      <c r="O25" s="24">
        <f>DATEDIF(L25,$N$1,"M")</f>
        <v/>
      </c>
      <c r="P25" s="24">
        <f>O25/6</f>
        <v/>
      </c>
      <c r="Q25" s="24">
        <f>DATEDIF(N25,$N$1,"D")</f>
        <v/>
      </c>
      <c r="R25" s="24">
        <f>COUNTA(S25:Z25)</f>
        <v/>
      </c>
      <c r="S25" s="40" t="inlineStr">
        <is>
          <t>Safetyteam
PT/S</t>
        </is>
      </c>
      <c r="T25" s="40" t="inlineStr">
        <is>
          <t>Sicherwerkstatt</t>
        </is>
      </c>
      <c r="U25" s="12" t="n"/>
      <c r="V25" s="12" t="n"/>
      <c r="W25" s="12" t="n"/>
      <c r="X25" s="12" t="n"/>
      <c r="Y25" s="12" t="n"/>
      <c r="Z25" s="12" t="n"/>
    </row>
    <row r="26" ht="30.6" customHeight="1">
      <c r="A26" s="12" t="n">
        <v>22</v>
      </c>
      <c r="B26" s="3" t="inlineStr">
        <is>
          <t>David Stein</t>
        </is>
      </c>
      <c r="C26" s="29" t="n">
        <v>30742</v>
      </c>
      <c r="D26" s="30">
        <f>DATEDIF(C26,$N$1,"Y")</f>
        <v/>
      </c>
      <c r="E26" s="30" t="inlineStr">
        <is>
          <t>männlich</t>
        </is>
      </c>
      <c r="F26" s="1" t="n">
        <v>8</v>
      </c>
      <c r="G26" s="1" t="inlineStr">
        <is>
          <t>PT/EGF</t>
        </is>
      </c>
      <c r="H26" s="1" t="inlineStr">
        <is>
          <t>010-2091</t>
        </is>
      </c>
      <c r="I26" s="1" t="inlineStr">
        <is>
          <t>Steffen Gräfinger</t>
        </is>
      </c>
      <c r="J26" s="33" t="inlineStr">
        <is>
          <t>Evelyn Heer</t>
        </is>
      </c>
      <c r="K26" s="1" t="inlineStr">
        <is>
          <t>Peter Abele</t>
        </is>
      </c>
      <c r="L26" s="18" t="n">
        <v>45078</v>
      </c>
      <c r="M26" s="19" t="n">
        <v>45626</v>
      </c>
      <c r="N26" s="20" t="n">
        <v>45229</v>
      </c>
      <c r="O26" s="24">
        <f>DATEDIF(L26,$N$1,"M")</f>
        <v/>
      </c>
      <c r="P26" s="24">
        <f>O26/6</f>
        <v/>
      </c>
      <c r="Q26" s="24">
        <f>DATEDIF(N26,$N$1,"D")</f>
        <v/>
      </c>
      <c r="R26" s="24">
        <f>COUNTA(S26:Z26)</f>
        <v/>
      </c>
      <c r="S26" s="40" t="inlineStr">
        <is>
          <t>PT/SDG
010-1104</t>
        </is>
      </c>
      <c r="T26" s="40" t="inlineStr">
        <is>
          <t>PT/EGM 
GEN4          
010-1642</t>
        </is>
      </c>
      <c r="U26" s="12" t="n"/>
      <c r="V26" s="12" t="n"/>
      <c r="W26" s="12" t="n"/>
      <c r="X26" s="12" t="n"/>
      <c r="Y26" s="12" t="n"/>
      <c r="Z26" s="12" t="n"/>
    </row>
    <row r="27" ht="30.6" customHeight="1">
      <c r="A27" s="12" t="n">
        <v>23</v>
      </c>
      <c r="B27" s="3" t="inlineStr">
        <is>
          <t>Sükrü Ünal</t>
        </is>
      </c>
      <c r="C27" s="29" t="n">
        <v>31091</v>
      </c>
      <c r="D27" s="30">
        <f>DATEDIF(C27,$N$1,"Y")</f>
        <v/>
      </c>
      <c r="E27" s="30" t="inlineStr">
        <is>
          <t>männlich</t>
        </is>
      </c>
      <c r="F27" s="1" t="n">
        <v>6</v>
      </c>
      <c r="G27" s="1" t="inlineStr">
        <is>
          <t>PT/SGA</t>
        </is>
      </c>
      <c r="H27" s="1" t="inlineStr">
        <is>
          <t>010-2684</t>
        </is>
      </c>
      <c r="I27" s="1" t="inlineStr">
        <is>
          <t>Köksal Oral</t>
        </is>
      </c>
      <c r="J27" s="1" t="inlineStr">
        <is>
          <t>Oliver Rogge</t>
        </is>
      </c>
      <c r="K27" s="1" t="inlineStr">
        <is>
          <t>Steafn Humernik</t>
        </is>
      </c>
      <c r="L27" s="18" t="n">
        <v>45078</v>
      </c>
      <c r="M27" s="19" t="n">
        <v>45626</v>
      </c>
      <c r="N27" s="20" t="n">
        <v>45250</v>
      </c>
      <c r="O27" s="24">
        <f>DATEDIF(L27,$N$1,"M")</f>
        <v/>
      </c>
      <c r="P27" s="24">
        <f>O27/6</f>
        <v/>
      </c>
      <c r="Q27" s="24">
        <f>DATEDIF(N27,$N$1,"D")</f>
        <v/>
      </c>
      <c r="R27" s="24">
        <f>COUNTA(S27:Z27)</f>
        <v/>
      </c>
      <c r="S27" s="40" t="inlineStr">
        <is>
          <t>SC /WTL 
Ladungsträgermanagement</t>
        </is>
      </c>
      <c r="T27" s="40" t="inlineStr">
        <is>
          <t>PT/EGM 
GEN4          
010-1642</t>
        </is>
      </c>
      <c r="U27" s="12" t="n"/>
      <c r="V27" s="12" t="n"/>
      <c r="W27" s="12" t="n"/>
      <c r="X27" s="12" t="n"/>
      <c r="Y27" s="12" t="n"/>
      <c r="Z27" s="12" t="n"/>
    </row>
    <row r="28" ht="51" customHeight="1">
      <c r="A28" s="12" t="n">
        <v>24</v>
      </c>
      <c r="B28" s="3" t="inlineStr">
        <is>
          <t>Özgür Gül</t>
        </is>
      </c>
      <c r="C28" s="29" t="n">
        <v>31930</v>
      </c>
      <c r="D28" s="30">
        <f>DATEDIF(C28,$N$1,"Y")</f>
        <v/>
      </c>
      <c r="E28" s="30" t="inlineStr">
        <is>
          <t>männlich</t>
        </is>
      </c>
      <c r="F28" s="1" t="n">
        <v>7</v>
      </c>
      <c r="G28" s="1" t="inlineStr">
        <is>
          <t>PT/SGA</t>
        </is>
      </c>
      <c r="H28" s="1" t="inlineStr">
        <is>
          <t>010-2684</t>
        </is>
      </c>
      <c r="I28" s="1" t="inlineStr">
        <is>
          <t>Luca Maniglia</t>
        </is>
      </c>
      <c r="J28" s="1" t="inlineStr">
        <is>
          <t>Oliver Rogge</t>
        </is>
      </c>
      <c r="K28" s="1" t="inlineStr">
        <is>
          <t>Steafn Humernik</t>
        </is>
      </c>
      <c r="L28" s="18" t="n">
        <v>45078</v>
      </c>
      <c r="M28" s="41" t="n">
        <v>45626</v>
      </c>
      <c r="N28" s="20" t="n">
        <v>45293</v>
      </c>
      <c r="O28" s="24">
        <f>DATEDIF(L28,$N$1,"M")</f>
        <v/>
      </c>
      <c r="P28" s="24">
        <f>O28/6</f>
        <v/>
      </c>
      <c r="Q28" s="24">
        <f>DATEDIF(N28,$N$1,"D")</f>
        <v/>
      </c>
      <c r="R28" s="24">
        <f>COUNTA(S28:Z28)</f>
        <v/>
      </c>
      <c r="S28" s="40" t="inlineStr">
        <is>
          <t>PT/STF
HAT EVA2-Schweißen
010-1654</t>
        </is>
      </c>
      <c r="T28" s="40" t="inlineStr">
        <is>
          <t>PT/STF
 MRA HAT Schweißen 010-1494</t>
        </is>
      </c>
      <c r="U28" s="40" t="inlineStr">
        <is>
          <t>PT/PLE
eATS
Kommissionieren</t>
        </is>
      </c>
      <c r="V28" s="40" t="inlineStr">
        <is>
          <t>PT/SSB
Gießen KGH M139
010-2954</t>
        </is>
      </c>
      <c r="W28" s="12" t="n"/>
      <c r="X28" s="12" t="n"/>
      <c r="Y28" s="12" t="n"/>
      <c r="Z28" s="12" t="n"/>
    </row>
    <row r="29" ht="40.8" customHeight="1">
      <c r="A29" s="12" t="n">
        <v>25</v>
      </c>
      <c r="B29" s="3" t="inlineStr">
        <is>
          <t>Ayhan Temel</t>
        </is>
      </c>
      <c r="C29" s="29" t="n">
        <v>28753</v>
      </c>
      <c r="D29" s="30">
        <f>DATEDIF(C29,$N$1,"Y")</f>
        <v/>
      </c>
      <c r="E29" s="30" t="inlineStr">
        <is>
          <t>männlich</t>
        </is>
      </c>
      <c r="F29" s="1" t="n">
        <v>6</v>
      </c>
      <c r="G29" s="1" t="inlineStr">
        <is>
          <t>PT/SGA</t>
        </is>
      </c>
      <c r="H29" s="1" t="inlineStr">
        <is>
          <t>010-2684</t>
        </is>
      </c>
      <c r="I29" s="1" t="inlineStr">
        <is>
          <t>Luca Maniglia</t>
        </is>
      </c>
      <c r="J29" s="1" t="inlineStr">
        <is>
          <t>Oliver Rogge</t>
        </is>
      </c>
      <c r="K29" s="1" t="inlineStr">
        <is>
          <t>Steafn Humernik</t>
        </is>
      </c>
      <c r="L29" s="18" t="n">
        <v>45078</v>
      </c>
      <c r="M29" s="41" t="n">
        <v>45626</v>
      </c>
      <c r="N29" s="20" t="n">
        <v>45299</v>
      </c>
      <c r="O29" s="24">
        <f>DATEDIF(L29,$N$1,"M")</f>
        <v/>
      </c>
      <c r="P29" s="24">
        <f>O29/6</f>
        <v/>
      </c>
      <c r="Q29" s="24">
        <f>DATEDIF(N29,$N$1,"D")</f>
        <v/>
      </c>
      <c r="R29" s="24">
        <f>COUNTA(S29:Z29)</f>
        <v/>
      </c>
      <c r="S29" s="40" t="inlineStr">
        <is>
          <t>PT/STF
HAT EVA2-Schweißen
010-1654</t>
        </is>
      </c>
      <c r="T29" s="40" t="inlineStr">
        <is>
          <t>PT/STF
 MRA HAT Schweißen 010-1494</t>
        </is>
      </c>
      <c r="U29" s="40" t="inlineStr">
        <is>
          <t>PT/SCV
010-0251</t>
        </is>
      </c>
      <c r="V29" s="12" t="n"/>
      <c r="W29" s="12" t="n"/>
      <c r="X29" s="12" t="n"/>
      <c r="Y29" s="12" t="n"/>
      <c r="Z29" s="12" t="n"/>
    </row>
    <row r="30" ht="30.75" customHeight="1">
      <c r="A30" s="12" t="n">
        <v>26</v>
      </c>
      <c r="B30" s="3" t="inlineStr">
        <is>
          <t>Yavuz Cakmak</t>
        </is>
      </c>
      <c r="C30" s="29" t="n">
        <v>34696</v>
      </c>
      <c r="D30" s="30">
        <f>DATEDIF(C30,$N$1,"Y")</f>
        <v/>
      </c>
      <c r="E30" s="30" t="inlineStr">
        <is>
          <t>männlich</t>
        </is>
      </c>
      <c r="F30" s="1" t="n">
        <v>6</v>
      </c>
      <c r="G30" s="1" t="inlineStr">
        <is>
          <t>PT/SDG</t>
        </is>
      </c>
      <c r="H30" s="1" t="inlineStr">
        <is>
          <t>010-1024</t>
        </is>
      </c>
      <c r="I30" s="1" t="inlineStr">
        <is>
          <t>Rainer Irg</t>
        </is>
      </c>
      <c r="J30" s="1" t="inlineStr">
        <is>
          <t>Volker Diez</t>
        </is>
      </c>
      <c r="K30" s="1" t="n"/>
      <c r="L30" s="18" t="n">
        <v>45108</v>
      </c>
      <c r="M30" s="19" t="n">
        <v>45473</v>
      </c>
      <c r="N30" s="20" t="n">
        <v>45229</v>
      </c>
      <c r="O30" s="24">
        <f>DATEDIF(L30,$N$1,"M")</f>
        <v/>
      </c>
      <c r="P30" s="24">
        <f>O30/6</f>
        <v/>
      </c>
      <c r="Q30" s="24">
        <f>DATEDIF(N30,$N$1,"D")</f>
        <v/>
      </c>
      <c r="R30" s="24">
        <f>COUNTA(S30:Z30)</f>
        <v/>
      </c>
      <c r="S30" s="40" t="inlineStr">
        <is>
          <t>Druckgußtechnikum 
010-3424</t>
        </is>
      </c>
      <c r="T30" s="40" t="inlineStr">
        <is>
          <t>PT/SDG
010-1114</t>
        </is>
      </c>
      <c r="U30" s="12" t="n"/>
      <c r="V30" s="12" t="n"/>
      <c r="W30" s="12" t="n"/>
      <c r="X30" s="12" t="n"/>
      <c r="Y30" s="12" t="n"/>
      <c r="Z30" s="12" t="n"/>
    </row>
    <row r="31" ht="23.25" customHeight="1">
      <c r="A31" s="12" t="n">
        <v>27</v>
      </c>
      <c r="B31" s="3" t="inlineStr">
        <is>
          <t>Igor mehikic</t>
        </is>
      </c>
      <c r="C31" s="29" t="n">
        <v>27209</v>
      </c>
      <c r="D31" s="30">
        <f>DATEDIF(C31,$N$1,"Y")</f>
        <v/>
      </c>
      <c r="E31" s="30" t="inlineStr">
        <is>
          <t>männlich</t>
        </is>
      </c>
      <c r="F31" s="1" t="n">
        <v>9</v>
      </c>
      <c r="G31" s="1" t="inlineStr">
        <is>
          <t>PT/EGF</t>
        </is>
      </c>
      <c r="H31" s="1" t="inlineStr">
        <is>
          <t>010-2804</t>
        </is>
      </c>
      <c r="I31" s="1" t="inlineStr">
        <is>
          <t>Markus Panne</t>
        </is>
      </c>
      <c r="J31" s="1" t="inlineStr">
        <is>
          <t>Evelyn Heer</t>
        </is>
      </c>
      <c r="K31" s="1" t="inlineStr">
        <is>
          <t>Abele Peter</t>
        </is>
      </c>
      <c r="L31" s="18" t="n">
        <v>45139</v>
      </c>
      <c r="M31" s="19" t="n">
        <v>45473</v>
      </c>
      <c r="N31" s="20" t="n">
        <v>45209</v>
      </c>
      <c r="O31" s="24">
        <f>DATEDIF(L31,$N$1,"M")</f>
        <v/>
      </c>
      <c r="P31" s="24">
        <f>O31/6</f>
        <v/>
      </c>
      <c r="Q31" s="24">
        <f>DATEDIF(N31,$N$1,"D")</f>
        <v/>
      </c>
      <c r="R31" s="24">
        <f>COUNTA(S31:Z31)</f>
        <v/>
      </c>
      <c r="S31" s="40" t="inlineStr">
        <is>
          <t>Safetyteam
PT/S</t>
        </is>
      </c>
      <c r="T31" s="40" t="inlineStr">
        <is>
          <t>PT/SCSU
Fertigungs
steuerung PT/S</t>
        </is>
      </c>
      <c r="U31" s="12" t="n"/>
      <c r="V31" s="12" t="n"/>
      <c r="W31" s="12" t="n"/>
      <c r="X31" s="12" t="n"/>
      <c r="Y31" s="12" t="n"/>
      <c r="Z31" s="12" t="n"/>
    </row>
    <row r="32" ht="24.75" customHeight="1">
      <c r="A32" s="12" t="n">
        <v>28</v>
      </c>
      <c r="B32" s="3" t="inlineStr">
        <is>
          <t>Mario Blazic</t>
        </is>
      </c>
      <c r="C32" s="29" t="n">
        <v>28554</v>
      </c>
      <c r="D32" s="30">
        <f>DATEDIF(C32,$N$1,"Y")</f>
        <v/>
      </c>
      <c r="E32" s="30" t="inlineStr">
        <is>
          <t>männlich</t>
        </is>
      </c>
      <c r="F32" s="1" t="n">
        <v>6</v>
      </c>
      <c r="G32" s="1" t="inlineStr">
        <is>
          <t>PT/MF2</t>
        </is>
      </c>
      <c r="H32" s="1" t="inlineStr">
        <is>
          <t>010-1441</t>
        </is>
      </c>
      <c r="I32" s="1" t="inlineStr">
        <is>
          <t>Philip Spellenberg</t>
        </is>
      </c>
      <c r="J32" s="1" t="inlineStr">
        <is>
          <t>Helm Alexander</t>
        </is>
      </c>
      <c r="K32" s="1" t="inlineStr">
        <is>
          <t>Frank Proksch</t>
        </is>
      </c>
      <c r="L32" s="18" t="n">
        <v>45139</v>
      </c>
      <c r="M32" s="19" t="n">
        <v>45473</v>
      </c>
      <c r="N32" s="20" t="n">
        <v>45299</v>
      </c>
      <c r="O32" s="24">
        <f>DATEDIF(L32,$N$1,"M")</f>
        <v/>
      </c>
      <c r="P32" s="24">
        <f>O32/6</f>
        <v/>
      </c>
      <c r="Q32" s="24">
        <f>DATEDIF(N32,$N$1,"D")</f>
        <v/>
      </c>
      <c r="R32" s="24">
        <f>COUNTA(S32:Z32)</f>
        <v/>
      </c>
      <c r="S32" s="40" t="inlineStr">
        <is>
          <t>PT/PLE
eATS
Kommissionieren</t>
        </is>
      </c>
      <c r="T32" s="40" t="inlineStr">
        <is>
          <t>PT/SCV
010-0251</t>
        </is>
      </c>
      <c r="U32" s="12" t="n"/>
      <c r="V32" s="12" t="n"/>
      <c r="W32" s="12" t="n"/>
      <c r="X32" s="12" t="n"/>
      <c r="Y32" s="12" t="n"/>
      <c r="Z32" s="12" t="n"/>
    </row>
    <row r="33" ht="26.25" customHeight="1">
      <c r="A33" s="12" t="n">
        <v>29</v>
      </c>
      <c r="B33" s="3" t="inlineStr">
        <is>
          <t>Ali Kütükcüoglugil</t>
        </is>
      </c>
      <c r="C33" s="29" t="n">
        <v>30261</v>
      </c>
      <c r="D33" s="30">
        <f>DATEDIF(C33,$N$1,"Y")</f>
        <v/>
      </c>
      <c r="E33" s="30" t="inlineStr">
        <is>
          <t>männlich</t>
        </is>
      </c>
      <c r="F33" s="1" t="n">
        <v>6</v>
      </c>
      <c r="G33" s="1" t="inlineStr">
        <is>
          <t>PT/SGA</t>
        </is>
      </c>
      <c r="H33" s="1" t="inlineStr">
        <is>
          <t>010-2684</t>
        </is>
      </c>
      <c r="I33" s="1" t="inlineStr">
        <is>
          <t>Luca Maniglia</t>
        </is>
      </c>
      <c r="J33" s="1" t="inlineStr">
        <is>
          <t>Oliver Rogge</t>
        </is>
      </c>
      <c r="K33" s="1" t="inlineStr">
        <is>
          <t>Steafn Humernik</t>
        </is>
      </c>
      <c r="L33" s="18" t="n">
        <v>45139</v>
      </c>
      <c r="M33" s="19" t="n">
        <v>45473</v>
      </c>
      <c r="N33" s="20" t="n">
        <v>45293</v>
      </c>
      <c r="O33" s="24">
        <f>DATEDIF(L33,$N$1,"M")</f>
        <v/>
      </c>
      <c r="P33" s="24">
        <f>O33/6</f>
        <v/>
      </c>
      <c r="Q33" s="24">
        <f>DATEDIF(N33,$N$1,"D")</f>
        <v/>
      </c>
      <c r="R33" s="24">
        <f>COUNTA(S33:Z33)</f>
        <v/>
      </c>
      <c r="S33" s="40" t="inlineStr">
        <is>
          <t>PT/SDG
010-1104</t>
        </is>
      </c>
      <c r="T33" s="40" t="inlineStr">
        <is>
          <t>PT/EGM 
GEN4          
010-1642</t>
        </is>
      </c>
      <c r="U33" s="12" t="n"/>
      <c r="V33" s="12" t="n"/>
      <c r="W33" s="12" t="n"/>
      <c r="X33" s="12" t="n"/>
      <c r="Y33" s="12" t="n"/>
      <c r="Z33" s="12" t="n"/>
    </row>
    <row r="34" ht="24.75" customHeight="1">
      <c r="A34" s="12" t="n">
        <v>30</v>
      </c>
      <c r="B34" s="3" t="inlineStr">
        <is>
          <t xml:space="preserve">Romanenko, Roman </t>
        </is>
      </c>
      <c r="C34" s="29" t="n">
        <v>30023</v>
      </c>
      <c r="D34" s="30">
        <f>DATEDIF(C34,$N$1,"Y")</f>
        <v/>
      </c>
      <c r="E34" s="30" t="inlineStr">
        <is>
          <t>männlich</t>
        </is>
      </c>
      <c r="F34" s="1" t="n">
        <v>7</v>
      </c>
      <c r="G34" s="1" t="inlineStr">
        <is>
          <t>PT/EGF</t>
        </is>
      </c>
      <c r="H34" s="1" t="inlineStr">
        <is>
          <t>010-2582</t>
        </is>
      </c>
      <c r="I34" s="1" t="inlineStr">
        <is>
          <t>Rainer Brigel</t>
        </is>
      </c>
      <c r="J34" s="1" t="inlineStr">
        <is>
          <t>Stephan Knobloch</t>
        </is>
      </c>
      <c r="K34" s="1" t="inlineStr">
        <is>
          <t>Peter Abele</t>
        </is>
      </c>
      <c r="L34" s="18" t="n">
        <v>45170</v>
      </c>
      <c r="M34" s="19" t="n">
        <v>45535</v>
      </c>
      <c r="N34" s="20" t="n">
        <v>45170</v>
      </c>
      <c r="O34" s="24">
        <f>DATEDIF(L34,$N$1,"M")</f>
        <v/>
      </c>
      <c r="P34" s="24">
        <f>O34/6</f>
        <v/>
      </c>
      <c r="Q34" s="24">
        <f>DATEDIF(N34,$N$1,"D")</f>
        <v/>
      </c>
      <c r="R34" s="24">
        <f>COUNTA(S34:Z34)</f>
        <v/>
      </c>
      <c r="S34" s="40" t="inlineStr">
        <is>
          <t>Safetyteam
PT/SSB</t>
        </is>
      </c>
      <c r="T34" s="40" t="inlineStr">
        <is>
          <t>PT/EGM 
GEN4          
010-1642</t>
        </is>
      </c>
      <c r="U34" s="12" t="n"/>
      <c r="V34" s="12" t="n"/>
      <c r="W34" s="12" t="n"/>
      <c r="X34" s="12" t="n"/>
      <c r="Y34" s="12" t="n"/>
      <c r="Z34" s="12" t="n"/>
    </row>
    <row r="35" ht="26.25" customHeight="1">
      <c r="A35" s="26" t="n">
        <v>31</v>
      </c>
      <c r="B35" s="36" t="inlineStr">
        <is>
          <t>Tuncay Kanat</t>
        </is>
      </c>
      <c r="C35" s="29" t="n">
        <v>29602</v>
      </c>
      <c r="D35" s="30">
        <f>DATEDIF(C35,$N$1,"Y")</f>
        <v/>
      </c>
      <c r="E35" s="30" t="inlineStr">
        <is>
          <t>männlich</t>
        </is>
      </c>
      <c r="F35" s="28" t="n">
        <v>6</v>
      </c>
      <c r="G35" s="28" t="inlineStr">
        <is>
          <t>PT/MF2</t>
        </is>
      </c>
      <c r="H35" s="28" t="inlineStr">
        <is>
          <t>010-2531</t>
        </is>
      </c>
      <c r="I35" s="28" t="inlineStr">
        <is>
          <t>Michael Schmiechen</t>
        </is>
      </c>
      <c r="J35" s="28" t="inlineStr">
        <is>
          <t>Jens Rüdiger-Weiss</t>
        </is>
      </c>
      <c r="K35" s="28" t="inlineStr">
        <is>
          <t>Frank Proksch</t>
        </is>
      </c>
      <c r="L35" s="37" t="n">
        <v>45200</v>
      </c>
      <c r="M35" s="39" t="n">
        <v>45382</v>
      </c>
      <c r="N35" s="20" t="n">
        <v>45222</v>
      </c>
      <c r="O35" s="24">
        <f>DATEDIF(L35,$N$1,"M")</f>
        <v/>
      </c>
      <c r="P35" s="24">
        <f>O35/6</f>
        <v/>
      </c>
      <c r="Q35" s="24">
        <f>DATEDIF(N35,$N$1,"D")</f>
        <v/>
      </c>
      <c r="R35" s="24">
        <f>COUNTA(S35:Z35)</f>
        <v/>
      </c>
      <c r="S35" s="40" t="inlineStr">
        <is>
          <t>PT/SDG
010-1104</t>
        </is>
      </c>
      <c r="T35" s="40" t="inlineStr">
        <is>
          <t>Druckgußtechnikum 
010-3424</t>
        </is>
      </c>
      <c r="U35" s="12" t="n"/>
      <c r="V35" s="12" t="n"/>
      <c r="W35" s="12" t="n"/>
      <c r="X35" s="12" t="n"/>
      <c r="Y35" s="12" t="n"/>
      <c r="Z35" s="12" t="n"/>
    </row>
    <row r="36" ht="22.5" customHeight="1">
      <c r="A36" s="12" t="n">
        <v>32</v>
      </c>
      <c r="B36" s="3" t="inlineStr">
        <is>
          <t>Michele Ferrantino</t>
        </is>
      </c>
      <c r="C36" s="29" t="n">
        <v>29395</v>
      </c>
      <c r="D36" s="30">
        <f>DATEDIF(C36,$N$1,"Y")</f>
        <v/>
      </c>
      <c r="E36" s="30" t="inlineStr">
        <is>
          <t>männlich</t>
        </is>
      </c>
      <c r="F36" s="1" t="n">
        <v>6</v>
      </c>
      <c r="G36" s="1" t="inlineStr">
        <is>
          <t>PT/EGF</t>
        </is>
      </c>
      <c r="H36" s="1" t="inlineStr">
        <is>
          <t>010-2572</t>
        </is>
      </c>
      <c r="I36" s="1" t="inlineStr">
        <is>
          <t>Stefan Schneider</t>
        </is>
      </c>
      <c r="J36" s="1" t="inlineStr">
        <is>
          <t>Patrick Hauns</t>
        </is>
      </c>
      <c r="K36" s="1" t="inlineStr">
        <is>
          <t>Peter Abele</t>
        </is>
      </c>
      <c r="L36" s="18" t="n">
        <v>45200</v>
      </c>
      <c r="M36" s="19" t="n">
        <v>45565</v>
      </c>
      <c r="N36" s="20" t="n">
        <v>45362</v>
      </c>
      <c r="O36" s="24">
        <f>DATEDIF(L36,$N$1,"M")</f>
        <v/>
      </c>
      <c r="P36" s="24">
        <f>O36/6</f>
        <v/>
      </c>
      <c r="Q36" s="24">
        <f>DATEDIF(N36,$N$1,"D")</f>
        <v/>
      </c>
      <c r="R36" s="24">
        <f>COUNTA(S36:Z36)</f>
        <v/>
      </c>
      <c r="S36" s="40" t="inlineStr">
        <is>
          <t>PT/EGM 
GEN4          
010-1642</t>
        </is>
      </c>
      <c r="T36" s="40" t="inlineStr">
        <is>
          <t>PT/SSB
Gießen KGH M139
010-2954</t>
        </is>
      </c>
      <c r="U36" s="12" t="n"/>
      <c r="V36" s="12" t="n"/>
      <c r="W36" s="12" t="n"/>
      <c r="X36" s="12" t="n"/>
      <c r="Y36" s="12" t="n"/>
      <c r="Z36" s="12" t="n"/>
    </row>
    <row r="37" ht="21" customHeight="1">
      <c r="A37" s="12" t="n">
        <v>33</v>
      </c>
      <c r="B37" s="3" t="inlineStr">
        <is>
          <t>Peter Kemmner</t>
        </is>
      </c>
      <c r="C37" s="29" t="n">
        <v>24936</v>
      </c>
      <c r="D37" s="30">
        <f>DATEDIF(C37,$N$1,"Y")</f>
        <v/>
      </c>
      <c r="E37" s="30" t="inlineStr">
        <is>
          <t>männlich</t>
        </is>
      </c>
      <c r="F37" s="1" t="n">
        <v>7</v>
      </c>
      <c r="G37" s="1" t="inlineStr">
        <is>
          <t>PT/EGF</t>
        </is>
      </c>
      <c r="H37" s="1" t="inlineStr">
        <is>
          <t>010-2802</t>
        </is>
      </c>
      <c r="I37" s="1" t="inlineStr">
        <is>
          <t>Markus Panne</t>
        </is>
      </c>
      <c r="J37" s="1" t="inlineStr">
        <is>
          <t>Evelyn Heer</t>
        </is>
      </c>
      <c r="K37" s="1" t="inlineStr">
        <is>
          <t>Peter Abele</t>
        </is>
      </c>
      <c r="L37" s="18" t="n">
        <v>45200</v>
      </c>
      <c r="M37" s="19" t="n">
        <v>45565</v>
      </c>
      <c r="N37" s="20" t="n">
        <v>45187</v>
      </c>
      <c r="O37" s="24">
        <f>DATEDIF(L37,$N$1,"M")</f>
        <v/>
      </c>
      <c r="P37" s="24">
        <f>O37/6</f>
        <v/>
      </c>
      <c r="Q37" s="24">
        <f>DATEDIF(N37,$N$1,"D")</f>
        <v/>
      </c>
      <c r="R37" s="24">
        <f>COUNTA(S37:Z37)</f>
        <v/>
      </c>
      <c r="S37" s="40" t="inlineStr">
        <is>
          <t>PT/EGM 
GEN4          
010-1642</t>
        </is>
      </c>
      <c r="T37" s="12" t="n"/>
      <c r="U37" s="12" t="n"/>
      <c r="V37" s="12" t="n"/>
      <c r="W37" s="12" t="n"/>
      <c r="X37" s="12" t="n"/>
      <c r="Y37" s="12" t="n"/>
      <c r="Z37" s="12" t="n"/>
    </row>
    <row r="38" ht="39" customHeight="1">
      <c r="A38" s="12" t="n">
        <v>34</v>
      </c>
      <c r="B38" s="3" t="inlineStr">
        <is>
          <t>Imdat Tas</t>
        </is>
      </c>
      <c r="C38" s="29" t="n">
        <v>31917</v>
      </c>
      <c r="D38" s="30">
        <f>DATEDIF(C38,$N$1,"Y")</f>
        <v/>
      </c>
      <c r="E38" s="30" t="inlineStr">
        <is>
          <t>männlich</t>
        </is>
      </c>
      <c r="F38" s="1" t="n">
        <v>7</v>
      </c>
      <c r="G38" s="1" t="inlineStr">
        <is>
          <t>PT/EGF</t>
        </is>
      </c>
      <c r="H38" s="1" t="inlineStr">
        <is>
          <t>010-2572</t>
        </is>
      </c>
      <c r="I38" s="1" t="inlineStr">
        <is>
          <t>Dominik Garcia</t>
        </is>
      </c>
      <c r="J38" s="1" t="inlineStr">
        <is>
          <t>Patrick Hauns</t>
        </is>
      </c>
      <c r="K38" s="1" t="inlineStr">
        <is>
          <t>Peter Abele</t>
        </is>
      </c>
      <c r="L38" s="18" t="n">
        <v>45200</v>
      </c>
      <c r="M38" s="19" t="n">
        <v>45565</v>
      </c>
      <c r="N38" s="20" t="n">
        <v>45341</v>
      </c>
      <c r="O38" s="24">
        <f>DATEDIF(L38,$N$1,"M")</f>
        <v/>
      </c>
      <c r="P38" s="24">
        <f>O38/6</f>
        <v/>
      </c>
      <c r="Q38" s="24">
        <f>DATEDIF(N38,$N$1,"D")</f>
        <v/>
      </c>
      <c r="R38" s="24">
        <f>COUNTA(S38:Z38)</f>
        <v/>
      </c>
      <c r="S38" s="40" t="inlineStr">
        <is>
          <t>PT/EGM 
GEN4          
010-1642</t>
        </is>
      </c>
      <c r="T38" s="40" t="inlineStr">
        <is>
          <t>PT/SSB
Gießen KGH M139
010-2954</t>
        </is>
      </c>
      <c r="U38" s="12" t="n"/>
      <c r="V38" s="12" t="n"/>
      <c r="W38" s="12" t="n"/>
      <c r="X38" s="12" t="n"/>
      <c r="Y38" s="12" t="n"/>
      <c r="Z38" s="12" t="n"/>
    </row>
    <row r="39" ht="25.5" customHeight="1">
      <c r="A39" s="12" t="n">
        <v>35</v>
      </c>
      <c r="B39" s="3" t="inlineStr">
        <is>
          <t>Ibrahim Celiksümer</t>
        </is>
      </c>
      <c r="C39" s="29" t="n">
        <v>25708</v>
      </c>
      <c r="D39" s="30" t="n">
        <v>53</v>
      </c>
      <c r="E39" s="30" t="inlineStr">
        <is>
          <t>männlich</t>
        </is>
      </c>
      <c r="F39" s="1" t="n">
        <v>6</v>
      </c>
      <c r="G39" s="1" t="inlineStr">
        <is>
          <t>PT/EGF</t>
        </is>
      </c>
      <c r="H39" s="1" t="inlineStr">
        <is>
          <t>010-1292</t>
        </is>
      </c>
      <c r="I39" s="1" t="inlineStr">
        <is>
          <t>Uwe Köhler</t>
        </is>
      </c>
      <c r="J39" s="1" t="inlineStr">
        <is>
          <t>Mathias Braun</t>
        </is>
      </c>
      <c r="K39" s="1" t="inlineStr">
        <is>
          <t>Peter Abele</t>
        </is>
      </c>
      <c r="L39" s="18" t="n">
        <v>45231</v>
      </c>
      <c r="M39" s="19" t="n">
        <v>45596</v>
      </c>
      <c r="N39" s="20" t="n">
        <v>45236</v>
      </c>
      <c r="O39" s="24">
        <f>DATEDIF(L39,$N$1,"M")</f>
        <v/>
      </c>
      <c r="P39" s="24">
        <f>O39/6</f>
        <v/>
      </c>
      <c r="Q39" s="24">
        <f>DATEDIF(N39,$N$1,"D")</f>
        <v/>
      </c>
      <c r="R39" s="24">
        <f>COUNTA(S39:Z39)</f>
        <v/>
      </c>
      <c r="S39" s="40" t="inlineStr">
        <is>
          <t>PT/EGM 
GEN4          
010-1642</t>
        </is>
      </c>
      <c r="T39" s="12" t="n"/>
      <c r="U39" s="12" t="n"/>
      <c r="V39" s="12" t="n"/>
      <c r="W39" s="12" t="n"/>
      <c r="X39" s="12" t="n"/>
      <c r="Y39" s="12" t="n"/>
      <c r="Z39" s="12" t="n"/>
    </row>
    <row r="40" ht="30.6" customHeight="1">
      <c r="A40" s="12" t="n">
        <v>36</v>
      </c>
      <c r="B40" s="3" t="inlineStr">
        <is>
          <t>Mutlu Kalayci</t>
        </is>
      </c>
      <c r="C40" s="29" t="n">
        <v>26665</v>
      </c>
      <c r="D40" s="30">
        <f>DATEDIF(C40,$N$1,"Y")</f>
        <v/>
      </c>
      <c r="E40" s="30" t="inlineStr">
        <is>
          <t>männlich</t>
        </is>
      </c>
      <c r="F40" s="1" t="n">
        <v>7</v>
      </c>
      <c r="G40" s="1" t="inlineStr">
        <is>
          <t>PT/SDT</t>
        </is>
      </c>
      <c r="H40" s="1" t="inlineStr">
        <is>
          <t>010-2754</t>
        </is>
      </c>
      <c r="I40" s="1" t="inlineStr">
        <is>
          <t>Markus Rinner</t>
        </is>
      </c>
      <c r="J40" s="1" t="inlineStr">
        <is>
          <t>Siegfried Botsch</t>
        </is>
      </c>
      <c r="K40" s="1" t="inlineStr">
        <is>
          <t>Dr. Michael Ostgathe</t>
        </is>
      </c>
      <c r="L40" s="18" t="n">
        <v>45231</v>
      </c>
      <c r="M40" s="19" t="n">
        <v>45596</v>
      </c>
      <c r="N40" s="20" t="n">
        <v>45208</v>
      </c>
      <c r="O40" s="24">
        <f>DATEDIF(L40,$N$1,"M")</f>
        <v/>
      </c>
      <c r="P40" s="24">
        <f>O40/6</f>
        <v/>
      </c>
      <c r="Q40" s="24">
        <f>DATEDIF(N40,$N$1,"D")</f>
        <v/>
      </c>
      <c r="R40" s="24">
        <f>COUNTA(S40:Z40)</f>
        <v/>
      </c>
      <c r="S40" s="40" t="inlineStr">
        <is>
          <t>PT/SDG
010-1104</t>
        </is>
      </c>
      <c r="T40" s="40" t="inlineStr">
        <is>
          <t>PT/EGM 
GEN4          
010-1642</t>
        </is>
      </c>
      <c r="U40" s="12" t="n"/>
      <c r="V40" s="12" t="n"/>
      <c r="W40" s="12" t="n"/>
      <c r="X40" s="12" t="n"/>
      <c r="Y40" s="12" t="n"/>
      <c r="Z40" s="12" t="n"/>
    </row>
    <row r="41" ht="30.6" customHeight="1">
      <c r="A41" s="12" t="n">
        <v>37</v>
      </c>
      <c r="B41" s="3" t="inlineStr">
        <is>
          <t>Markus Brackrock</t>
        </is>
      </c>
      <c r="C41" s="29" t="n">
        <v>30837</v>
      </c>
      <c r="D41" s="30">
        <f>DATEDIF(C41,$N$1,"Y")</f>
        <v/>
      </c>
      <c r="E41" s="30" t="inlineStr">
        <is>
          <t>männlich</t>
        </is>
      </c>
      <c r="F41" s="1" t="n">
        <v>6</v>
      </c>
      <c r="G41" s="1" t="inlineStr">
        <is>
          <t>PT/EGF</t>
        </is>
      </c>
      <c r="H41" s="1" t="inlineStr">
        <is>
          <t>010-1212</t>
        </is>
      </c>
      <c r="I41" s="1" t="inlineStr">
        <is>
          <t>Göksal Algan</t>
        </is>
      </c>
      <c r="J41" s="1" t="inlineStr">
        <is>
          <t>Mathias Braun</t>
        </is>
      </c>
      <c r="K41" s="1" t="inlineStr">
        <is>
          <t>Peter Abele</t>
        </is>
      </c>
      <c r="L41" s="18" t="n">
        <v>45261</v>
      </c>
      <c r="M41" s="19" t="n">
        <v>45626</v>
      </c>
      <c r="N41" s="20" t="n">
        <v>45257</v>
      </c>
      <c r="O41" s="24">
        <f>DATEDIF(L41,$N$1,"M")</f>
        <v/>
      </c>
      <c r="P41" s="24">
        <f>O41/6</f>
        <v/>
      </c>
      <c r="Q41" s="24">
        <f>DATEDIF(N41,$N$1,"D")</f>
        <v/>
      </c>
      <c r="R41" s="24">
        <f>COUNTA(S41:Z41)</f>
        <v/>
      </c>
      <c r="S41" s="40" t="inlineStr">
        <is>
          <t>PT/EGM 
GEN4          
010-1642</t>
        </is>
      </c>
      <c r="T41" s="12" t="n"/>
      <c r="U41" s="12" t="n"/>
      <c r="V41" s="12" t="n"/>
      <c r="W41" s="12" t="n"/>
      <c r="X41" s="12" t="n"/>
      <c r="Y41" s="12" t="n"/>
      <c r="Z41" s="12" t="n"/>
    </row>
    <row r="42" ht="30.6" customHeight="1">
      <c r="A42" s="26" t="n">
        <v>38</v>
      </c>
      <c r="B42" s="36" t="inlineStr">
        <is>
          <t>Erkan Icli</t>
        </is>
      </c>
      <c r="C42" s="29" t="n">
        <v>29038</v>
      </c>
      <c r="D42" s="30">
        <f>DATEDIF(C42,$N$1,"Y")</f>
        <v/>
      </c>
      <c r="E42" s="30" t="inlineStr">
        <is>
          <t>männlich</t>
        </is>
      </c>
      <c r="F42" s="28" t="n">
        <v>7</v>
      </c>
      <c r="G42" s="28" t="inlineStr">
        <is>
          <t>PT/EGF</t>
        </is>
      </c>
      <c r="H42" s="28" t="inlineStr">
        <is>
          <t>010-2562</t>
        </is>
      </c>
      <c r="I42" s="28" t="inlineStr">
        <is>
          <t>Dominik Garcia</t>
        </is>
      </c>
      <c r="J42" s="28" t="inlineStr">
        <is>
          <t>Patrick Hauns</t>
        </is>
      </c>
      <c r="K42" s="28" t="inlineStr">
        <is>
          <t>Peter Abele</t>
        </is>
      </c>
      <c r="L42" s="37" t="n">
        <v>45292</v>
      </c>
      <c r="M42" s="39" t="n">
        <v>45473</v>
      </c>
      <c r="N42" s="20" t="n">
        <v>45306</v>
      </c>
      <c r="O42" s="24">
        <f>DATEDIF(L42,$N$1,"M")</f>
        <v/>
      </c>
      <c r="P42" s="24">
        <f>O42/6</f>
        <v/>
      </c>
      <c r="Q42" s="24">
        <f>DATEDIF(N42,$N$1,"D")</f>
        <v/>
      </c>
      <c r="R42" s="24">
        <f>COUNTA(S42:Z42)</f>
        <v/>
      </c>
      <c r="S42" s="40" t="inlineStr">
        <is>
          <t>PT/SDG
Gießen u. mecha. Bearbeitung 010-1284</t>
        </is>
      </c>
      <c r="T42" s="12" t="n"/>
      <c r="U42" s="12" t="n"/>
      <c r="V42" s="12" t="n"/>
      <c r="W42" s="12" t="n"/>
      <c r="X42" s="12" t="n"/>
      <c r="Y42" s="12" t="n"/>
      <c r="Z42" s="12" t="n"/>
    </row>
    <row r="43" ht="27" customHeight="1">
      <c r="A43" s="44" t="n">
        <v>39</v>
      </c>
      <c r="B43" s="43" t="inlineStr">
        <is>
          <t>Steven Schweizer</t>
        </is>
      </c>
      <c r="C43" s="29" t="n">
        <v>31855</v>
      </c>
      <c r="D43" s="30">
        <f>DATEDIF(C43,$N$1,"Y")</f>
        <v/>
      </c>
      <c r="E43" s="30" t="inlineStr">
        <is>
          <t>männlich</t>
        </is>
      </c>
      <c r="F43" s="1" t="n">
        <v>6</v>
      </c>
      <c r="G43" s="1" t="inlineStr">
        <is>
          <t>PT/SPU</t>
        </is>
      </c>
      <c r="H43" s="1" t="inlineStr">
        <is>
          <t>010-2681</t>
        </is>
      </c>
      <c r="I43" s="1" t="inlineStr">
        <is>
          <t>Heiko Teichgräber</t>
        </is>
      </c>
      <c r="J43" s="1" t="inlineStr">
        <is>
          <t>Daniel Geng</t>
        </is>
      </c>
      <c r="K43" s="1" t="inlineStr">
        <is>
          <t>Maria Zambrano</t>
        </is>
      </c>
      <c r="L43" s="18" t="n">
        <v>45323</v>
      </c>
      <c r="M43" s="19" t="n">
        <v>45535</v>
      </c>
      <c r="N43" s="20" t="n">
        <v>45334</v>
      </c>
      <c r="O43" s="24">
        <f>DATEDIF(L43,$N$1,"M")</f>
        <v/>
      </c>
      <c r="P43" s="24">
        <f>O43/6</f>
        <v/>
      </c>
      <c r="Q43" s="24">
        <f>DATEDIF(N43,$N$1,"D")</f>
        <v/>
      </c>
      <c r="R43" s="24">
        <f>COUNTA(S43:Z43)</f>
        <v/>
      </c>
      <c r="S43" s="40" t="inlineStr">
        <is>
          <t>PT/SSB
Gießen KGH M139
010-2954</t>
        </is>
      </c>
      <c r="T43" s="12" t="n"/>
      <c r="U43" s="12" t="n"/>
      <c r="V43" s="12" t="n"/>
      <c r="W43" s="12" t="n"/>
      <c r="X43" s="12" t="n"/>
      <c r="Y43" s="12" t="n"/>
      <c r="Z43" s="12" t="n"/>
    </row>
    <row r="44" ht="30.6" customHeight="1">
      <c r="A44" s="26" t="n">
        <v>40</v>
      </c>
      <c r="B44" s="36" t="inlineStr">
        <is>
          <t>Kristian Vrban</t>
        </is>
      </c>
      <c r="C44" s="29" t="n">
        <v>32233</v>
      </c>
      <c r="D44" s="30">
        <f>DATEDIF(C44,$N$1,"Y")</f>
        <v/>
      </c>
      <c r="E44" s="30" t="inlineStr">
        <is>
          <t>männlich</t>
        </is>
      </c>
      <c r="F44" s="1" t="n">
        <v>6</v>
      </c>
      <c r="G44" s="1" t="inlineStr">
        <is>
          <t>PT/EGF</t>
        </is>
      </c>
      <c r="H44" s="1" t="inlineStr">
        <is>
          <t>010-1202</t>
        </is>
      </c>
      <c r="I44" s="1" t="inlineStr">
        <is>
          <t>Volker Häßler</t>
        </is>
      </c>
      <c r="J44" s="1" t="inlineStr">
        <is>
          <t>Mathias Braun</t>
        </is>
      </c>
      <c r="K44" s="1" t="inlineStr">
        <is>
          <t>Peter Abele</t>
        </is>
      </c>
      <c r="L44" s="18" t="n">
        <v>45352</v>
      </c>
      <c r="M44" s="19" t="n">
        <v>45535</v>
      </c>
      <c r="N44" s="20" t="n">
        <v>45334</v>
      </c>
      <c r="O44" s="24">
        <f>DATEDIF(L44,$N$1,"M")</f>
        <v/>
      </c>
      <c r="P44" s="24">
        <f>O44/6</f>
        <v/>
      </c>
      <c r="Q44" s="24">
        <f>DATEDIF(N44,$N$1,"D")</f>
        <v/>
      </c>
      <c r="R44" s="24">
        <f>COUNTA(S44:Z44)</f>
        <v/>
      </c>
      <c r="S44" s="40" t="inlineStr">
        <is>
          <t>PT/SSB
Gießen KGH M139
010-2954</t>
        </is>
      </c>
      <c r="T44" s="12" t="n"/>
      <c r="U44" s="12" t="n"/>
      <c r="V44" s="12" t="n"/>
      <c r="W44" s="12" t="n"/>
      <c r="X44" s="12" t="n"/>
      <c r="Y44" s="12" t="n"/>
      <c r="Z44" s="12" t="n"/>
    </row>
    <row r="45" ht="30.6" customHeight="1">
      <c r="A45" s="12" t="n">
        <v>41</v>
      </c>
      <c r="B45" s="3" t="inlineStr">
        <is>
          <t>Ioannis Papdopoulos</t>
        </is>
      </c>
      <c r="C45" s="29" t="n">
        <v>35191</v>
      </c>
      <c r="D45" s="30">
        <f>DATEDIF(C45,$N$1,"Y")</f>
        <v/>
      </c>
      <c r="E45" s="30" t="inlineStr">
        <is>
          <t>männlich</t>
        </is>
      </c>
      <c r="F45" s="1" t="n">
        <v>8</v>
      </c>
      <c r="G45" s="1" t="inlineStr">
        <is>
          <t>PT/PPAI</t>
        </is>
      </c>
      <c r="H45" s="1" t="inlineStr">
        <is>
          <t>010-4364</t>
        </is>
      </c>
      <c r="I45" s="1" t="inlineStr">
        <is>
          <t>Nejdet Yildirim</t>
        </is>
      </c>
      <c r="J45" s="1" t="inlineStr">
        <is>
          <t>Steffen Schöll</t>
        </is>
      </c>
      <c r="K45" s="1" t="inlineStr">
        <is>
          <t>Lutz Storsberg</t>
        </is>
      </c>
      <c r="L45" s="18" t="n">
        <v>45352</v>
      </c>
      <c r="M45" s="19" t="n">
        <v>45535</v>
      </c>
      <c r="N45" s="20" t="n">
        <v>45356</v>
      </c>
      <c r="O45" s="24">
        <f>DATEDIF(L45,$N$1,"M")</f>
        <v/>
      </c>
      <c r="P45" s="24">
        <f>O45/6</f>
        <v/>
      </c>
      <c r="Q45" s="24">
        <f>DATEDIF(N45,$N$1,"D")</f>
        <v/>
      </c>
      <c r="R45" s="24">
        <f>COUNTA(S45:Z45)</f>
        <v/>
      </c>
      <c r="S45" s="40" t="inlineStr">
        <is>
          <t>PT/SSB
Gießen KGH M139
010-2954</t>
        </is>
      </c>
      <c r="T45" s="12" t="n"/>
      <c r="U45" s="12" t="n"/>
      <c r="V45" s="12" t="n"/>
      <c r="W45" s="12" t="n"/>
      <c r="X45" s="12" t="n"/>
      <c r="Y45" s="12" t="n"/>
      <c r="Z45" s="12" t="n"/>
    </row>
    <row r="46" ht="20.4" customHeight="1">
      <c r="A46" s="12" t="n">
        <v>42</v>
      </c>
      <c r="B46" s="3" t="inlineStr">
        <is>
          <t>Robert Skegro</t>
        </is>
      </c>
      <c r="C46" s="29" t="n">
        <v>29437</v>
      </c>
      <c r="D46" s="30">
        <f>DATEDIF(C46,$N$1,"Y")</f>
        <v/>
      </c>
      <c r="E46" s="30" t="inlineStr">
        <is>
          <t>männlich</t>
        </is>
      </c>
      <c r="F46" s="1" t="n">
        <v>9</v>
      </c>
      <c r="G46" s="1" t="inlineStr">
        <is>
          <t>PT/EGF</t>
        </is>
      </c>
      <c r="H46" s="1" t="inlineStr">
        <is>
          <t>010-1792</t>
        </is>
      </c>
      <c r="I46" s="1" t="inlineStr">
        <is>
          <t>Dejan Kerestes</t>
        </is>
      </c>
      <c r="J46" s="1" t="inlineStr">
        <is>
          <t>Mladen Ilic</t>
        </is>
      </c>
      <c r="K46" s="1" t="inlineStr">
        <is>
          <t>Jürgen Vetter</t>
        </is>
      </c>
      <c r="L46" s="18" t="n">
        <v>45352</v>
      </c>
      <c r="M46" s="19" t="n">
        <v>45535</v>
      </c>
      <c r="N46" s="20" t="n">
        <v>45352</v>
      </c>
      <c r="O46" s="24">
        <f>DATEDIF(L46,$N$1,"M")</f>
        <v/>
      </c>
      <c r="P46" s="24">
        <f>O46/6</f>
        <v/>
      </c>
      <c r="Q46" s="24">
        <f>DATEDIF(N46,$N$1,"D")</f>
        <v/>
      </c>
      <c r="R46" s="24">
        <f>COUNTA(S46:Z46)</f>
        <v/>
      </c>
      <c r="S46" s="40" t="inlineStr">
        <is>
          <t>SC/WTL 
Kst. 0504</t>
        </is>
      </c>
      <c r="T46" s="12" t="n"/>
      <c r="U46" s="12" t="n"/>
      <c r="V46" s="12" t="n"/>
      <c r="W46" s="12" t="n"/>
      <c r="X46" s="12" t="n"/>
      <c r="Y46" s="12" t="n"/>
      <c r="Z46" s="12" t="n"/>
    </row>
    <row r="47" ht="28.5" customHeight="1">
      <c r="A47" s="12" t="n">
        <v>43</v>
      </c>
      <c r="B47" s="3" t="inlineStr">
        <is>
          <t>Max Dumler</t>
        </is>
      </c>
      <c r="C47" s="29" t="n"/>
      <c r="D47" s="30">
        <f>DATEDIF(C47,$N$1,"Y")</f>
        <v/>
      </c>
      <c r="E47" s="30" t="inlineStr">
        <is>
          <t>männlich</t>
        </is>
      </c>
      <c r="F47" s="1" t="n">
        <v>7</v>
      </c>
      <c r="G47" s="1" t="inlineStr">
        <is>
          <t>PT/EGF</t>
        </is>
      </c>
      <c r="H47" s="1" t="inlineStr">
        <is>
          <t>010-1352</t>
        </is>
      </c>
      <c r="I47" s="1" t="inlineStr">
        <is>
          <t>Olaf Roos</t>
        </is>
      </c>
      <c r="J47" s="1" t="inlineStr">
        <is>
          <t>Patrick Hauns</t>
        </is>
      </c>
      <c r="K47" s="1" t="inlineStr">
        <is>
          <t>Peter Abele</t>
        </is>
      </c>
      <c r="L47" s="18" t="n">
        <v>45383</v>
      </c>
      <c r="M47" s="19" t="n">
        <v>45535</v>
      </c>
      <c r="N47" s="20" t="n">
        <v>45355</v>
      </c>
      <c r="O47" s="24">
        <f>DATEDIF(L47,$N$1,"M")</f>
        <v/>
      </c>
      <c r="P47" s="24">
        <f>O47/6</f>
        <v/>
      </c>
      <c r="Q47" s="24">
        <f>DATEDIF(N47,$N$1,"D")</f>
        <v/>
      </c>
      <c r="R47" s="24">
        <f>COUNTA(S47:Z47)</f>
        <v/>
      </c>
      <c r="S47" s="40" t="inlineStr">
        <is>
          <t>PT/EGM 
GEN4          
010-1642</t>
        </is>
      </c>
      <c r="T47" s="12" t="n"/>
      <c r="U47" s="12" t="n"/>
      <c r="V47" s="12" t="n"/>
      <c r="W47" s="12" t="n"/>
      <c r="X47" s="12" t="n"/>
      <c r="Y47" s="12" t="n"/>
      <c r="Z47" s="12" t="n"/>
    </row>
    <row r="48" ht="19.5" customHeight="1">
      <c r="A48" s="12" t="n">
        <v>44</v>
      </c>
      <c r="B48" s="43" t="inlineStr">
        <is>
          <t>Giacomo Petteruti</t>
        </is>
      </c>
      <c r="C48" s="29" t="n"/>
      <c r="D48" s="29" t="n"/>
      <c r="E48" s="30" t="inlineStr">
        <is>
          <t>männlich</t>
        </is>
      </c>
      <c r="F48" s="1" t="n">
        <v>8</v>
      </c>
      <c r="G48" s="1" t="inlineStr">
        <is>
          <t>PT/STF</t>
        </is>
      </c>
      <c r="H48" s="1" t="inlineStr">
        <is>
          <t>010-1664</t>
        </is>
      </c>
      <c r="I48" s="1" t="inlineStr">
        <is>
          <t>Robert Andacic</t>
        </is>
      </c>
      <c r="J48" s="1" t="inlineStr">
        <is>
          <t>Holger Kaschel</t>
        </is>
      </c>
      <c r="K48" s="1" t="inlineStr">
        <is>
          <t>Philip Johne</t>
        </is>
      </c>
      <c r="L48" s="42" t="n">
        <v>45444</v>
      </c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</row>
    <row r="49">
      <c r="A49" s="12" t="n">
        <v>45</v>
      </c>
      <c r="B49" s="43" t="inlineStr">
        <is>
          <t>Dmitri Anisimov</t>
        </is>
      </c>
      <c r="C49" s="29" t="n"/>
      <c r="D49" s="29" t="n"/>
      <c r="E49" s="30" t="inlineStr">
        <is>
          <t>männlich</t>
        </is>
      </c>
      <c r="F49" s="1" t="n"/>
      <c r="G49" s="1" t="inlineStr">
        <is>
          <t>PT/STF</t>
        </is>
      </c>
      <c r="H49" s="1" t="inlineStr">
        <is>
          <t>010-1664</t>
        </is>
      </c>
      <c r="I49" s="1" t="inlineStr">
        <is>
          <t>Robert Andacic</t>
        </is>
      </c>
      <c r="J49" s="1" t="inlineStr">
        <is>
          <t>Holger Kaschel</t>
        </is>
      </c>
      <c r="K49" s="1" t="inlineStr">
        <is>
          <t>Philip Johne</t>
        </is>
      </c>
      <c r="L49" s="42" t="n">
        <v>45444</v>
      </c>
      <c r="M49" s="12" t="n"/>
      <c r="N49" s="12" t="n"/>
      <c r="O49" s="12" t="n"/>
      <c r="P49" s="12" t="n"/>
      <c r="Q49" s="12" t="n"/>
      <c r="R49" s="12" t="n"/>
      <c r="S49" s="12" t="n"/>
      <c r="T49" s="12" t="n"/>
      <c r="U49" s="12" t="n"/>
      <c r="V49" s="12" t="n"/>
      <c r="W49" s="12" t="n"/>
      <c r="X49" s="12" t="n"/>
      <c r="Y49" s="12" t="n"/>
      <c r="Z49" s="12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  <c r="U50" s="12" t="n"/>
      <c r="V50" s="12" t="n"/>
      <c r="W50" s="12" t="n"/>
      <c r="X50" s="12" t="n"/>
      <c r="Y50" s="12" t="n"/>
      <c r="Z50" s="12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2" t="n"/>
      <c r="L51" s="12" t="n"/>
      <c r="M51" s="12" t="n"/>
      <c r="N51" s="12" t="n"/>
      <c r="O51" s="12" t="n"/>
      <c r="P51" s="12" t="n"/>
      <c r="Q51" s="12" t="n"/>
      <c r="R51" s="12" t="n"/>
      <c r="S51" s="12" t="n"/>
      <c r="T51" s="12" t="n"/>
      <c r="U51" s="12" t="n"/>
      <c r="V51" s="12" t="n"/>
      <c r="W51" s="12" t="n"/>
      <c r="X51" s="12" t="n"/>
      <c r="Y51" s="12" t="n"/>
      <c r="Z51" s="12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2" t="n"/>
      <c r="K52" s="12" t="n"/>
      <c r="L52" s="12" t="n"/>
      <c r="M52" s="12" t="n"/>
      <c r="N52" s="12" t="n"/>
      <c r="O52" s="12" t="n"/>
      <c r="P52" s="12" t="n"/>
      <c r="Q52" s="12" t="n"/>
      <c r="R52" s="12" t="n"/>
      <c r="S52" s="12" t="n"/>
      <c r="T52" s="12" t="n"/>
      <c r="U52" s="12" t="n"/>
      <c r="V52" s="12" t="n"/>
      <c r="W52" s="12" t="n"/>
      <c r="X52" s="12" t="n"/>
      <c r="Y52" s="12" t="n"/>
      <c r="Z52" s="12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2" t="n"/>
      <c r="L53" s="12" t="n"/>
      <c r="M53" s="12" t="n"/>
      <c r="N53" s="12" t="n"/>
      <c r="O53" s="12" t="n"/>
      <c r="P53" s="12" t="n"/>
      <c r="Q53" s="12" t="n"/>
      <c r="R53" s="12" t="n"/>
      <c r="S53" s="12" t="n"/>
      <c r="T53" s="12" t="n"/>
      <c r="U53" s="12" t="n"/>
      <c r="V53" s="12" t="n"/>
      <c r="W53" s="12" t="n"/>
      <c r="X53" s="12" t="n"/>
      <c r="Y53" s="12" t="n"/>
      <c r="Z53" s="12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2" t="n"/>
      <c r="O54" s="12" t="n"/>
      <c r="P54" s="12" t="n"/>
      <c r="Q54" s="12" t="n"/>
      <c r="R54" s="12" t="n"/>
      <c r="S54" s="12" t="n"/>
      <c r="T54" s="12" t="n"/>
      <c r="U54" s="12" t="n"/>
      <c r="V54" s="12" t="n"/>
      <c r="W54" s="12" t="n"/>
      <c r="X54" s="12" t="n"/>
      <c r="Y54" s="12" t="n"/>
      <c r="Z54" s="12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2" t="n"/>
      <c r="K55" s="12" t="n"/>
      <c r="L55" s="12" t="n"/>
      <c r="M55" s="12" t="n"/>
      <c r="N55" s="12" t="n"/>
      <c r="O55" s="12" t="n"/>
      <c r="P55" s="12" t="n"/>
      <c r="Q55" s="12" t="n"/>
      <c r="R55" s="12" t="n"/>
      <c r="S55" s="12" t="n"/>
      <c r="T55" s="12" t="n"/>
      <c r="U55" s="12" t="n"/>
      <c r="V55" s="12" t="n"/>
      <c r="W55" s="12" t="n"/>
      <c r="X55" s="12" t="n"/>
      <c r="Y55" s="12" t="n"/>
      <c r="Z55" s="12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  <c r="U56" s="12" t="n"/>
      <c r="V56" s="12" t="n"/>
      <c r="W56" s="12" t="n"/>
      <c r="X56" s="12" t="n"/>
      <c r="Y56" s="12" t="n"/>
      <c r="Z56" s="12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  <c r="U57" s="12" t="n"/>
      <c r="V57" s="12" t="n"/>
      <c r="W57" s="12" t="n"/>
      <c r="X57" s="12" t="n"/>
      <c r="Y57" s="12" t="n"/>
      <c r="Z57" s="12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  <c r="U58" s="12" t="n"/>
      <c r="V58" s="12" t="n"/>
      <c r="W58" s="12" t="n"/>
      <c r="X58" s="12" t="n"/>
      <c r="Y58" s="12" t="n"/>
      <c r="Z58" s="12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  <c r="U59" s="12" t="n"/>
      <c r="V59" s="12" t="n"/>
      <c r="W59" s="12" t="n"/>
      <c r="X59" s="12" t="n"/>
      <c r="Y59" s="12" t="n"/>
      <c r="Z59" s="12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  <c r="Z60" s="12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  <c r="Z63" s="12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  <c r="Y64" s="12" t="n"/>
      <c r="Z64" s="12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  <c r="Y65" s="12" t="n"/>
      <c r="Z65" s="12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  <c r="Z66" s="12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  <c r="X67" s="12" t="n"/>
      <c r="Y67" s="12" t="n"/>
      <c r="Z67" s="12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  <c r="W68" s="12" t="n"/>
      <c r="X68" s="12" t="n"/>
      <c r="Y68" s="12" t="n"/>
      <c r="Z68" s="12" t="n"/>
    </row>
  </sheetData>
  <autoFilter ref="A1:Z47"/>
  <conditionalFormatting sqref="N5:R47">
    <cfRule type="cellIs" priority="1" operator="greaterThan" dxfId="1">
      <formula>44774</formula>
    </cfRule>
    <cfRule type="timePeriod" priority="2" dxfId="0" timePeriod="lastWeek">
      <formula>AND(TODAY()-ROUNDDOWN(N5,0)&gt;=(WEEKDAY(TODAY())),TODAY()-ROUNDDOWN(N5,0)&lt;(WEEKDAY(TODAY())+7))</formula>
    </cfRule>
  </conditionalFormatting>
  <pageMargins left="0.7" right="0.7" top="0.787401575" bottom="0.7874015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F27" sqref="F27"/>
    </sheetView>
  </sheetViews>
  <sheetFormatPr baseColWidth="10" defaultColWidth="11.44140625" defaultRowHeight="14.4"/>
  <cols>
    <col width="19" customWidth="1" min="1" max="1"/>
    <col width="13.88671875" bestFit="1" customWidth="1" min="2" max="2"/>
    <col width="12.33203125" bestFit="1" customWidth="1" min="3" max="3"/>
  </cols>
  <sheetData>
    <row r="1">
      <c r="A1" s="2" t="inlineStr">
        <is>
          <t>Name</t>
        </is>
      </c>
      <c r="B1" s="2" t="inlineStr">
        <is>
          <t>Stammbereich</t>
        </is>
      </c>
      <c r="C1" s="2" t="inlineStr">
        <is>
          <t>Trafobereich</t>
        </is>
      </c>
      <c r="D1" s="2" t="inlineStr">
        <is>
          <t>Datum</t>
        </is>
      </c>
    </row>
    <row r="2">
      <c r="A2" t="inlineStr">
        <is>
          <t xml:space="preserve">Kai Hoffmann </t>
        </is>
      </c>
      <c r="B2" t="inlineStr">
        <is>
          <t>PT/GF</t>
        </is>
      </c>
      <c r="C2" t="inlineStr">
        <is>
          <t>PT/SDT</t>
        </is>
      </c>
      <c r="D2" s="34" t="n">
        <v>44866</v>
      </c>
    </row>
    <row r="3">
      <c r="A3" t="inlineStr">
        <is>
          <t>Okay Koyuncu</t>
        </is>
      </c>
      <c r="B3" t="inlineStr">
        <is>
          <t>PT/GF</t>
        </is>
      </c>
      <c r="C3" t="inlineStr">
        <is>
          <t>PT/SSB</t>
        </is>
      </c>
      <c r="D3" s="34" t="n">
        <v>44927</v>
      </c>
    </row>
    <row r="4">
      <c r="A4" t="inlineStr">
        <is>
          <t>Tatjana Gent</t>
        </is>
      </c>
      <c r="B4" t="inlineStr">
        <is>
          <t>PT/PAF</t>
        </is>
      </c>
      <c r="C4" t="inlineStr">
        <is>
          <t>PT/GF</t>
        </is>
      </c>
      <c r="D4" s="34" t="n">
        <v>44927</v>
      </c>
    </row>
    <row r="5">
      <c r="A5" t="inlineStr">
        <is>
          <t>Emil Szabo</t>
        </is>
      </c>
      <c r="B5" t="inlineStr">
        <is>
          <t>PT/MF1</t>
        </is>
      </c>
      <c r="C5" t="inlineStr">
        <is>
          <t>PT/GF</t>
        </is>
      </c>
      <c r="D5" s="34" t="n">
        <v>45078</v>
      </c>
    </row>
    <row r="6">
      <c r="A6" t="inlineStr">
        <is>
          <t>Jochen Maas</t>
        </is>
      </c>
      <c r="B6" t="inlineStr">
        <is>
          <t>PT/MF1</t>
        </is>
      </c>
      <c r="C6" t="inlineStr">
        <is>
          <t>PT/STF</t>
        </is>
      </c>
      <c r="D6" s="34" t="n">
        <v>45078</v>
      </c>
    </row>
    <row r="7">
      <c r="A7" t="inlineStr">
        <is>
          <t>Florian Büttner</t>
        </is>
      </c>
      <c r="B7" t="inlineStr">
        <is>
          <t>PT/MF2</t>
        </is>
      </c>
      <c r="C7" t="inlineStr">
        <is>
          <t>PT/STF</t>
        </is>
      </c>
      <c r="D7" s="34" t="n">
        <v>45139</v>
      </c>
    </row>
    <row r="8">
      <c r="A8" t="inlineStr">
        <is>
          <t>Gunter Stach</t>
        </is>
      </c>
      <c r="B8" t="inlineStr">
        <is>
          <t>PT/SPU</t>
        </is>
      </c>
      <c r="C8" t="inlineStr">
        <is>
          <t>PT/SSB</t>
        </is>
      </c>
      <c r="D8" s="34" t="n">
        <v>45017</v>
      </c>
    </row>
    <row r="9">
      <c r="A9" t="inlineStr">
        <is>
          <t>Jan Cibic</t>
        </is>
      </c>
      <c r="B9" t="inlineStr">
        <is>
          <t>PT/MF2</t>
        </is>
      </c>
      <c r="C9" t="inlineStr">
        <is>
          <t>Sifi</t>
        </is>
      </c>
      <c r="D9" s="34" t="n">
        <v>45200</v>
      </c>
    </row>
    <row r="10">
      <c r="A10" t="inlineStr">
        <is>
          <t>Mehmet Arici</t>
        </is>
      </c>
      <c r="B10" t="inlineStr">
        <is>
          <t>PT/SGA</t>
        </is>
      </c>
      <c r="C10" t="inlineStr">
        <is>
          <t>PT/SDT</t>
        </is>
      </c>
      <c r="D10" s="34" t="n">
        <v>45261</v>
      </c>
    </row>
    <row r="11">
      <c r="A11" t="inlineStr">
        <is>
          <t>Dilsat Alparagi</t>
        </is>
      </c>
      <c r="B11" t="inlineStr">
        <is>
          <t>PT/SMO</t>
        </is>
      </c>
      <c r="C11" t="inlineStr">
        <is>
          <t>PT/SDG</t>
        </is>
      </c>
      <c r="D11" s="34" t="n">
        <v>45261</v>
      </c>
    </row>
    <row r="12">
      <c r="A12" t="inlineStr">
        <is>
          <t>David Can Yilmaz</t>
        </is>
      </c>
      <c r="B12" t="inlineStr">
        <is>
          <t>PT/SMO</t>
        </is>
      </c>
      <c r="C12" t="inlineStr">
        <is>
          <t>PT/SDG</t>
        </is>
      </c>
      <c r="D12" s="34" t="n">
        <v>45261</v>
      </c>
    </row>
    <row r="13">
      <c r="A13" t="inlineStr">
        <is>
          <t>Tomislav Stojak</t>
        </is>
      </c>
      <c r="B13" t="inlineStr">
        <is>
          <t>PT/SMO</t>
        </is>
      </c>
      <c r="C13" t="inlineStr">
        <is>
          <t>PT/SDG</t>
        </is>
      </c>
      <c r="D13" s="34" t="n">
        <v>45261</v>
      </c>
    </row>
    <row r="14">
      <c r="A14" t="inlineStr">
        <is>
          <t>Ömerfaruk Karaman</t>
        </is>
      </c>
      <c r="B14" t="inlineStr">
        <is>
          <t>PT/SMO</t>
        </is>
      </c>
      <c r="C14" t="inlineStr">
        <is>
          <t>PT/SDG</t>
        </is>
      </c>
      <c r="D14" s="34" t="n">
        <v>45261</v>
      </c>
    </row>
    <row r="15">
      <c r="A15" t="inlineStr">
        <is>
          <t>Bülent Yurt</t>
        </is>
      </c>
      <c r="B15" t="inlineStr">
        <is>
          <t>PT/SGA</t>
        </is>
      </c>
      <c r="C15" t="inlineStr">
        <is>
          <t>PT/SPU</t>
        </is>
      </c>
      <c r="D15" s="34" t="n">
        <v>45292</v>
      </c>
    </row>
    <row r="16">
      <c r="A16" t="inlineStr">
        <is>
          <t>Carlos Cuesta</t>
        </is>
      </c>
      <c r="B16" t="inlineStr">
        <is>
          <t>PT/SGA</t>
        </is>
      </c>
      <c r="C16" t="inlineStr">
        <is>
          <t>PT/SDG</t>
        </is>
      </c>
      <c r="D16" s="34" t="n">
        <v>45352</v>
      </c>
    </row>
    <row r="17">
      <c r="A17" t="inlineStr">
        <is>
          <t>Nenad Budimir</t>
        </is>
      </c>
      <c r="B17" t="inlineStr">
        <is>
          <t>PT/MF1</t>
        </is>
      </c>
      <c r="C17" t="inlineStr">
        <is>
          <t>PT/PPAF</t>
        </is>
      </c>
      <c r="D17" s="34" t="n">
        <v>45352</v>
      </c>
    </row>
    <row r="18">
      <c r="A18" t="inlineStr">
        <is>
          <t>Jochen Knöll</t>
        </is>
      </c>
      <c r="B18" t="inlineStr">
        <is>
          <t>PT/SGA</t>
        </is>
      </c>
      <c r="C18" t="inlineStr">
        <is>
          <t xml:space="preserve">PT/SDG </t>
        </is>
      </c>
      <c r="D18" s="34" t="n">
        <v>45413</v>
      </c>
    </row>
    <row r="19">
      <c r="A19" t="inlineStr">
        <is>
          <t>Dennis Goldmann</t>
        </is>
      </c>
      <c r="B19" t="inlineStr">
        <is>
          <t>PT/SDG</t>
        </is>
      </c>
      <c r="C19" t="inlineStr">
        <is>
          <t>RD/EPK</t>
        </is>
      </c>
      <c r="D19" s="34" t="n">
        <v>45383</v>
      </c>
    </row>
    <row r="20">
      <c r="A20" t="inlineStr">
        <is>
          <t>Kevin Zelenik</t>
        </is>
      </c>
      <c r="B20" t="inlineStr">
        <is>
          <t>PT/SCV</t>
        </is>
      </c>
      <c r="C20" t="inlineStr">
        <is>
          <t>PT/MMS</t>
        </is>
      </c>
      <c r="D20" s="34" t="inlineStr">
        <is>
          <t>01.04.2024</t>
        </is>
      </c>
    </row>
    <row r="21">
      <c r="A21" t="inlineStr">
        <is>
          <t>Igor Mehikic</t>
        </is>
      </c>
      <c r="B21" t="inlineStr">
        <is>
          <t>PT/EGF</t>
        </is>
      </c>
      <c r="C21" t="inlineStr">
        <is>
          <t>PT/SCSU</t>
        </is>
      </c>
      <c r="D21" s="34" t="inlineStr">
        <is>
          <t>01.11.2024</t>
        </is>
      </c>
    </row>
    <row r="22">
      <c r="A22" t="inlineStr">
        <is>
          <t>Papadopoulos Ioanni</t>
        </is>
      </c>
      <c r="B22" t="inlineStr">
        <is>
          <t>PT/PPAI</t>
        </is>
      </c>
      <c r="C22" t="inlineStr">
        <is>
          <t>RD Sifi</t>
        </is>
      </c>
      <c r="D22" s="34" t="inlineStr">
        <is>
          <t>01.06.2024</t>
        </is>
      </c>
    </row>
    <row r="23">
      <c r="A23" t="inlineStr">
        <is>
          <t>Özgür Gül</t>
        </is>
      </c>
      <c r="B23" t="inlineStr">
        <is>
          <t>PT/SGA</t>
        </is>
      </c>
      <c r="C23" t="inlineStr">
        <is>
          <t>PT/EGF</t>
        </is>
      </c>
      <c r="D23" s="34" t="inlineStr">
        <is>
          <t>01.09.2024</t>
        </is>
      </c>
    </row>
    <row r="24">
      <c r="A24" t="inlineStr">
        <is>
          <t>Steven Schweizer</t>
        </is>
      </c>
      <c r="B24" t="inlineStr">
        <is>
          <t>PT/SPU</t>
        </is>
      </c>
      <c r="C24" t="inlineStr">
        <is>
          <t>RD/LOG</t>
        </is>
      </c>
      <c r="D24" s="34" t="inlineStr">
        <is>
          <t>01.08.2024</t>
        </is>
      </c>
    </row>
    <row r="25">
      <c r="A25" t="inlineStr">
        <is>
          <t>Ayhan Temel</t>
        </is>
      </c>
      <c r="B25" t="inlineStr">
        <is>
          <t>PT/SGA</t>
        </is>
      </c>
      <c r="C25" t="inlineStr">
        <is>
          <t>PT/EGF</t>
        </is>
      </c>
      <c r="D25" s="34" t="inlineStr">
        <is>
          <t>01.01.2025</t>
        </is>
      </c>
    </row>
    <row r="26">
      <c r="A26" t="inlineStr">
        <is>
          <t>Christian Schiessl</t>
        </is>
      </c>
      <c r="B26" t="inlineStr">
        <is>
          <t>MO/PSSW</t>
        </is>
      </c>
      <c r="C26" t="inlineStr">
        <is>
          <t>MO/PMC2</t>
        </is>
      </c>
      <c r="D26" s="34" t="inlineStr">
        <is>
          <t>01.07.2025</t>
        </is>
      </c>
    </row>
    <row r="27">
      <c r="A27" t="inlineStr">
        <is>
          <t>Max Seibt</t>
        </is>
      </c>
      <c r="B27" t="inlineStr">
        <is>
          <t>MO/PSSW</t>
        </is>
      </c>
      <c r="C27" t="inlineStr">
        <is>
          <t>MO/PMC2</t>
        </is>
      </c>
      <c r="D27" s="34" t="inlineStr">
        <is>
          <t>01.08.2025</t>
        </is>
      </c>
    </row>
  </sheetData>
  <pageMargins left="0.7" right="0.7" top="0.787401575" bottom="0.7874015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Kuez, Hasan (010)</dc:creator>
  <dcterms:created xmlns:dcterms="http://purl.org/dc/terms/" xmlns:xsi="http://www.w3.org/2001/XMLSchema-instance" xsi:type="dcterms:W3CDTF">2022-10-02T10:39:43Z</dcterms:created>
  <dcterms:modified xmlns:dcterms="http://purl.org/dc/terms/" xmlns:xsi="http://www.w3.org/2001/XMLSchema-instance" xsi:type="dcterms:W3CDTF">2025-07-30T08:15:18Z</dcterms:modified>
  <cp:lastModifiedBy>Akkaya, Asya Aleyna (010)</cp:lastModifiedBy>
</cp:coreProperties>
</file>

<file path=docProps/custom.xml><?xml version="1.0" encoding="utf-8"?>
<Properties xmlns="http://schemas.openxmlformats.org/officeDocument/2006/custom-properties">
  <property name="MSIP_Label_924dbb1d-991d-4bbd-aad5-33bac1d8ffaf_Enabled" fmtid="{D5CDD505-2E9C-101B-9397-08002B2CF9AE}" pid="2">
    <vt:lpwstr xmlns:vt="http://schemas.openxmlformats.org/officeDocument/2006/docPropsVTypes">true</vt:lpwstr>
  </property>
  <property name="MSIP_Label_924dbb1d-991d-4bbd-aad5-33bac1d8ffaf_SetDate" fmtid="{D5CDD505-2E9C-101B-9397-08002B2CF9AE}" pid="3">
    <vt:lpwstr xmlns:vt="http://schemas.openxmlformats.org/officeDocument/2006/docPropsVTypes">2023-08-23T12:42:22Z</vt:lpwstr>
  </property>
  <property name="MSIP_Label_924dbb1d-991d-4bbd-aad5-33bac1d8ffaf_Method" fmtid="{D5CDD505-2E9C-101B-9397-08002B2CF9AE}" pid="4">
    <vt:lpwstr xmlns:vt="http://schemas.openxmlformats.org/officeDocument/2006/docPropsVTypes">Standard</vt:lpwstr>
  </property>
  <property name="MSIP_Label_924dbb1d-991d-4bbd-aad5-33bac1d8ffaf_Name" fmtid="{D5CDD505-2E9C-101B-9397-08002B2CF9AE}" pid="5">
    <vt:lpwstr xmlns:vt="http://schemas.openxmlformats.org/officeDocument/2006/docPropsVTypes">924dbb1d-991d-4bbd-aad5-33bac1d8ffaf</vt:lpwstr>
  </property>
  <property name="MSIP_Label_924dbb1d-991d-4bbd-aad5-33bac1d8ffaf_SiteId" fmtid="{D5CDD505-2E9C-101B-9397-08002B2CF9AE}" pid="6">
    <vt:lpwstr xmlns:vt="http://schemas.openxmlformats.org/officeDocument/2006/docPropsVTypes">9652d7c2-1ccf-4940-8151-4a92bd474ed0</vt:lpwstr>
  </property>
  <property name="MSIP_Label_924dbb1d-991d-4bbd-aad5-33bac1d8ffaf_ActionId" fmtid="{D5CDD505-2E9C-101B-9397-08002B2CF9AE}" pid="7">
    <vt:lpwstr xmlns:vt="http://schemas.openxmlformats.org/officeDocument/2006/docPropsVTypes">aa5616de-4bb7-4d47-a459-0a734710d27b</vt:lpwstr>
  </property>
  <property name="MSIP_Label_924dbb1d-991d-4bbd-aad5-33bac1d8ffaf_ContentBits" fmtid="{D5CDD505-2E9C-101B-9397-08002B2CF9AE}" pid="8">
    <vt:lpwstr xmlns:vt="http://schemas.openxmlformats.org/officeDocument/2006/docPropsVTypes">0</vt:lpwstr>
  </property>
  <property name="ContentTypeId" fmtid="{D5CDD505-2E9C-101B-9397-08002B2CF9AE}" pid="9">
    <vt:lpwstr xmlns:vt="http://schemas.openxmlformats.org/officeDocument/2006/docPropsVTypes">0x0101007F502FE9006E65429878048EDC88787D</vt:lpwstr>
  </property>
  <property name="MediaServiceImageTags" fmtid="{D5CDD505-2E9C-101B-9397-08002B2CF9AE}" pid="10">
    <vt:lpwstr xmlns:vt="http://schemas.openxmlformats.org/officeDocument/2006/docPropsVTypes"/>
  </property>
</Properties>
</file>