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t.tokgozlu\Desktop\CE-475-ML Course\"/>
    </mc:Choice>
  </mc:AlternateContent>
  <xr:revisionPtr revIDLastSave="0" documentId="13_ncr:1_{5A488384-D43D-41EE-9EE7-5DDBCA362D80}" xr6:coauthVersionLast="45" xr6:coauthVersionMax="45" xr10:uidLastSave="{00000000-0000-0000-0000-000000000000}"/>
  <bookViews>
    <workbookView xWindow="20370" yWindow="-120" windowWidth="29040" windowHeight="16440" activeTab="2" xr2:uid="{9AD6DD48-4006-47CA-A2E6-E9A18CB137C5}"/>
  </bookViews>
  <sheets>
    <sheet name="LabData" sheetId="1" r:id="rId1"/>
    <sheet name="Vextor Extraction" sheetId="2" r:id="rId2"/>
    <sheet name="Graph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3" l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2" i="3"/>
  <c r="D3" i="3"/>
  <c r="D4" i="3"/>
  <c r="B45" i="3"/>
  <c r="B42" i="3"/>
  <c r="C42" i="3"/>
  <c r="B46" i="3" s="1"/>
  <c r="C41" i="3"/>
  <c r="B41" i="3"/>
  <c r="D39" i="2"/>
  <c r="G39" i="2" s="1"/>
  <c r="D37" i="2"/>
  <c r="G37" i="2" s="1"/>
  <c r="D35" i="2"/>
  <c r="G35" i="2" s="1"/>
  <c r="D33" i="2"/>
  <c r="G33" i="2" s="1"/>
  <c r="D31" i="2"/>
  <c r="G31" i="2" s="1"/>
  <c r="D29" i="2"/>
  <c r="G29" i="2" s="1"/>
  <c r="D27" i="2"/>
  <c r="G27" i="2" s="1"/>
  <c r="D25" i="2"/>
  <c r="G25" i="2" s="1"/>
  <c r="D23" i="2"/>
  <c r="G23" i="2" s="1"/>
  <c r="D21" i="2"/>
  <c r="G21" i="2" s="1"/>
  <c r="D19" i="2"/>
  <c r="G19" i="2" s="1"/>
  <c r="D17" i="2"/>
  <c r="G17" i="2" s="1"/>
  <c r="D15" i="2"/>
  <c r="G15" i="2" s="1"/>
  <c r="D13" i="2"/>
  <c r="G13" i="2" s="1"/>
  <c r="D11" i="2"/>
  <c r="G11" i="2" s="1"/>
  <c r="D9" i="2"/>
  <c r="G9" i="2" s="1"/>
  <c r="D7" i="2"/>
  <c r="G7" i="2" s="1"/>
  <c r="D5" i="2"/>
  <c r="G5" i="2" s="1"/>
  <c r="D3" i="2"/>
  <c r="G3" i="2" s="1"/>
  <c r="C41" i="2"/>
  <c r="C42" i="2" s="1"/>
  <c r="E2" i="2" s="1"/>
  <c r="B41" i="2"/>
  <c r="B42" i="2" s="1"/>
  <c r="D2" i="2" s="1"/>
  <c r="G2" i="2" s="1"/>
  <c r="E3" i="2" l="1"/>
  <c r="E41" i="2" s="1"/>
  <c r="E5" i="2"/>
  <c r="F5" i="2" s="1"/>
  <c r="E7" i="2"/>
  <c r="E9" i="2"/>
  <c r="E11" i="2"/>
  <c r="E13" i="2"/>
  <c r="F13" i="2" s="1"/>
  <c r="E15" i="2"/>
  <c r="E17" i="2"/>
  <c r="E19" i="2"/>
  <c r="E21" i="2"/>
  <c r="F21" i="2" s="1"/>
  <c r="E23" i="2"/>
  <c r="E25" i="2"/>
  <c r="E27" i="2"/>
  <c r="E29" i="2"/>
  <c r="F29" i="2" s="1"/>
  <c r="E31" i="2"/>
  <c r="E33" i="2"/>
  <c r="E35" i="2"/>
  <c r="E37" i="2"/>
  <c r="F37" i="2" s="1"/>
  <c r="E39" i="2"/>
  <c r="D4" i="2"/>
  <c r="G4" i="2" s="1"/>
  <c r="G41" i="2" s="1"/>
  <c r="D6" i="2"/>
  <c r="G6" i="2" s="1"/>
  <c r="D8" i="2"/>
  <c r="G8" i="2" s="1"/>
  <c r="D10" i="2"/>
  <c r="G10" i="2" s="1"/>
  <c r="D12" i="2"/>
  <c r="G12" i="2" s="1"/>
  <c r="D14" i="2"/>
  <c r="G14" i="2" s="1"/>
  <c r="D16" i="2"/>
  <c r="G16" i="2" s="1"/>
  <c r="D18" i="2"/>
  <c r="G18" i="2" s="1"/>
  <c r="D20" i="2"/>
  <c r="G20" i="2" s="1"/>
  <c r="D22" i="2"/>
  <c r="G22" i="2" s="1"/>
  <c r="D24" i="2"/>
  <c r="G24" i="2" s="1"/>
  <c r="D26" i="2"/>
  <c r="G26" i="2" s="1"/>
  <c r="D28" i="2"/>
  <c r="G28" i="2" s="1"/>
  <c r="D30" i="2"/>
  <c r="G30" i="2" s="1"/>
  <c r="D32" i="2"/>
  <c r="G32" i="2" s="1"/>
  <c r="D34" i="2"/>
  <c r="G34" i="2" s="1"/>
  <c r="D36" i="2"/>
  <c r="G36" i="2" s="1"/>
  <c r="D38" i="2"/>
  <c r="G38" i="2" s="1"/>
  <c r="D40" i="2"/>
  <c r="G40" i="2" s="1"/>
  <c r="F2" i="2"/>
  <c r="E4" i="2"/>
  <c r="E6" i="2"/>
  <c r="E8" i="2"/>
  <c r="E10" i="2"/>
  <c r="F10" i="2" s="1"/>
  <c r="E12" i="2"/>
  <c r="E14" i="2"/>
  <c r="E16" i="2"/>
  <c r="E18" i="2"/>
  <c r="F18" i="2" s="1"/>
  <c r="E20" i="2"/>
  <c r="E22" i="2"/>
  <c r="E24" i="2"/>
  <c r="E26" i="2"/>
  <c r="F26" i="2" s="1"/>
  <c r="E28" i="2"/>
  <c r="E30" i="2"/>
  <c r="E32" i="2"/>
  <c r="E34" i="2"/>
  <c r="F34" i="2" s="1"/>
  <c r="E36" i="2"/>
  <c r="E38" i="2"/>
  <c r="E40" i="2"/>
  <c r="F3" i="2"/>
  <c r="F4" i="2"/>
  <c r="F7" i="2"/>
  <c r="F8" i="2"/>
  <c r="F9" i="2"/>
  <c r="F11" i="2"/>
  <c r="F12" i="2"/>
  <c r="F15" i="2"/>
  <c r="F16" i="2"/>
  <c r="F17" i="2"/>
  <c r="F19" i="2"/>
  <c r="F20" i="2"/>
  <c r="F23" i="2"/>
  <c r="F24" i="2"/>
  <c r="F25" i="2"/>
  <c r="F27" i="2"/>
  <c r="F28" i="2"/>
  <c r="F31" i="2"/>
  <c r="F32" i="2"/>
  <c r="F33" i="2"/>
  <c r="F35" i="2"/>
  <c r="F36" i="2"/>
  <c r="F39" i="2"/>
  <c r="F40" i="2"/>
  <c r="F38" i="2" l="1"/>
  <c r="F30" i="2"/>
  <c r="F22" i="2"/>
  <c r="F14" i="2"/>
  <c r="F6" i="2"/>
  <c r="F41" i="2" s="1"/>
  <c r="B43" i="2" s="1"/>
  <c r="B44" i="2" s="1"/>
</calcChain>
</file>

<file path=xl/sharedStrings.xml><?xml version="1.0" encoding="utf-8"?>
<sst xmlns="http://schemas.openxmlformats.org/spreadsheetml/2006/main" count="182" uniqueCount="112">
  <si>
    <t>Player No.</t>
  </si>
  <si>
    <t>Country</t>
  </si>
  <si>
    <t>Name</t>
  </si>
  <si>
    <t>Surname</t>
  </si>
  <si>
    <t>Age</t>
  </si>
  <si>
    <t>Height</t>
  </si>
  <si>
    <t>Experience</t>
  </si>
  <si>
    <t>Power</t>
  </si>
  <si>
    <t>Salary</t>
  </si>
  <si>
    <t>Turkey</t>
  </si>
  <si>
    <t>Dağhan</t>
  </si>
  <si>
    <t>Öncel</t>
  </si>
  <si>
    <t>0.8</t>
  </si>
  <si>
    <t>Mesut</t>
  </si>
  <si>
    <t>Karademir</t>
  </si>
  <si>
    <t>France</t>
  </si>
  <si>
    <t>Valerian</t>
  </si>
  <si>
    <t>Constant</t>
  </si>
  <si>
    <t>England</t>
  </si>
  <si>
    <t>Alfie</t>
  </si>
  <si>
    <t>Sheldon</t>
  </si>
  <si>
    <t>Atilla</t>
  </si>
  <si>
    <t>Doğu</t>
  </si>
  <si>
    <t>1.4</t>
  </si>
  <si>
    <t>Kenan</t>
  </si>
  <si>
    <t>Kömürcü</t>
  </si>
  <si>
    <t>1.6</t>
  </si>
  <si>
    <t>Servet</t>
  </si>
  <si>
    <t>Çalışkan</t>
  </si>
  <si>
    <t>Fatih</t>
  </si>
  <si>
    <t>Yürekli</t>
  </si>
  <si>
    <t>Doğan</t>
  </si>
  <si>
    <t>Karlık</t>
  </si>
  <si>
    <t>Şaban</t>
  </si>
  <si>
    <t>Ali</t>
  </si>
  <si>
    <t>Russia</t>
  </si>
  <si>
    <t>Ilja</t>
  </si>
  <si>
    <t>Samedov</t>
  </si>
  <si>
    <t>0.6</t>
  </si>
  <si>
    <t>Çağan</t>
  </si>
  <si>
    <t>Savan</t>
  </si>
  <si>
    <t>1.2</t>
  </si>
  <si>
    <t>Caner</t>
  </si>
  <si>
    <t>Özcan</t>
  </si>
  <si>
    <t>Süleyman</t>
  </si>
  <si>
    <t>Onat</t>
  </si>
  <si>
    <t>Brazil</t>
  </si>
  <si>
    <t>Murila</t>
  </si>
  <si>
    <t>Rocha</t>
  </si>
  <si>
    <t>Melih</t>
  </si>
  <si>
    <t>Aktuğ</t>
  </si>
  <si>
    <t>Umut</t>
  </si>
  <si>
    <t>Dereli</t>
  </si>
  <si>
    <t>Halit</t>
  </si>
  <si>
    <t>Pekyalçın</t>
  </si>
  <si>
    <t>Australia</t>
  </si>
  <si>
    <t>Steven</t>
  </si>
  <si>
    <t>Humphrey</t>
  </si>
  <si>
    <t>2.2</t>
  </si>
  <si>
    <t>Argentina</t>
  </si>
  <si>
    <t>Esteban</t>
  </si>
  <si>
    <t>Aranda</t>
  </si>
  <si>
    <t>Italy</t>
  </si>
  <si>
    <t>Enzo</t>
  </si>
  <si>
    <t>Recci</t>
  </si>
  <si>
    <t>Çetin</t>
  </si>
  <si>
    <t>Soyer</t>
  </si>
  <si>
    <t>Orçun</t>
  </si>
  <si>
    <t>Susam</t>
  </si>
  <si>
    <t>Nihat</t>
  </si>
  <si>
    <t>Mutafoğlu</t>
  </si>
  <si>
    <t>Engin</t>
  </si>
  <si>
    <t>Çingil</t>
  </si>
  <si>
    <t>Mertcan</t>
  </si>
  <si>
    <t>Birkan</t>
  </si>
  <si>
    <t>0.4</t>
  </si>
  <si>
    <t>Gencay</t>
  </si>
  <si>
    <t>Ekim</t>
  </si>
  <si>
    <t>Oğuz</t>
  </si>
  <si>
    <t>Demiriz</t>
  </si>
  <si>
    <t>Tutku</t>
  </si>
  <si>
    <t>Şahinbaş</t>
  </si>
  <si>
    <t>Aytaç</t>
  </si>
  <si>
    <t>Sezer</t>
  </si>
  <si>
    <t>İskender</t>
  </si>
  <si>
    <t>Atmaca</t>
  </si>
  <si>
    <t>Barış</t>
  </si>
  <si>
    <t>Saraçoğlu</t>
  </si>
  <si>
    <t>İsa</t>
  </si>
  <si>
    <t>Özsezer</t>
  </si>
  <si>
    <t>Korkut</t>
  </si>
  <si>
    <t>Saygudu</t>
  </si>
  <si>
    <t>Denizhan</t>
  </si>
  <si>
    <t>Denktaş</t>
  </si>
  <si>
    <t>İlkbahar</t>
  </si>
  <si>
    <t>Yalın</t>
  </si>
  <si>
    <t>Elgün</t>
  </si>
  <si>
    <t>X</t>
  </si>
  <si>
    <t>Y</t>
  </si>
  <si>
    <t>N</t>
  </si>
  <si>
    <t>Yi-Ya</t>
  </si>
  <si>
    <t>(Xi-Xa)**2</t>
  </si>
  <si>
    <t>SUM</t>
  </si>
  <si>
    <t>Average (Xa,Ya)</t>
  </si>
  <si>
    <t>Xi-Xa</t>
  </si>
  <si>
    <t>(Xi-Xa)(Yi-Ya)</t>
  </si>
  <si>
    <t>b0=</t>
  </si>
  <si>
    <t>b1=</t>
  </si>
  <si>
    <t>Σ(Xi-Xa)(Yi-Ya)=</t>
  </si>
  <si>
    <t>Σ(Xi-Xa)**2=</t>
  </si>
  <si>
    <t>Ytrain</t>
  </si>
  <si>
    <t>Eztraction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</si>
</sst>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0" xfId="0" applyFont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Graphs!$C$1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Graphs!$B$2:$B$40</c:f>
              <c:numCache>
                <c:formatCode>General</c:formatCode>
                <c:ptCount val="39"/>
                <c:pt idx="0">
                  <c:v>14</c:v>
                </c:pt>
                <c:pt idx="1">
                  <c:v>24</c:v>
                </c:pt>
                <c:pt idx="2">
                  <c:v>26</c:v>
                </c:pt>
                <c:pt idx="3">
                  <c:v>24</c:v>
                </c:pt>
                <c:pt idx="4">
                  <c:v>29</c:v>
                </c:pt>
                <c:pt idx="5">
                  <c:v>86</c:v>
                </c:pt>
                <c:pt idx="6">
                  <c:v>52</c:v>
                </c:pt>
                <c:pt idx="7">
                  <c:v>20</c:v>
                </c:pt>
                <c:pt idx="8">
                  <c:v>28</c:v>
                </c:pt>
                <c:pt idx="9">
                  <c:v>27</c:v>
                </c:pt>
                <c:pt idx="10">
                  <c:v>8</c:v>
                </c:pt>
                <c:pt idx="11">
                  <c:v>58</c:v>
                </c:pt>
                <c:pt idx="12">
                  <c:v>30</c:v>
                </c:pt>
                <c:pt idx="13">
                  <c:v>28</c:v>
                </c:pt>
                <c:pt idx="14">
                  <c:v>65</c:v>
                </c:pt>
                <c:pt idx="15">
                  <c:v>47</c:v>
                </c:pt>
                <c:pt idx="16">
                  <c:v>41</c:v>
                </c:pt>
                <c:pt idx="17">
                  <c:v>14</c:v>
                </c:pt>
                <c:pt idx="18">
                  <c:v>71</c:v>
                </c:pt>
                <c:pt idx="19">
                  <c:v>45</c:v>
                </c:pt>
                <c:pt idx="20">
                  <c:v>53</c:v>
                </c:pt>
                <c:pt idx="21">
                  <c:v>11</c:v>
                </c:pt>
                <c:pt idx="22">
                  <c:v>23</c:v>
                </c:pt>
                <c:pt idx="23">
                  <c:v>19</c:v>
                </c:pt>
                <c:pt idx="24">
                  <c:v>15</c:v>
                </c:pt>
                <c:pt idx="25">
                  <c:v>18</c:v>
                </c:pt>
                <c:pt idx="26">
                  <c:v>55</c:v>
                </c:pt>
                <c:pt idx="27">
                  <c:v>59</c:v>
                </c:pt>
                <c:pt idx="28">
                  <c:v>17</c:v>
                </c:pt>
                <c:pt idx="29">
                  <c:v>28</c:v>
                </c:pt>
                <c:pt idx="30">
                  <c:v>15</c:v>
                </c:pt>
                <c:pt idx="31">
                  <c:v>44</c:v>
                </c:pt>
                <c:pt idx="32">
                  <c:v>11</c:v>
                </c:pt>
                <c:pt idx="33">
                  <c:v>13</c:v>
                </c:pt>
                <c:pt idx="34">
                  <c:v>24</c:v>
                </c:pt>
                <c:pt idx="35">
                  <c:v>42</c:v>
                </c:pt>
                <c:pt idx="36">
                  <c:v>64</c:v>
                </c:pt>
                <c:pt idx="37">
                  <c:v>9</c:v>
                </c:pt>
                <c:pt idx="38">
                  <c:v>14</c:v>
                </c:pt>
              </c:numCache>
            </c:numRef>
          </c:xVal>
          <c:yVal>
            <c:numRef>
              <c:f>Graphs!$C$2:$C$40</c:f>
              <c:numCache>
                <c:formatCode>General</c:formatCode>
                <c:ptCount val="39"/>
                <c:pt idx="0">
                  <c:v>6100</c:v>
                </c:pt>
                <c:pt idx="1">
                  <c:v>5750</c:v>
                </c:pt>
                <c:pt idx="2">
                  <c:v>5800</c:v>
                </c:pt>
                <c:pt idx="3">
                  <c:v>8000</c:v>
                </c:pt>
                <c:pt idx="4">
                  <c:v>15000</c:v>
                </c:pt>
                <c:pt idx="5">
                  <c:v>15500</c:v>
                </c:pt>
                <c:pt idx="6">
                  <c:v>5600</c:v>
                </c:pt>
                <c:pt idx="7">
                  <c:v>8000</c:v>
                </c:pt>
                <c:pt idx="8">
                  <c:v>6000</c:v>
                </c:pt>
                <c:pt idx="9">
                  <c:v>7500</c:v>
                </c:pt>
                <c:pt idx="10">
                  <c:v>4000</c:v>
                </c:pt>
                <c:pt idx="11">
                  <c:v>9000</c:v>
                </c:pt>
                <c:pt idx="12">
                  <c:v>5850</c:v>
                </c:pt>
                <c:pt idx="13">
                  <c:v>5750</c:v>
                </c:pt>
                <c:pt idx="14">
                  <c:v>18000</c:v>
                </c:pt>
                <c:pt idx="15">
                  <c:v>5600</c:v>
                </c:pt>
                <c:pt idx="16">
                  <c:v>5600</c:v>
                </c:pt>
                <c:pt idx="17">
                  <c:v>4500</c:v>
                </c:pt>
                <c:pt idx="18">
                  <c:v>22000</c:v>
                </c:pt>
                <c:pt idx="19">
                  <c:v>21500</c:v>
                </c:pt>
                <c:pt idx="20">
                  <c:v>24000</c:v>
                </c:pt>
                <c:pt idx="21">
                  <c:v>4000</c:v>
                </c:pt>
                <c:pt idx="22">
                  <c:v>6000</c:v>
                </c:pt>
                <c:pt idx="23">
                  <c:v>4000</c:v>
                </c:pt>
                <c:pt idx="24">
                  <c:v>8000</c:v>
                </c:pt>
                <c:pt idx="25">
                  <c:v>8000</c:v>
                </c:pt>
                <c:pt idx="26">
                  <c:v>14000</c:v>
                </c:pt>
                <c:pt idx="27">
                  <c:v>14000</c:v>
                </c:pt>
                <c:pt idx="28">
                  <c:v>6000</c:v>
                </c:pt>
                <c:pt idx="29">
                  <c:v>4000</c:v>
                </c:pt>
                <c:pt idx="30">
                  <c:v>4400</c:v>
                </c:pt>
                <c:pt idx="31">
                  <c:v>26000</c:v>
                </c:pt>
                <c:pt idx="32">
                  <c:v>4000</c:v>
                </c:pt>
                <c:pt idx="33">
                  <c:v>5000</c:v>
                </c:pt>
                <c:pt idx="34">
                  <c:v>5400</c:v>
                </c:pt>
                <c:pt idx="35">
                  <c:v>18000</c:v>
                </c:pt>
                <c:pt idx="36">
                  <c:v>20000</c:v>
                </c:pt>
                <c:pt idx="37">
                  <c:v>3600</c:v>
                </c:pt>
                <c:pt idx="38">
                  <c:v>3700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7C-4556-8BE8-1EBAE79D39CC}"/>
            </c:ext>
          </c:extLst>
        </c:ser>
        <c:ser>
          <c:idx val="1"/>
          <c:order val="1"/>
          <c:tx>
            <c:strRef>
              <c:f>Graphs!$D$1</c:f>
              <c:strCache>
                <c:ptCount val="1"/>
                <c:pt idx="0">
                  <c:v>Ytrain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Graphs!$B$2:$B$40</c:f>
              <c:numCache>
                <c:formatCode>General</c:formatCode>
                <c:ptCount val="39"/>
                <c:pt idx="0">
                  <c:v>14</c:v>
                </c:pt>
                <c:pt idx="1">
                  <c:v>24</c:v>
                </c:pt>
                <c:pt idx="2">
                  <c:v>26</c:v>
                </c:pt>
                <c:pt idx="3">
                  <c:v>24</c:v>
                </c:pt>
                <c:pt idx="4">
                  <c:v>29</c:v>
                </c:pt>
                <c:pt idx="5">
                  <c:v>86</c:v>
                </c:pt>
                <c:pt idx="6">
                  <c:v>52</c:v>
                </c:pt>
                <c:pt idx="7">
                  <c:v>20</c:v>
                </c:pt>
                <c:pt idx="8">
                  <c:v>28</c:v>
                </c:pt>
                <c:pt idx="9">
                  <c:v>27</c:v>
                </c:pt>
                <c:pt idx="10">
                  <c:v>8</c:v>
                </c:pt>
                <c:pt idx="11">
                  <c:v>58</c:v>
                </c:pt>
                <c:pt idx="12">
                  <c:v>30</c:v>
                </c:pt>
                <c:pt idx="13">
                  <c:v>28</c:v>
                </c:pt>
                <c:pt idx="14">
                  <c:v>65</c:v>
                </c:pt>
                <c:pt idx="15">
                  <c:v>47</c:v>
                </c:pt>
                <c:pt idx="16">
                  <c:v>41</c:v>
                </c:pt>
                <c:pt idx="17">
                  <c:v>14</c:v>
                </c:pt>
                <c:pt idx="18">
                  <c:v>71</c:v>
                </c:pt>
                <c:pt idx="19">
                  <c:v>45</c:v>
                </c:pt>
                <c:pt idx="20">
                  <c:v>53</c:v>
                </c:pt>
                <c:pt idx="21">
                  <c:v>11</c:v>
                </c:pt>
                <c:pt idx="22">
                  <c:v>23</c:v>
                </c:pt>
                <c:pt idx="23">
                  <c:v>19</c:v>
                </c:pt>
                <c:pt idx="24">
                  <c:v>15</c:v>
                </c:pt>
                <c:pt idx="25">
                  <c:v>18</c:v>
                </c:pt>
                <c:pt idx="26">
                  <c:v>55</c:v>
                </c:pt>
                <c:pt idx="27">
                  <c:v>59</c:v>
                </c:pt>
                <c:pt idx="28">
                  <c:v>17</c:v>
                </c:pt>
                <c:pt idx="29">
                  <c:v>28</c:v>
                </c:pt>
                <c:pt idx="30">
                  <c:v>15</c:v>
                </c:pt>
                <c:pt idx="31">
                  <c:v>44</c:v>
                </c:pt>
                <c:pt idx="32">
                  <c:v>11</c:v>
                </c:pt>
                <c:pt idx="33">
                  <c:v>13</c:v>
                </c:pt>
                <c:pt idx="34">
                  <c:v>24</c:v>
                </c:pt>
                <c:pt idx="35">
                  <c:v>42</c:v>
                </c:pt>
                <c:pt idx="36">
                  <c:v>64</c:v>
                </c:pt>
                <c:pt idx="37">
                  <c:v>9</c:v>
                </c:pt>
                <c:pt idx="38">
                  <c:v>14</c:v>
                </c:pt>
              </c:numCache>
            </c:numRef>
          </c:xVal>
          <c:yVal>
            <c:numRef>
              <c:f>Graphs!$D$2:$D$40</c:f>
              <c:numCache>
                <c:formatCode>General</c:formatCode>
                <c:ptCount val="39"/>
                <c:pt idx="0">
                  <c:v>4153.8634793922211</c:v>
                </c:pt>
                <c:pt idx="1">
                  <c:v>6697.0167783273564</c:v>
                </c:pt>
                <c:pt idx="2">
                  <c:v>7205.6474381143835</c:v>
                </c:pt>
                <c:pt idx="3">
                  <c:v>6697.0167783273564</c:v>
                </c:pt>
                <c:pt idx="4">
                  <c:v>7968.5934277949245</c:v>
                </c:pt>
                <c:pt idx="5">
                  <c:v>22464.567231725199</c:v>
                </c:pt>
                <c:pt idx="6">
                  <c:v>13817.846015345738</c:v>
                </c:pt>
                <c:pt idx="7">
                  <c:v>5679.7554587533023</c:v>
                </c:pt>
                <c:pt idx="8">
                  <c:v>7714.2780979014115</c:v>
                </c:pt>
                <c:pt idx="9">
                  <c:v>7459.9627680078975</c:v>
                </c:pt>
                <c:pt idx="10">
                  <c:v>2627.9715000311389</c:v>
                </c:pt>
                <c:pt idx="11">
                  <c:v>15343.737994706818</c:v>
                </c:pt>
                <c:pt idx="12">
                  <c:v>8222.9087576884376</c:v>
                </c:pt>
                <c:pt idx="13">
                  <c:v>7714.2780979014115</c:v>
                </c:pt>
                <c:pt idx="14">
                  <c:v>17123.945303961413</c:v>
                </c:pt>
                <c:pt idx="15">
                  <c:v>12546.269365878168</c:v>
                </c:pt>
                <c:pt idx="16">
                  <c:v>11020.377386517088</c:v>
                </c:pt>
                <c:pt idx="17">
                  <c:v>4153.8634793922211</c:v>
                </c:pt>
                <c:pt idx="18">
                  <c:v>18649.837283322497</c:v>
                </c:pt>
                <c:pt idx="19">
                  <c:v>12037.638706091144</c:v>
                </c:pt>
                <c:pt idx="20">
                  <c:v>14072.161345239252</c:v>
                </c:pt>
                <c:pt idx="21">
                  <c:v>3390.9174897116795</c:v>
                </c:pt>
                <c:pt idx="22">
                  <c:v>6442.7014484338433</c:v>
                </c:pt>
                <c:pt idx="23">
                  <c:v>5425.4401288597883</c:v>
                </c:pt>
                <c:pt idx="24">
                  <c:v>4408.1788092857341</c:v>
                </c:pt>
                <c:pt idx="25">
                  <c:v>5171.1247989662752</c:v>
                </c:pt>
                <c:pt idx="26">
                  <c:v>14580.79200502628</c:v>
                </c:pt>
                <c:pt idx="27">
                  <c:v>15598.053324600332</c:v>
                </c:pt>
                <c:pt idx="28">
                  <c:v>4916.8094690727612</c:v>
                </c:pt>
                <c:pt idx="29">
                  <c:v>7714.2780979014115</c:v>
                </c:pt>
                <c:pt idx="30">
                  <c:v>4408.1788092857341</c:v>
                </c:pt>
                <c:pt idx="31">
                  <c:v>11783.32337619763</c:v>
                </c:pt>
                <c:pt idx="32">
                  <c:v>3390.9174897116795</c:v>
                </c:pt>
                <c:pt idx="33">
                  <c:v>3899.5481494987066</c:v>
                </c:pt>
                <c:pt idx="34">
                  <c:v>6697.0167783273564</c:v>
                </c:pt>
                <c:pt idx="35">
                  <c:v>11274.692716410602</c:v>
                </c:pt>
                <c:pt idx="36">
                  <c:v>16869.629974067902</c:v>
                </c:pt>
                <c:pt idx="37">
                  <c:v>2882.2868299246525</c:v>
                </c:pt>
                <c:pt idx="38">
                  <c:v>4153.8634793922211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7C-4556-8BE8-1EBAE79D3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528047"/>
        <c:axId val="1420482127"/>
      </c:scatterChart>
      <c:valAx>
        <c:axId val="1539528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Experience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482127"/>
        <c:crosses val="autoZero"/>
        <c:crossBetween val="midCat"/>
      </c:valAx>
      <c:valAx>
        <c:axId val="142048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528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504825</xdr:colOff>
      <xdr:row>5</xdr:row>
      <xdr:rowOff>57150</xdr:rowOff>
    </xdr:from>
    <xdr:to>
      <xdr:col>22</xdr:col>
      <xdr:colOff>123825</xdr:colOff>
      <xdr:row>34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2601D6-2972-4B76-A33D-D6BC8FB4E0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C530-0F29-4F0E-B704-E397E6B05861}">
  <dimension ref="A1:I40"/>
  <sheetViews>
    <sheetView topLeftCell="A19" workbookViewId="0">
      <selection activeCell="F51" sqref="F51"/>
    </sheetView>
  </sheetViews>
  <sheetFormatPr defaultRowHeight="15" x14ac:dyDescent="0.25"/>
  <cols>
    <col min="1" max="9" width="10.7109375" style="1" customWidth="1"/>
    <col min="10" max="11" width="20.7109375" customWidth="1"/>
  </cols>
  <sheetData>
    <row r="1" spans="1:9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 t="s">
        <v>11</v>
      </c>
      <c r="E2" s="2">
        <v>19</v>
      </c>
      <c r="F2" s="2">
        <v>182</v>
      </c>
      <c r="G2" s="2">
        <v>14</v>
      </c>
      <c r="H2" s="2" t="s">
        <v>12</v>
      </c>
      <c r="I2" s="2">
        <v>6100</v>
      </c>
    </row>
    <row r="3" spans="1:9" x14ac:dyDescent="0.25">
      <c r="A3" s="2">
        <v>2</v>
      </c>
      <c r="B3" s="2" t="s">
        <v>9</v>
      </c>
      <c r="C3" s="2" t="s">
        <v>13</v>
      </c>
      <c r="D3" s="2" t="s">
        <v>14</v>
      </c>
      <c r="E3" s="2">
        <v>23</v>
      </c>
      <c r="F3" s="2">
        <v>184</v>
      </c>
      <c r="G3" s="2">
        <v>24</v>
      </c>
      <c r="H3" s="2" t="s">
        <v>12</v>
      </c>
      <c r="I3" s="2">
        <v>5750</v>
      </c>
    </row>
    <row r="4" spans="1:9" x14ac:dyDescent="0.25">
      <c r="A4" s="2">
        <v>3</v>
      </c>
      <c r="B4" s="2" t="s">
        <v>15</v>
      </c>
      <c r="C4" s="2" t="s">
        <v>16</v>
      </c>
      <c r="D4" s="2" t="s">
        <v>17</v>
      </c>
      <c r="E4" s="2">
        <v>25</v>
      </c>
      <c r="F4" s="2">
        <v>185</v>
      </c>
      <c r="G4" s="2">
        <v>26</v>
      </c>
      <c r="H4" s="2" t="s">
        <v>12</v>
      </c>
      <c r="I4" s="2">
        <v>5800</v>
      </c>
    </row>
    <row r="5" spans="1:9" x14ac:dyDescent="0.25">
      <c r="A5" s="2">
        <v>4</v>
      </c>
      <c r="B5" s="2" t="s">
        <v>18</v>
      </c>
      <c r="C5" s="2" t="s">
        <v>19</v>
      </c>
      <c r="D5" s="2" t="s">
        <v>20</v>
      </c>
      <c r="E5" s="2">
        <v>22</v>
      </c>
      <c r="F5" s="2">
        <v>176</v>
      </c>
      <c r="G5" s="2">
        <v>24</v>
      </c>
      <c r="H5" s="2">
        <v>1</v>
      </c>
      <c r="I5" s="2">
        <v>8000</v>
      </c>
    </row>
    <row r="6" spans="1:9" x14ac:dyDescent="0.25">
      <c r="A6" s="2">
        <v>5</v>
      </c>
      <c r="B6" s="2" t="s">
        <v>9</v>
      </c>
      <c r="C6" s="2" t="s">
        <v>21</v>
      </c>
      <c r="D6" s="2" t="s">
        <v>22</v>
      </c>
      <c r="E6" s="2">
        <v>25</v>
      </c>
      <c r="F6" s="2">
        <v>180</v>
      </c>
      <c r="G6" s="2">
        <v>29</v>
      </c>
      <c r="H6" s="2" t="s">
        <v>23</v>
      </c>
      <c r="I6" s="2">
        <v>15000</v>
      </c>
    </row>
    <row r="7" spans="1:9" x14ac:dyDescent="0.25">
      <c r="A7" s="2">
        <v>10</v>
      </c>
      <c r="B7" s="2" t="s">
        <v>9</v>
      </c>
      <c r="C7" s="2" t="s">
        <v>24</v>
      </c>
      <c r="D7" s="2" t="s">
        <v>25</v>
      </c>
      <c r="E7" s="2">
        <v>36</v>
      </c>
      <c r="F7" s="2">
        <v>186</v>
      </c>
      <c r="G7" s="2">
        <v>86</v>
      </c>
      <c r="H7" s="2" t="s">
        <v>26</v>
      </c>
      <c r="I7" s="2">
        <v>15500</v>
      </c>
    </row>
    <row r="8" spans="1:9" x14ac:dyDescent="0.25">
      <c r="A8" s="2">
        <v>11</v>
      </c>
      <c r="B8" s="2" t="s">
        <v>9</v>
      </c>
      <c r="C8" s="2" t="s">
        <v>27</v>
      </c>
      <c r="D8" s="2" t="s">
        <v>28</v>
      </c>
      <c r="E8" s="2">
        <v>28</v>
      </c>
      <c r="F8" s="2">
        <v>171</v>
      </c>
      <c r="G8" s="2">
        <v>52</v>
      </c>
      <c r="H8" s="2" t="s">
        <v>12</v>
      </c>
      <c r="I8" s="2">
        <v>5600</v>
      </c>
    </row>
    <row r="9" spans="1:9" x14ac:dyDescent="0.25">
      <c r="A9" s="2">
        <v>12</v>
      </c>
      <c r="B9" s="2" t="s">
        <v>9</v>
      </c>
      <c r="C9" s="2" t="s">
        <v>29</v>
      </c>
      <c r="D9" s="2" t="s">
        <v>30</v>
      </c>
      <c r="E9" s="2">
        <v>21</v>
      </c>
      <c r="F9" s="2">
        <v>174</v>
      </c>
      <c r="G9" s="2">
        <v>20</v>
      </c>
      <c r="H9" s="2">
        <v>1</v>
      </c>
      <c r="I9" s="2">
        <v>8000</v>
      </c>
    </row>
    <row r="10" spans="1:9" x14ac:dyDescent="0.25">
      <c r="A10" s="2">
        <v>13</v>
      </c>
      <c r="B10" s="2" t="s">
        <v>9</v>
      </c>
      <c r="C10" s="2" t="s">
        <v>31</v>
      </c>
      <c r="D10" s="2" t="s">
        <v>32</v>
      </c>
      <c r="E10" s="2">
        <v>22</v>
      </c>
      <c r="F10" s="2">
        <v>182</v>
      </c>
      <c r="G10" s="2">
        <v>28</v>
      </c>
      <c r="H10" s="2" t="s">
        <v>12</v>
      </c>
      <c r="I10" s="2">
        <v>6000</v>
      </c>
    </row>
    <row r="11" spans="1:9" x14ac:dyDescent="0.25">
      <c r="A11" s="2">
        <v>20</v>
      </c>
      <c r="B11" s="2" t="s">
        <v>9</v>
      </c>
      <c r="C11" s="2" t="s">
        <v>33</v>
      </c>
      <c r="D11" s="2" t="s">
        <v>34</v>
      </c>
      <c r="E11" s="2">
        <v>24</v>
      </c>
      <c r="F11" s="2">
        <v>181</v>
      </c>
      <c r="G11" s="2">
        <v>27</v>
      </c>
      <c r="H11" s="2">
        <v>1</v>
      </c>
      <c r="I11" s="2">
        <v>7500</v>
      </c>
    </row>
    <row r="12" spans="1:9" x14ac:dyDescent="0.25">
      <c r="A12" s="2">
        <v>21</v>
      </c>
      <c r="B12" s="2" t="s">
        <v>35</v>
      </c>
      <c r="C12" s="2" t="s">
        <v>36</v>
      </c>
      <c r="D12" s="2" t="s">
        <v>37</v>
      </c>
      <c r="E12" s="2">
        <v>18</v>
      </c>
      <c r="F12" s="2">
        <v>172</v>
      </c>
      <c r="G12" s="2">
        <v>8</v>
      </c>
      <c r="H12" s="2" t="s">
        <v>38</v>
      </c>
      <c r="I12" s="2">
        <v>4000</v>
      </c>
    </row>
    <row r="13" spans="1:9" x14ac:dyDescent="0.25">
      <c r="A13" s="2">
        <v>22</v>
      </c>
      <c r="B13" s="2" t="s">
        <v>9</v>
      </c>
      <c r="C13" s="2" t="s">
        <v>39</v>
      </c>
      <c r="D13" s="2" t="s">
        <v>40</v>
      </c>
      <c r="E13" s="2">
        <v>30</v>
      </c>
      <c r="F13" s="2">
        <v>180</v>
      </c>
      <c r="G13" s="2">
        <v>58</v>
      </c>
      <c r="H13" s="2" t="s">
        <v>41</v>
      </c>
      <c r="I13" s="2">
        <v>9000</v>
      </c>
    </row>
    <row r="14" spans="1:9" x14ac:dyDescent="0.25">
      <c r="A14" s="2">
        <v>23</v>
      </c>
      <c r="B14" s="2" t="s">
        <v>9</v>
      </c>
      <c r="C14" s="2" t="s">
        <v>42</v>
      </c>
      <c r="D14" s="2" t="s">
        <v>43</v>
      </c>
      <c r="E14" s="2">
        <v>24</v>
      </c>
      <c r="F14" s="2">
        <v>177</v>
      </c>
      <c r="G14" s="2">
        <v>30</v>
      </c>
      <c r="H14" s="2" t="s">
        <v>12</v>
      </c>
      <c r="I14" s="2">
        <v>5850</v>
      </c>
    </row>
    <row r="15" spans="1:9" x14ac:dyDescent="0.25">
      <c r="A15" s="2">
        <v>24</v>
      </c>
      <c r="B15" s="2" t="s">
        <v>9</v>
      </c>
      <c r="C15" s="2" t="s">
        <v>44</v>
      </c>
      <c r="D15" s="2" t="s">
        <v>45</v>
      </c>
      <c r="E15" s="2">
        <v>24</v>
      </c>
      <c r="F15" s="2">
        <v>177</v>
      </c>
      <c r="G15" s="2">
        <v>28</v>
      </c>
      <c r="H15" s="2" t="s">
        <v>12</v>
      </c>
      <c r="I15" s="2">
        <v>5750</v>
      </c>
    </row>
    <row r="16" spans="1:9" x14ac:dyDescent="0.25">
      <c r="A16" s="2">
        <v>25</v>
      </c>
      <c r="B16" s="2" t="s">
        <v>46</v>
      </c>
      <c r="C16" s="2" t="s">
        <v>47</v>
      </c>
      <c r="D16" s="2" t="s">
        <v>48</v>
      </c>
      <c r="E16" s="2">
        <v>32</v>
      </c>
      <c r="F16" s="2">
        <v>178</v>
      </c>
      <c r="G16" s="2">
        <v>65</v>
      </c>
      <c r="H16" s="2" t="s">
        <v>26</v>
      </c>
      <c r="I16" s="2">
        <v>18000</v>
      </c>
    </row>
    <row r="17" spans="1:9" x14ac:dyDescent="0.25">
      <c r="A17" s="2">
        <v>26</v>
      </c>
      <c r="B17" s="2" t="s">
        <v>9</v>
      </c>
      <c r="C17" s="2" t="s">
        <v>49</v>
      </c>
      <c r="D17" s="2" t="s">
        <v>50</v>
      </c>
      <c r="E17" s="2">
        <v>28</v>
      </c>
      <c r="F17" s="2">
        <v>175</v>
      </c>
      <c r="G17" s="2">
        <v>47</v>
      </c>
      <c r="H17" s="2" t="s">
        <v>12</v>
      </c>
      <c r="I17" s="2">
        <v>5600</v>
      </c>
    </row>
    <row r="18" spans="1:9" x14ac:dyDescent="0.25">
      <c r="A18" s="2">
        <v>27</v>
      </c>
      <c r="B18" s="2" t="s">
        <v>9</v>
      </c>
      <c r="C18" s="2" t="s">
        <v>51</v>
      </c>
      <c r="D18" s="2" t="s">
        <v>52</v>
      </c>
      <c r="E18" s="2">
        <v>26</v>
      </c>
      <c r="F18" s="2">
        <v>183</v>
      </c>
      <c r="G18" s="2">
        <v>41</v>
      </c>
      <c r="H18" s="2" t="s">
        <v>12</v>
      </c>
      <c r="I18" s="2">
        <v>5600</v>
      </c>
    </row>
    <row r="19" spans="1:9" x14ac:dyDescent="0.25">
      <c r="A19" s="2">
        <v>28</v>
      </c>
      <c r="B19" s="2" t="s">
        <v>9</v>
      </c>
      <c r="C19" s="2" t="s">
        <v>53</v>
      </c>
      <c r="D19" s="2" t="s">
        <v>54</v>
      </c>
      <c r="E19" s="2">
        <v>18</v>
      </c>
      <c r="F19" s="2">
        <v>188</v>
      </c>
      <c r="G19" s="2">
        <v>14</v>
      </c>
      <c r="H19" s="2" t="s">
        <v>38</v>
      </c>
      <c r="I19" s="2">
        <v>4500</v>
      </c>
    </row>
    <row r="20" spans="1:9" x14ac:dyDescent="0.25">
      <c r="A20" s="2">
        <v>97</v>
      </c>
      <c r="B20" s="2" t="s">
        <v>55</v>
      </c>
      <c r="C20" s="2" t="s">
        <v>56</v>
      </c>
      <c r="D20" s="2" t="s">
        <v>57</v>
      </c>
      <c r="E20" s="2">
        <v>32</v>
      </c>
      <c r="F20" s="2">
        <v>190</v>
      </c>
      <c r="G20" s="2">
        <v>71</v>
      </c>
      <c r="H20" s="2" t="s">
        <v>58</v>
      </c>
      <c r="I20" s="2">
        <v>22000</v>
      </c>
    </row>
    <row r="21" spans="1:9" x14ac:dyDescent="0.25">
      <c r="A21" s="2">
        <v>98</v>
      </c>
      <c r="B21" s="2" t="s">
        <v>59</v>
      </c>
      <c r="C21" s="2" t="s">
        <v>60</v>
      </c>
      <c r="D21" s="2" t="s">
        <v>61</v>
      </c>
      <c r="E21" s="2">
        <v>27</v>
      </c>
      <c r="F21" s="2">
        <v>181</v>
      </c>
      <c r="G21" s="2">
        <v>45</v>
      </c>
      <c r="H21" s="2">
        <v>2</v>
      </c>
      <c r="I21" s="2">
        <v>21500</v>
      </c>
    </row>
    <row r="22" spans="1:9" x14ac:dyDescent="0.25">
      <c r="A22" s="2">
        <v>99</v>
      </c>
      <c r="B22" s="2" t="s">
        <v>62</v>
      </c>
      <c r="C22" s="2" t="s">
        <v>63</v>
      </c>
      <c r="D22" s="2" t="s">
        <v>64</v>
      </c>
      <c r="E22" s="2">
        <v>29</v>
      </c>
      <c r="F22" s="2">
        <v>181</v>
      </c>
      <c r="G22" s="2">
        <v>53</v>
      </c>
      <c r="H22" s="2" t="s">
        <v>58</v>
      </c>
      <c r="I22" s="2">
        <v>24000</v>
      </c>
    </row>
    <row r="23" spans="1:9" x14ac:dyDescent="0.25">
      <c r="A23" s="2">
        <v>29</v>
      </c>
      <c r="B23" s="2" t="s">
        <v>9</v>
      </c>
      <c r="C23" s="2" t="s">
        <v>65</v>
      </c>
      <c r="D23" s="2" t="s">
        <v>66</v>
      </c>
      <c r="E23" s="2">
        <v>18</v>
      </c>
      <c r="F23" s="2">
        <v>182</v>
      </c>
      <c r="G23" s="2">
        <v>11</v>
      </c>
      <c r="H23" s="2" t="s">
        <v>12</v>
      </c>
      <c r="I23" s="2">
        <v>4000</v>
      </c>
    </row>
    <row r="24" spans="1:9" x14ac:dyDescent="0.25">
      <c r="A24" s="2">
        <v>6</v>
      </c>
      <c r="B24" s="2" t="s">
        <v>9</v>
      </c>
      <c r="C24" s="2" t="s">
        <v>67</v>
      </c>
      <c r="D24" s="2" t="s">
        <v>68</v>
      </c>
      <c r="E24" s="2">
        <v>20</v>
      </c>
      <c r="F24" s="2">
        <v>184</v>
      </c>
      <c r="G24" s="2">
        <v>23</v>
      </c>
      <c r="H24" s="2" t="s">
        <v>12</v>
      </c>
      <c r="I24" s="2">
        <v>6000</v>
      </c>
    </row>
    <row r="25" spans="1:9" x14ac:dyDescent="0.25">
      <c r="A25" s="2">
        <v>15</v>
      </c>
      <c r="B25" s="2" t="s">
        <v>9</v>
      </c>
      <c r="C25" s="2" t="s">
        <v>69</v>
      </c>
      <c r="D25" s="2" t="s">
        <v>70</v>
      </c>
      <c r="E25" s="2">
        <v>20</v>
      </c>
      <c r="F25" s="2">
        <v>185</v>
      </c>
      <c r="G25" s="2">
        <v>19</v>
      </c>
      <c r="H25" s="2" t="s">
        <v>38</v>
      </c>
      <c r="I25" s="2">
        <v>4000</v>
      </c>
    </row>
    <row r="26" spans="1:9" x14ac:dyDescent="0.25">
      <c r="A26" s="2">
        <v>18</v>
      </c>
      <c r="B26" s="2" t="s">
        <v>9</v>
      </c>
      <c r="C26" s="2" t="s">
        <v>71</v>
      </c>
      <c r="D26" s="2" t="s">
        <v>72</v>
      </c>
      <c r="E26" s="2">
        <v>20</v>
      </c>
      <c r="F26" s="2">
        <v>176</v>
      </c>
      <c r="G26" s="2">
        <v>15</v>
      </c>
      <c r="H26" s="2" t="s">
        <v>38</v>
      </c>
      <c r="I26" s="2">
        <v>8000</v>
      </c>
    </row>
    <row r="27" spans="1:9" x14ac:dyDescent="0.25">
      <c r="A27" s="2">
        <v>19</v>
      </c>
      <c r="B27" s="2" t="s">
        <v>9</v>
      </c>
      <c r="C27" s="2" t="s">
        <v>73</v>
      </c>
      <c r="D27" s="2" t="s">
        <v>74</v>
      </c>
      <c r="E27" s="2">
        <v>19</v>
      </c>
      <c r="F27" s="2">
        <v>180</v>
      </c>
      <c r="G27" s="2">
        <v>18</v>
      </c>
      <c r="H27" s="2" t="s">
        <v>75</v>
      </c>
      <c r="I27" s="2">
        <v>8000</v>
      </c>
    </row>
    <row r="28" spans="1:9" x14ac:dyDescent="0.25">
      <c r="A28" s="2">
        <v>14</v>
      </c>
      <c r="B28" s="2" t="s">
        <v>9</v>
      </c>
      <c r="C28" s="2" t="s">
        <v>76</v>
      </c>
      <c r="D28" s="2" t="s">
        <v>77</v>
      </c>
      <c r="E28" s="2">
        <v>24</v>
      </c>
      <c r="F28" s="2">
        <v>186</v>
      </c>
      <c r="G28" s="2">
        <v>55</v>
      </c>
      <c r="H28" s="2" t="s">
        <v>41</v>
      </c>
      <c r="I28" s="2">
        <v>14000</v>
      </c>
    </row>
    <row r="29" spans="1:9" x14ac:dyDescent="0.25">
      <c r="A29" s="2">
        <v>17</v>
      </c>
      <c r="B29" s="2" t="s">
        <v>9</v>
      </c>
      <c r="C29" s="2" t="s">
        <v>78</v>
      </c>
      <c r="D29" s="2" t="s">
        <v>79</v>
      </c>
      <c r="E29" s="2">
        <v>24</v>
      </c>
      <c r="F29" s="2">
        <v>171</v>
      </c>
      <c r="G29" s="2">
        <v>59</v>
      </c>
      <c r="H29" s="2">
        <v>1</v>
      </c>
      <c r="I29" s="2">
        <v>14000</v>
      </c>
    </row>
    <row r="30" spans="1:9" x14ac:dyDescent="0.25">
      <c r="A30" s="2">
        <v>16</v>
      </c>
      <c r="B30" s="2" t="s">
        <v>9</v>
      </c>
      <c r="C30" s="2" t="s">
        <v>80</v>
      </c>
      <c r="D30" s="2" t="s">
        <v>81</v>
      </c>
      <c r="E30" s="2">
        <v>20</v>
      </c>
      <c r="F30" s="2">
        <v>174</v>
      </c>
      <c r="G30" s="2">
        <v>17</v>
      </c>
      <c r="H30" s="2" t="s">
        <v>38</v>
      </c>
      <c r="I30" s="2">
        <v>6000</v>
      </c>
    </row>
    <row r="31" spans="1:9" x14ac:dyDescent="0.25">
      <c r="A31" s="2">
        <v>30</v>
      </c>
      <c r="B31" s="2" t="s">
        <v>9</v>
      </c>
      <c r="C31" s="2" t="s">
        <v>82</v>
      </c>
      <c r="D31" s="2" t="s">
        <v>83</v>
      </c>
      <c r="E31" s="2">
        <v>21</v>
      </c>
      <c r="F31" s="2">
        <v>182</v>
      </c>
      <c r="G31" s="2">
        <v>28</v>
      </c>
      <c r="H31" s="2" t="s">
        <v>12</v>
      </c>
      <c r="I31" s="2">
        <v>4000</v>
      </c>
    </row>
    <row r="32" spans="1:9" x14ac:dyDescent="0.25">
      <c r="A32" s="2">
        <v>32</v>
      </c>
      <c r="B32" s="2" t="s">
        <v>9</v>
      </c>
      <c r="C32" s="2" t="s">
        <v>84</v>
      </c>
      <c r="D32" s="2" t="s">
        <v>85</v>
      </c>
      <c r="E32" s="2">
        <v>18</v>
      </c>
      <c r="F32" s="2">
        <v>181</v>
      </c>
      <c r="G32" s="2">
        <v>15</v>
      </c>
      <c r="H32" s="2" t="s">
        <v>38</v>
      </c>
      <c r="I32" s="2">
        <v>4400</v>
      </c>
    </row>
    <row r="33" spans="1:9" x14ac:dyDescent="0.25">
      <c r="A33" s="2">
        <v>34</v>
      </c>
      <c r="B33" s="2" t="s">
        <v>35</v>
      </c>
      <c r="C33" s="2" t="s">
        <v>36</v>
      </c>
      <c r="D33" s="2" t="s">
        <v>37</v>
      </c>
      <c r="E33" s="2">
        <v>23</v>
      </c>
      <c r="F33" s="2">
        <v>172</v>
      </c>
      <c r="G33" s="2">
        <v>44</v>
      </c>
      <c r="H33" s="2" t="s">
        <v>23</v>
      </c>
      <c r="I33" s="2">
        <v>26000</v>
      </c>
    </row>
    <row r="34" spans="1:9" x14ac:dyDescent="0.25">
      <c r="A34" s="2">
        <v>33</v>
      </c>
      <c r="B34" s="2" t="s">
        <v>9</v>
      </c>
      <c r="C34" s="2" t="s">
        <v>86</v>
      </c>
      <c r="D34" s="2" t="s">
        <v>87</v>
      </c>
      <c r="E34" s="2">
        <v>19</v>
      </c>
      <c r="F34" s="2">
        <v>180</v>
      </c>
      <c r="G34" s="2">
        <v>11</v>
      </c>
      <c r="H34" s="2" t="s">
        <v>38</v>
      </c>
      <c r="I34" s="2">
        <v>4000</v>
      </c>
    </row>
    <row r="35" spans="1:9" x14ac:dyDescent="0.25">
      <c r="A35" s="2">
        <v>31</v>
      </c>
      <c r="B35" s="2" t="s">
        <v>9</v>
      </c>
      <c r="C35" s="2" t="s">
        <v>88</v>
      </c>
      <c r="D35" s="2" t="s">
        <v>89</v>
      </c>
      <c r="E35" s="2">
        <v>21</v>
      </c>
      <c r="F35" s="2">
        <v>177</v>
      </c>
      <c r="G35" s="2">
        <v>13</v>
      </c>
      <c r="H35" s="2" t="s">
        <v>38</v>
      </c>
      <c r="I35" s="2">
        <v>5000</v>
      </c>
    </row>
    <row r="36" spans="1:9" x14ac:dyDescent="0.25">
      <c r="A36" s="2">
        <v>47</v>
      </c>
      <c r="B36" s="2" t="s">
        <v>9</v>
      </c>
      <c r="C36" s="2" t="s">
        <v>90</v>
      </c>
      <c r="D36" s="2" t="s">
        <v>91</v>
      </c>
      <c r="E36" s="2">
        <v>22</v>
      </c>
      <c r="F36" s="2">
        <v>177</v>
      </c>
      <c r="G36" s="2">
        <v>24</v>
      </c>
      <c r="H36" s="2" t="s">
        <v>38</v>
      </c>
      <c r="I36" s="2">
        <v>5400</v>
      </c>
    </row>
    <row r="37" spans="1:9" x14ac:dyDescent="0.25">
      <c r="A37" s="2">
        <v>65</v>
      </c>
      <c r="B37" s="2" t="s">
        <v>46</v>
      </c>
      <c r="C37" s="2" t="s">
        <v>47</v>
      </c>
      <c r="D37" s="2" t="s">
        <v>48</v>
      </c>
      <c r="E37" s="2">
        <v>25</v>
      </c>
      <c r="F37" s="2">
        <v>178</v>
      </c>
      <c r="G37" s="2">
        <v>42</v>
      </c>
      <c r="H37" s="2" t="s">
        <v>41</v>
      </c>
      <c r="I37" s="2">
        <v>18000</v>
      </c>
    </row>
    <row r="38" spans="1:9" x14ac:dyDescent="0.25">
      <c r="A38" s="2">
        <v>56</v>
      </c>
      <c r="B38" s="2" t="s">
        <v>9</v>
      </c>
      <c r="C38" s="2" t="s">
        <v>92</v>
      </c>
      <c r="D38" s="2" t="s">
        <v>93</v>
      </c>
      <c r="E38" s="2">
        <v>26</v>
      </c>
      <c r="F38" s="2">
        <v>175</v>
      </c>
      <c r="G38" s="2">
        <v>64</v>
      </c>
      <c r="H38" s="2" t="s">
        <v>41</v>
      </c>
      <c r="I38" s="2">
        <v>20000</v>
      </c>
    </row>
    <row r="39" spans="1:9" x14ac:dyDescent="0.25">
      <c r="A39" s="2">
        <v>67</v>
      </c>
      <c r="B39" s="2" t="s">
        <v>9</v>
      </c>
      <c r="C39" s="2" t="s">
        <v>90</v>
      </c>
      <c r="D39" s="2" t="s">
        <v>94</v>
      </c>
      <c r="E39" s="2">
        <v>19</v>
      </c>
      <c r="F39" s="2">
        <v>183</v>
      </c>
      <c r="G39" s="2">
        <v>9</v>
      </c>
      <c r="H39" s="2" t="s">
        <v>38</v>
      </c>
      <c r="I39" s="2">
        <v>3600</v>
      </c>
    </row>
    <row r="40" spans="1:9" x14ac:dyDescent="0.25">
      <c r="A40" s="2">
        <v>74</v>
      </c>
      <c r="B40" s="2" t="s">
        <v>9</v>
      </c>
      <c r="C40" s="2" t="s">
        <v>95</v>
      </c>
      <c r="D40" s="2" t="s">
        <v>96</v>
      </c>
      <c r="E40" s="2">
        <v>18</v>
      </c>
      <c r="F40" s="2">
        <v>188</v>
      </c>
      <c r="G40" s="2">
        <v>14</v>
      </c>
      <c r="H40" s="2" t="s">
        <v>38</v>
      </c>
      <c r="I40" s="2">
        <v>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9898-35E1-4960-A1A4-4F925D653289}">
  <dimension ref="A1:G46"/>
  <sheetViews>
    <sheetView workbookViewId="0">
      <selection activeCell="D41" sqref="D41"/>
    </sheetView>
  </sheetViews>
  <sheetFormatPr defaultRowHeight="15" x14ac:dyDescent="0.25"/>
  <cols>
    <col min="1" max="7" width="20.7109375" customWidth="1"/>
  </cols>
  <sheetData>
    <row r="1" spans="1:7" ht="15.75" x14ac:dyDescent="0.25">
      <c r="A1" s="3" t="s">
        <v>99</v>
      </c>
      <c r="B1" s="3" t="s">
        <v>97</v>
      </c>
      <c r="C1" s="3" t="s">
        <v>98</v>
      </c>
      <c r="D1" s="3" t="s">
        <v>104</v>
      </c>
      <c r="E1" s="3" t="s">
        <v>100</v>
      </c>
      <c r="F1" s="3" t="s">
        <v>105</v>
      </c>
      <c r="G1" s="3" t="s">
        <v>101</v>
      </c>
    </row>
    <row r="2" spans="1:7" x14ac:dyDescent="0.25">
      <c r="A2" s="2">
        <v>1</v>
      </c>
      <c r="B2" s="2">
        <v>14</v>
      </c>
      <c r="C2" s="2">
        <v>6100</v>
      </c>
      <c r="D2" s="2">
        <f>B2-$B$42</f>
        <v>-18.589743589743591</v>
      </c>
      <c r="E2" s="2">
        <f>C2-$C$42</f>
        <v>-3314.1025641025644</v>
      </c>
      <c r="F2" s="2">
        <f>D2*E2</f>
        <v>61608.316896778444</v>
      </c>
      <c r="G2" s="2">
        <f>D2*D2</f>
        <v>345.57856673241292</v>
      </c>
    </row>
    <row r="3" spans="1:7" x14ac:dyDescent="0.25">
      <c r="A3" s="2">
        <v>2</v>
      </c>
      <c r="B3" s="2">
        <v>24</v>
      </c>
      <c r="C3" s="2">
        <v>5750</v>
      </c>
      <c r="D3" s="2">
        <f t="shared" ref="D3:D40" si="0">B3-$B$42</f>
        <v>-8.5897435897435912</v>
      </c>
      <c r="E3" s="2">
        <f t="shared" ref="E3:E40" si="1">C3-$C$42</f>
        <v>-3664.1025641025644</v>
      </c>
      <c r="F3" s="2">
        <f t="shared" ref="F3:F40" si="2">D3*E3</f>
        <v>31473.701512163057</v>
      </c>
      <c r="G3" s="2">
        <f t="shared" ref="G3:G40" si="3">D3*D3</f>
        <v>73.783694937541114</v>
      </c>
    </row>
    <row r="4" spans="1:7" x14ac:dyDescent="0.25">
      <c r="A4" s="2">
        <v>3</v>
      </c>
      <c r="B4" s="2">
        <v>26</v>
      </c>
      <c r="C4" s="2">
        <v>5800</v>
      </c>
      <c r="D4" s="2">
        <f t="shared" si="0"/>
        <v>-6.5897435897435912</v>
      </c>
      <c r="E4" s="2">
        <f t="shared" si="1"/>
        <v>-3614.1025641025644</v>
      </c>
      <c r="F4" s="2">
        <f t="shared" si="2"/>
        <v>23816.009204470749</v>
      </c>
      <c r="G4" s="2">
        <f t="shared" si="3"/>
        <v>43.424720578566749</v>
      </c>
    </row>
    <row r="5" spans="1:7" x14ac:dyDescent="0.25">
      <c r="A5" s="2">
        <v>4</v>
      </c>
      <c r="B5" s="2">
        <v>24</v>
      </c>
      <c r="C5" s="2">
        <v>8000</v>
      </c>
      <c r="D5" s="2">
        <f t="shared" si="0"/>
        <v>-8.5897435897435912</v>
      </c>
      <c r="E5" s="2">
        <f t="shared" si="1"/>
        <v>-1414.1025641025644</v>
      </c>
      <c r="F5" s="2">
        <f t="shared" si="2"/>
        <v>12146.778435239979</v>
      </c>
      <c r="G5" s="2">
        <f t="shared" si="3"/>
        <v>73.783694937541114</v>
      </c>
    </row>
    <row r="6" spans="1:7" x14ac:dyDescent="0.25">
      <c r="A6" s="2">
        <v>5</v>
      </c>
      <c r="B6" s="2">
        <v>29</v>
      </c>
      <c r="C6" s="2">
        <v>15000</v>
      </c>
      <c r="D6" s="2">
        <f t="shared" si="0"/>
        <v>-3.5897435897435912</v>
      </c>
      <c r="E6" s="2">
        <f t="shared" si="1"/>
        <v>5585.8974358974356</v>
      </c>
      <c r="F6" s="2">
        <f t="shared" si="2"/>
        <v>-20051.939513477981</v>
      </c>
      <c r="G6" s="2">
        <f t="shared" si="3"/>
        <v>12.886259040105205</v>
      </c>
    </row>
    <row r="7" spans="1:7" x14ac:dyDescent="0.25">
      <c r="A7" s="2">
        <v>6</v>
      </c>
      <c r="B7" s="2">
        <v>86</v>
      </c>
      <c r="C7" s="2">
        <v>15500</v>
      </c>
      <c r="D7" s="2">
        <f t="shared" si="0"/>
        <v>53.410256410256409</v>
      </c>
      <c r="E7" s="2">
        <f t="shared" si="1"/>
        <v>6085.8974358974356</v>
      </c>
      <c r="F7" s="2">
        <f t="shared" si="2"/>
        <v>325049.34253780404</v>
      </c>
      <c r="G7" s="2">
        <f t="shared" si="3"/>
        <v>2852.6554898093359</v>
      </c>
    </row>
    <row r="8" spans="1:7" x14ac:dyDescent="0.25">
      <c r="A8" s="2">
        <v>7</v>
      </c>
      <c r="B8" s="2">
        <v>52</v>
      </c>
      <c r="C8" s="2">
        <v>5600</v>
      </c>
      <c r="D8" s="2">
        <f t="shared" si="0"/>
        <v>19.410256410256409</v>
      </c>
      <c r="E8" s="2">
        <f t="shared" si="1"/>
        <v>-3814.1025641025644</v>
      </c>
      <c r="F8" s="2">
        <f t="shared" si="2"/>
        <v>-74032.708744247211</v>
      </c>
      <c r="G8" s="2">
        <f t="shared" si="3"/>
        <v>376.75805391189999</v>
      </c>
    </row>
    <row r="9" spans="1:7" x14ac:dyDescent="0.25">
      <c r="A9" s="2">
        <v>8</v>
      </c>
      <c r="B9" s="2">
        <v>20</v>
      </c>
      <c r="C9" s="2">
        <v>8000</v>
      </c>
      <c r="D9" s="2">
        <f t="shared" si="0"/>
        <v>-12.589743589743591</v>
      </c>
      <c r="E9" s="2">
        <f t="shared" si="1"/>
        <v>-1414.1025641025644</v>
      </c>
      <c r="F9" s="2">
        <f t="shared" si="2"/>
        <v>17803.188691650237</v>
      </c>
      <c r="G9" s="2">
        <f t="shared" si="3"/>
        <v>158.50164365548986</v>
      </c>
    </row>
    <row r="10" spans="1:7" x14ac:dyDescent="0.25">
      <c r="A10" s="2">
        <v>9</v>
      </c>
      <c r="B10" s="2">
        <v>28</v>
      </c>
      <c r="C10" s="2">
        <v>6000</v>
      </c>
      <c r="D10" s="2">
        <f t="shared" si="0"/>
        <v>-4.5897435897435912</v>
      </c>
      <c r="E10" s="2">
        <f t="shared" si="1"/>
        <v>-3414.1025641025644</v>
      </c>
      <c r="F10" s="2">
        <f t="shared" si="2"/>
        <v>15669.855358316903</v>
      </c>
      <c r="G10" s="2">
        <f t="shared" si="3"/>
        <v>21.065746219592388</v>
      </c>
    </row>
    <row r="11" spans="1:7" x14ac:dyDescent="0.25">
      <c r="A11" s="2">
        <v>10</v>
      </c>
      <c r="B11" s="2">
        <v>27</v>
      </c>
      <c r="C11" s="2">
        <v>7500</v>
      </c>
      <c r="D11" s="2">
        <f t="shared" si="0"/>
        <v>-5.5897435897435912</v>
      </c>
      <c r="E11" s="2">
        <f t="shared" si="1"/>
        <v>-1914.1025641025644</v>
      </c>
      <c r="F11" s="2">
        <f t="shared" si="2"/>
        <v>10699.342537804081</v>
      </c>
      <c r="G11" s="2">
        <f t="shared" si="3"/>
        <v>31.24523339907957</v>
      </c>
    </row>
    <row r="12" spans="1:7" x14ac:dyDescent="0.25">
      <c r="A12" s="2">
        <v>11</v>
      </c>
      <c r="B12" s="2">
        <v>8</v>
      </c>
      <c r="C12" s="2">
        <v>4000</v>
      </c>
      <c r="D12" s="2">
        <f t="shared" si="0"/>
        <v>-24.589743589743591</v>
      </c>
      <c r="E12" s="2">
        <f t="shared" si="1"/>
        <v>-5414.1025641025644</v>
      </c>
      <c r="F12" s="2">
        <f t="shared" si="2"/>
        <v>133131.39381985538</v>
      </c>
      <c r="G12" s="2">
        <f t="shared" si="3"/>
        <v>604.65548980933602</v>
      </c>
    </row>
    <row r="13" spans="1:7" x14ac:dyDescent="0.25">
      <c r="A13" s="2">
        <v>12</v>
      </c>
      <c r="B13" s="2">
        <v>58</v>
      </c>
      <c r="C13" s="2">
        <v>9000</v>
      </c>
      <c r="D13" s="2">
        <f t="shared" si="0"/>
        <v>25.410256410256409</v>
      </c>
      <c r="E13" s="2">
        <f t="shared" si="1"/>
        <v>-414.10256410256443</v>
      </c>
      <c r="F13" s="2">
        <f t="shared" si="2"/>
        <v>-10522.452333990803</v>
      </c>
      <c r="G13" s="2">
        <f t="shared" si="3"/>
        <v>645.6811308349769</v>
      </c>
    </row>
    <row r="14" spans="1:7" x14ac:dyDescent="0.25">
      <c r="A14" s="2">
        <v>13</v>
      </c>
      <c r="B14" s="2">
        <v>30</v>
      </c>
      <c r="C14" s="2">
        <v>5850</v>
      </c>
      <c r="D14" s="2">
        <f t="shared" si="0"/>
        <v>-2.5897435897435912</v>
      </c>
      <c r="E14" s="2">
        <f t="shared" si="1"/>
        <v>-3564.1025641025644</v>
      </c>
      <c r="F14" s="2">
        <f t="shared" si="2"/>
        <v>9230.1117685733134</v>
      </c>
      <c r="G14" s="2">
        <f t="shared" si="3"/>
        <v>6.706771860618022</v>
      </c>
    </row>
    <row r="15" spans="1:7" x14ac:dyDescent="0.25">
      <c r="A15" s="2">
        <v>14</v>
      </c>
      <c r="B15" s="2">
        <v>28</v>
      </c>
      <c r="C15" s="2">
        <v>5750</v>
      </c>
      <c r="D15" s="2">
        <f t="shared" si="0"/>
        <v>-4.5897435897435912</v>
      </c>
      <c r="E15" s="2">
        <f t="shared" si="1"/>
        <v>-3664.1025641025644</v>
      </c>
      <c r="F15" s="2">
        <f t="shared" si="2"/>
        <v>16817.2912557528</v>
      </c>
      <c r="G15" s="2">
        <f t="shared" si="3"/>
        <v>21.065746219592388</v>
      </c>
    </row>
    <row r="16" spans="1:7" x14ac:dyDescent="0.25">
      <c r="A16" s="2">
        <v>15</v>
      </c>
      <c r="B16" s="2">
        <v>65</v>
      </c>
      <c r="C16" s="2">
        <v>18000</v>
      </c>
      <c r="D16" s="2">
        <f t="shared" si="0"/>
        <v>32.410256410256409</v>
      </c>
      <c r="E16" s="2">
        <f t="shared" si="1"/>
        <v>8585.8974358974356</v>
      </c>
      <c r="F16" s="2">
        <f t="shared" si="2"/>
        <v>278271.13740959892</v>
      </c>
      <c r="G16" s="2">
        <f t="shared" si="3"/>
        <v>1050.4247205785666</v>
      </c>
    </row>
    <row r="17" spans="1:7" x14ac:dyDescent="0.25">
      <c r="A17" s="2">
        <v>16</v>
      </c>
      <c r="B17" s="2">
        <v>47</v>
      </c>
      <c r="C17" s="2">
        <v>5600</v>
      </c>
      <c r="D17" s="2">
        <f t="shared" si="0"/>
        <v>14.410256410256409</v>
      </c>
      <c r="E17" s="2">
        <f t="shared" si="1"/>
        <v>-3814.1025641025644</v>
      </c>
      <c r="F17" s="2">
        <f t="shared" si="2"/>
        <v>-54962.195923734384</v>
      </c>
      <c r="G17" s="2">
        <f t="shared" si="3"/>
        <v>207.65548980933593</v>
      </c>
    </row>
    <row r="18" spans="1:7" x14ac:dyDescent="0.25">
      <c r="A18" s="2">
        <v>17</v>
      </c>
      <c r="B18" s="2">
        <v>41</v>
      </c>
      <c r="C18" s="2">
        <v>5600</v>
      </c>
      <c r="D18" s="2">
        <f t="shared" si="0"/>
        <v>8.4102564102564088</v>
      </c>
      <c r="E18" s="2">
        <f t="shared" si="1"/>
        <v>-3814.1025641025644</v>
      </c>
      <c r="F18" s="2">
        <f t="shared" si="2"/>
        <v>-32077.580539118997</v>
      </c>
      <c r="G18" s="2">
        <f t="shared" si="3"/>
        <v>70.732412886259013</v>
      </c>
    </row>
    <row r="19" spans="1:7" x14ac:dyDescent="0.25">
      <c r="A19" s="2">
        <v>18</v>
      </c>
      <c r="B19" s="2">
        <v>14</v>
      </c>
      <c r="C19" s="2">
        <v>4500</v>
      </c>
      <c r="D19" s="2">
        <f t="shared" si="0"/>
        <v>-18.589743589743591</v>
      </c>
      <c r="E19" s="2">
        <f t="shared" si="1"/>
        <v>-4914.1025641025644</v>
      </c>
      <c r="F19" s="2">
        <f t="shared" si="2"/>
        <v>91351.906640368194</v>
      </c>
      <c r="G19" s="2">
        <f t="shared" si="3"/>
        <v>345.57856673241292</v>
      </c>
    </row>
    <row r="20" spans="1:7" x14ac:dyDescent="0.25">
      <c r="A20" s="2">
        <v>19</v>
      </c>
      <c r="B20" s="2">
        <v>71</v>
      </c>
      <c r="C20" s="2">
        <v>22000</v>
      </c>
      <c r="D20" s="2">
        <f t="shared" si="0"/>
        <v>38.410256410256409</v>
      </c>
      <c r="E20" s="2">
        <f t="shared" si="1"/>
        <v>12585.897435897436</v>
      </c>
      <c r="F20" s="2">
        <f t="shared" si="2"/>
        <v>483427.54766600917</v>
      </c>
      <c r="G20" s="2">
        <f t="shared" si="3"/>
        <v>1475.3477975016435</v>
      </c>
    </row>
    <row r="21" spans="1:7" x14ac:dyDescent="0.25">
      <c r="A21" s="2">
        <v>20</v>
      </c>
      <c r="B21" s="2">
        <v>45</v>
      </c>
      <c r="C21" s="2">
        <v>21500</v>
      </c>
      <c r="D21" s="2">
        <f t="shared" si="0"/>
        <v>12.410256410256409</v>
      </c>
      <c r="E21" s="2">
        <f t="shared" si="1"/>
        <v>12085.897435897436</v>
      </c>
      <c r="F21" s="2">
        <f t="shared" si="2"/>
        <v>149989.08612754763</v>
      </c>
      <c r="G21" s="2">
        <f t="shared" si="3"/>
        <v>154.0144641683103</v>
      </c>
    </row>
    <row r="22" spans="1:7" x14ac:dyDescent="0.25">
      <c r="A22" s="2">
        <v>21</v>
      </c>
      <c r="B22" s="2">
        <v>53</v>
      </c>
      <c r="C22" s="2">
        <v>24000</v>
      </c>
      <c r="D22" s="2">
        <f t="shared" si="0"/>
        <v>20.410256410256409</v>
      </c>
      <c r="E22" s="2">
        <f t="shared" si="1"/>
        <v>14585.897435897436</v>
      </c>
      <c r="F22" s="2">
        <f t="shared" si="2"/>
        <v>297701.90664036816</v>
      </c>
      <c r="G22" s="2">
        <f t="shared" si="3"/>
        <v>416.57856673241281</v>
      </c>
    </row>
    <row r="23" spans="1:7" x14ac:dyDescent="0.25">
      <c r="A23" s="2">
        <v>22</v>
      </c>
      <c r="B23" s="2">
        <v>11</v>
      </c>
      <c r="C23" s="2">
        <v>4000</v>
      </c>
      <c r="D23" s="2">
        <f t="shared" si="0"/>
        <v>-21.589743589743591</v>
      </c>
      <c r="E23" s="2">
        <f t="shared" si="1"/>
        <v>-5414.1025641025644</v>
      </c>
      <c r="F23" s="2">
        <f t="shared" si="2"/>
        <v>116889.08612754768</v>
      </c>
      <c r="G23" s="2">
        <f t="shared" si="3"/>
        <v>466.11702827087447</v>
      </c>
    </row>
    <row r="24" spans="1:7" x14ac:dyDescent="0.25">
      <c r="A24" s="2">
        <v>23</v>
      </c>
      <c r="B24" s="2">
        <v>23</v>
      </c>
      <c r="C24" s="2">
        <v>6000</v>
      </c>
      <c r="D24" s="2">
        <f t="shared" si="0"/>
        <v>-9.5897435897435912</v>
      </c>
      <c r="E24" s="2">
        <f t="shared" si="1"/>
        <v>-3414.1025641025644</v>
      </c>
      <c r="F24" s="2">
        <f t="shared" si="2"/>
        <v>32740.368178829725</v>
      </c>
      <c r="G24" s="2">
        <f t="shared" si="3"/>
        <v>91.963182117028296</v>
      </c>
    </row>
    <row r="25" spans="1:7" x14ac:dyDescent="0.25">
      <c r="A25" s="2">
        <v>24</v>
      </c>
      <c r="B25" s="2">
        <v>19</v>
      </c>
      <c r="C25" s="2">
        <v>4000</v>
      </c>
      <c r="D25" s="2">
        <f t="shared" si="0"/>
        <v>-13.589743589743591</v>
      </c>
      <c r="E25" s="2">
        <f t="shared" si="1"/>
        <v>-5414.1025641025644</v>
      </c>
      <c r="F25" s="2">
        <f t="shared" si="2"/>
        <v>73576.265614727163</v>
      </c>
      <c r="G25" s="2">
        <f t="shared" si="3"/>
        <v>184.68113083497704</v>
      </c>
    </row>
    <row r="26" spans="1:7" x14ac:dyDescent="0.25">
      <c r="A26" s="2">
        <v>25</v>
      </c>
      <c r="B26" s="2">
        <v>15</v>
      </c>
      <c r="C26" s="2">
        <v>8000</v>
      </c>
      <c r="D26" s="2">
        <f t="shared" si="0"/>
        <v>-17.589743589743591</v>
      </c>
      <c r="E26" s="2">
        <f t="shared" si="1"/>
        <v>-1414.1025641025644</v>
      </c>
      <c r="F26" s="2">
        <f t="shared" si="2"/>
        <v>24873.701512163057</v>
      </c>
      <c r="G26" s="2">
        <f t="shared" si="3"/>
        <v>309.39907955292574</v>
      </c>
    </row>
    <row r="27" spans="1:7" x14ac:dyDescent="0.25">
      <c r="A27" s="2">
        <v>26</v>
      </c>
      <c r="B27" s="2">
        <v>18</v>
      </c>
      <c r="C27" s="2">
        <v>8000</v>
      </c>
      <c r="D27" s="2">
        <f t="shared" si="0"/>
        <v>-14.589743589743591</v>
      </c>
      <c r="E27" s="2">
        <f t="shared" si="1"/>
        <v>-1414.1025641025644</v>
      </c>
      <c r="F27" s="2">
        <f t="shared" si="2"/>
        <v>20631.393819855366</v>
      </c>
      <c r="G27" s="2">
        <f t="shared" si="3"/>
        <v>212.86061801446422</v>
      </c>
    </row>
    <row r="28" spans="1:7" x14ac:dyDescent="0.25">
      <c r="A28" s="2">
        <v>27</v>
      </c>
      <c r="B28" s="2">
        <v>55</v>
      </c>
      <c r="C28" s="2">
        <v>14000</v>
      </c>
      <c r="D28" s="2">
        <f t="shared" si="0"/>
        <v>22.410256410256409</v>
      </c>
      <c r="E28" s="2">
        <f t="shared" si="1"/>
        <v>4585.8974358974356</v>
      </c>
      <c r="F28" s="2">
        <f t="shared" si="2"/>
        <v>102771.13740959893</v>
      </c>
      <c r="G28" s="2">
        <f t="shared" si="3"/>
        <v>502.21959237343845</v>
      </c>
    </row>
    <row r="29" spans="1:7" x14ac:dyDescent="0.25">
      <c r="A29" s="2">
        <v>28</v>
      </c>
      <c r="B29" s="2">
        <v>59</v>
      </c>
      <c r="C29" s="2">
        <v>14000</v>
      </c>
      <c r="D29" s="2">
        <f t="shared" si="0"/>
        <v>26.410256410256409</v>
      </c>
      <c r="E29" s="2">
        <f t="shared" si="1"/>
        <v>4585.8974358974356</v>
      </c>
      <c r="F29" s="2">
        <f t="shared" si="2"/>
        <v>121114.72715318868</v>
      </c>
      <c r="G29" s="2">
        <f t="shared" si="3"/>
        <v>697.50164365548972</v>
      </c>
    </row>
    <row r="30" spans="1:7" x14ac:dyDescent="0.25">
      <c r="A30" s="2">
        <v>29</v>
      </c>
      <c r="B30" s="2">
        <v>17</v>
      </c>
      <c r="C30" s="2">
        <v>6000</v>
      </c>
      <c r="D30" s="2">
        <f t="shared" si="0"/>
        <v>-15.589743589743591</v>
      </c>
      <c r="E30" s="2">
        <f t="shared" si="1"/>
        <v>-3414.1025641025644</v>
      </c>
      <c r="F30" s="2">
        <f t="shared" si="2"/>
        <v>53224.983563445116</v>
      </c>
      <c r="G30" s="2">
        <f t="shared" si="3"/>
        <v>243.0401051939514</v>
      </c>
    </row>
    <row r="31" spans="1:7" x14ac:dyDescent="0.25">
      <c r="A31" s="2">
        <v>30</v>
      </c>
      <c r="B31" s="2">
        <v>28</v>
      </c>
      <c r="C31" s="2">
        <v>4000</v>
      </c>
      <c r="D31" s="2">
        <f t="shared" si="0"/>
        <v>-4.5897435897435912</v>
      </c>
      <c r="E31" s="2">
        <f t="shared" si="1"/>
        <v>-5414.1025641025644</v>
      </c>
      <c r="F31" s="2">
        <f t="shared" si="2"/>
        <v>24849.342537804085</v>
      </c>
      <c r="G31" s="2">
        <f t="shared" si="3"/>
        <v>21.065746219592388</v>
      </c>
    </row>
    <row r="32" spans="1:7" x14ac:dyDescent="0.25">
      <c r="A32" s="2">
        <v>31</v>
      </c>
      <c r="B32" s="2">
        <v>15</v>
      </c>
      <c r="C32" s="2">
        <v>4400</v>
      </c>
      <c r="D32" s="2">
        <f t="shared" si="0"/>
        <v>-17.589743589743591</v>
      </c>
      <c r="E32" s="2">
        <f t="shared" si="1"/>
        <v>-5014.1025641025644</v>
      </c>
      <c r="F32" s="2">
        <f t="shared" si="2"/>
        <v>88196.77843523999</v>
      </c>
      <c r="G32" s="2">
        <f t="shared" si="3"/>
        <v>309.39907955292574</v>
      </c>
    </row>
    <row r="33" spans="1:7" x14ac:dyDescent="0.25">
      <c r="A33" s="2">
        <v>32</v>
      </c>
      <c r="B33" s="2">
        <v>44</v>
      </c>
      <c r="C33" s="2">
        <v>26000</v>
      </c>
      <c r="D33" s="2">
        <f t="shared" si="0"/>
        <v>11.410256410256409</v>
      </c>
      <c r="E33" s="2">
        <f t="shared" si="1"/>
        <v>16585.897435897437</v>
      </c>
      <c r="F33" s="2">
        <f t="shared" si="2"/>
        <v>189249.34253780407</v>
      </c>
      <c r="G33" s="2">
        <f t="shared" si="3"/>
        <v>130.19395134779748</v>
      </c>
    </row>
    <row r="34" spans="1:7" x14ac:dyDescent="0.25">
      <c r="A34" s="2">
        <v>33</v>
      </c>
      <c r="B34" s="2">
        <v>11</v>
      </c>
      <c r="C34" s="2">
        <v>4000</v>
      </c>
      <c r="D34" s="2">
        <f t="shared" si="0"/>
        <v>-21.589743589743591</v>
      </c>
      <c r="E34" s="2">
        <f t="shared" si="1"/>
        <v>-5414.1025641025644</v>
      </c>
      <c r="F34" s="2">
        <f t="shared" si="2"/>
        <v>116889.08612754768</v>
      </c>
      <c r="G34" s="2">
        <f t="shared" si="3"/>
        <v>466.11702827087447</v>
      </c>
    </row>
    <row r="35" spans="1:7" x14ac:dyDescent="0.25">
      <c r="A35" s="2">
        <v>34</v>
      </c>
      <c r="B35" s="2">
        <v>13</v>
      </c>
      <c r="C35" s="2">
        <v>5000</v>
      </c>
      <c r="D35" s="2">
        <f t="shared" si="0"/>
        <v>-19.589743589743591</v>
      </c>
      <c r="E35" s="2">
        <f t="shared" si="1"/>
        <v>-4414.1025641025644</v>
      </c>
      <c r="F35" s="2">
        <f t="shared" si="2"/>
        <v>86471.137409598959</v>
      </c>
      <c r="G35" s="2">
        <f t="shared" si="3"/>
        <v>383.75805391190011</v>
      </c>
    </row>
    <row r="36" spans="1:7" x14ac:dyDescent="0.25">
      <c r="A36" s="2">
        <v>35</v>
      </c>
      <c r="B36" s="2">
        <v>24</v>
      </c>
      <c r="C36" s="2">
        <v>5400</v>
      </c>
      <c r="D36" s="2">
        <f t="shared" si="0"/>
        <v>-8.5897435897435912</v>
      </c>
      <c r="E36" s="2">
        <f t="shared" si="1"/>
        <v>-4014.1025641025644</v>
      </c>
      <c r="F36" s="2">
        <f t="shared" si="2"/>
        <v>34480.111768573319</v>
      </c>
      <c r="G36" s="2">
        <f t="shared" si="3"/>
        <v>73.783694937541114</v>
      </c>
    </row>
    <row r="37" spans="1:7" x14ac:dyDescent="0.25">
      <c r="A37" s="2">
        <v>36</v>
      </c>
      <c r="B37" s="2">
        <v>42</v>
      </c>
      <c r="C37" s="2">
        <v>18000</v>
      </c>
      <c r="D37" s="2">
        <f t="shared" si="0"/>
        <v>9.4102564102564088</v>
      </c>
      <c r="E37" s="2">
        <f t="shared" si="1"/>
        <v>8585.8974358974356</v>
      </c>
      <c r="F37" s="2">
        <f t="shared" si="2"/>
        <v>80795.496383957914</v>
      </c>
      <c r="G37" s="2">
        <f t="shared" si="3"/>
        <v>88.552925706771831</v>
      </c>
    </row>
    <row r="38" spans="1:7" x14ac:dyDescent="0.25">
      <c r="A38" s="2">
        <v>37</v>
      </c>
      <c r="B38" s="2">
        <v>64</v>
      </c>
      <c r="C38" s="2">
        <v>20000</v>
      </c>
      <c r="D38" s="2">
        <f t="shared" si="0"/>
        <v>31.410256410256409</v>
      </c>
      <c r="E38" s="2">
        <f t="shared" si="1"/>
        <v>10585.897435897436</v>
      </c>
      <c r="F38" s="2">
        <f t="shared" si="2"/>
        <v>332505.75279421429</v>
      </c>
      <c r="G38" s="2">
        <f t="shared" si="3"/>
        <v>986.6042077580538</v>
      </c>
    </row>
    <row r="39" spans="1:7" x14ac:dyDescent="0.25">
      <c r="A39" s="2">
        <v>38</v>
      </c>
      <c r="B39" s="2">
        <v>9</v>
      </c>
      <c r="C39" s="2">
        <v>3600</v>
      </c>
      <c r="D39" s="2">
        <f t="shared" si="0"/>
        <v>-23.589743589743591</v>
      </c>
      <c r="E39" s="2">
        <f t="shared" si="1"/>
        <v>-5814.1025641025644</v>
      </c>
      <c r="F39" s="2">
        <f t="shared" si="2"/>
        <v>137153.18869165026</v>
      </c>
      <c r="G39" s="2">
        <f t="shared" si="3"/>
        <v>556.47600262984884</v>
      </c>
    </row>
    <row r="40" spans="1:7" x14ac:dyDescent="0.25">
      <c r="A40" s="2">
        <v>39</v>
      </c>
      <c r="B40" s="2">
        <v>14</v>
      </c>
      <c r="C40" s="2">
        <v>3700</v>
      </c>
      <c r="D40" s="2">
        <f t="shared" si="0"/>
        <v>-18.589743589743591</v>
      </c>
      <c r="E40" s="2">
        <f t="shared" si="1"/>
        <v>-5714.1025641025644</v>
      </c>
      <c r="F40" s="2">
        <f t="shared" si="2"/>
        <v>106223.70151216307</v>
      </c>
      <c r="G40" s="2">
        <f t="shared" si="3"/>
        <v>345.57856673241292</v>
      </c>
    </row>
    <row r="41" spans="1:7" x14ac:dyDescent="0.25">
      <c r="A41" s="5" t="s">
        <v>102</v>
      </c>
      <c r="B41" s="5">
        <f>SUM(B2:B40)</f>
        <v>1271</v>
      </c>
      <c r="C41" s="5">
        <f>SUM(C2:C40)</f>
        <v>367150</v>
      </c>
      <c r="D41" s="5" t="s">
        <v>111</v>
      </c>
      <c r="E41" s="5">
        <f t="shared" ref="D41:G41" si="4">SUM(E2:E40)</f>
        <v>-7.2759576141834259E-12</v>
      </c>
      <c r="F41" s="5">
        <f t="shared" si="4"/>
        <v>3509175.6410256401</v>
      </c>
      <c r="G41" s="5">
        <f t="shared" si="4"/>
        <v>15057.435897435897</v>
      </c>
    </row>
    <row r="42" spans="1:7" x14ac:dyDescent="0.25">
      <c r="A42" s="6" t="s">
        <v>103</v>
      </c>
      <c r="B42" s="6">
        <f>B41/A40</f>
        <v>32.589743589743591</v>
      </c>
      <c r="C42" s="6">
        <f>C41/A40</f>
        <v>9414.1025641025644</v>
      </c>
      <c r="D42" s="8"/>
      <c r="E42" s="8"/>
      <c r="F42" s="8"/>
      <c r="G42" s="8"/>
    </row>
    <row r="43" spans="1:7" x14ac:dyDescent="0.25">
      <c r="A43" s="7" t="s">
        <v>107</v>
      </c>
      <c r="B43" s="7">
        <f>F41/G41</f>
        <v>233.05267011783934</v>
      </c>
    </row>
    <row r="44" spans="1:7" x14ac:dyDescent="0.25">
      <c r="A44" s="7" t="s">
        <v>106</v>
      </c>
      <c r="B44" s="7">
        <f>C42-B43*B42</f>
        <v>1818.9758020570816</v>
      </c>
    </row>
    <row r="45" spans="1:7" x14ac:dyDescent="0.25">
      <c r="A45" s="9"/>
    </row>
    <row r="46" spans="1:7" x14ac:dyDescent="0.25">
      <c r="A4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FC5A-9DAA-4505-B110-6259B2EA711D}">
  <dimension ref="A1:D48"/>
  <sheetViews>
    <sheetView tabSelected="1" zoomScale="85" zoomScaleNormal="85" workbookViewId="0">
      <selection activeCell="G39" sqref="G39"/>
    </sheetView>
  </sheetViews>
  <sheetFormatPr defaultRowHeight="15" x14ac:dyDescent="0.25"/>
  <cols>
    <col min="1" max="1" width="15.7109375" customWidth="1"/>
    <col min="2" max="4" width="20.7109375" customWidth="1"/>
  </cols>
  <sheetData>
    <row r="1" spans="1:4" ht="15.75" x14ac:dyDescent="0.25">
      <c r="A1" s="3" t="s">
        <v>99</v>
      </c>
      <c r="B1" s="3" t="s">
        <v>97</v>
      </c>
      <c r="C1" s="3" t="s">
        <v>98</v>
      </c>
      <c r="D1" s="3" t="s">
        <v>110</v>
      </c>
    </row>
    <row r="2" spans="1:4" x14ac:dyDescent="0.25">
      <c r="A2" s="2">
        <v>1</v>
      </c>
      <c r="B2" s="2">
        <v>14</v>
      </c>
      <c r="C2" s="2">
        <v>6100</v>
      </c>
      <c r="D2" s="4">
        <f t="shared" ref="D2:D3" si="0">$C$45*B2+$C$46</f>
        <v>4153.8634793922211</v>
      </c>
    </row>
    <row r="3" spans="1:4" x14ac:dyDescent="0.25">
      <c r="A3" s="2">
        <v>2</v>
      </c>
      <c r="B3" s="2">
        <v>24</v>
      </c>
      <c r="C3" s="2">
        <v>5750</v>
      </c>
      <c r="D3" s="4">
        <f t="shared" si="0"/>
        <v>6697.0167783273564</v>
      </c>
    </row>
    <row r="4" spans="1:4" x14ac:dyDescent="0.25">
      <c r="A4" s="2">
        <v>3</v>
      </c>
      <c r="B4" s="2">
        <v>26</v>
      </c>
      <c r="C4" s="2">
        <v>5800</v>
      </c>
      <c r="D4" s="4">
        <f>$C$45*B4+$C$46</f>
        <v>7205.6474381143835</v>
      </c>
    </row>
    <row r="5" spans="1:4" x14ac:dyDescent="0.25">
      <c r="A5" s="2">
        <v>4</v>
      </c>
      <c r="B5" s="2">
        <v>24</v>
      </c>
      <c r="C5" s="2">
        <v>8000</v>
      </c>
      <c r="D5" s="4">
        <f t="shared" ref="D5:D40" si="1">$C$45*B5+$C$46</f>
        <v>6697.0167783273564</v>
      </c>
    </row>
    <row r="6" spans="1:4" x14ac:dyDescent="0.25">
      <c r="A6" s="2">
        <v>5</v>
      </c>
      <c r="B6" s="2">
        <v>29</v>
      </c>
      <c r="C6" s="2">
        <v>15000</v>
      </c>
      <c r="D6" s="4">
        <f t="shared" si="1"/>
        <v>7968.5934277949245</v>
      </c>
    </row>
    <row r="7" spans="1:4" x14ac:dyDescent="0.25">
      <c r="A7" s="2">
        <v>6</v>
      </c>
      <c r="B7" s="2">
        <v>86</v>
      </c>
      <c r="C7" s="2">
        <v>15500</v>
      </c>
      <c r="D7" s="4">
        <f t="shared" si="1"/>
        <v>22464.567231725199</v>
      </c>
    </row>
    <row r="8" spans="1:4" x14ac:dyDescent="0.25">
      <c r="A8" s="2">
        <v>7</v>
      </c>
      <c r="B8" s="2">
        <v>52</v>
      </c>
      <c r="C8" s="2">
        <v>5600</v>
      </c>
      <c r="D8" s="4">
        <f t="shared" si="1"/>
        <v>13817.846015345738</v>
      </c>
    </row>
    <row r="9" spans="1:4" x14ac:dyDescent="0.25">
      <c r="A9" s="2">
        <v>8</v>
      </c>
      <c r="B9" s="2">
        <v>20</v>
      </c>
      <c r="C9" s="2">
        <v>8000</v>
      </c>
      <c r="D9" s="4">
        <f t="shared" si="1"/>
        <v>5679.7554587533023</v>
      </c>
    </row>
    <row r="10" spans="1:4" x14ac:dyDescent="0.25">
      <c r="A10" s="2">
        <v>9</v>
      </c>
      <c r="B10" s="2">
        <v>28</v>
      </c>
      <c r="C10" s="2">
        <v>6000</v>
      </c>
      <c r="D10" s="4">
        <f t="shared" si="1"/>
        <v>7714.2780979014115</v>
      </c>
    </row>
    <row r="11" spans="1:4" x14ac:dyDescent="0.25">
      <c r="A11" s="2">
        <v>10</v>
      </c>
      <c r="B11" s="2">
        <v>27</v>
      </c>
      <c r="C11" s="2">
        <v>7500</v>
      </c>
      <c r="D11" s="4">
        <f t="shared" si="1"/>
        <v>7459.9627680078975</v>
      </c>
    </row>
    <row r="12" spans="1:4" x14ac:dyDescent="0.25">
      <c r="A12" s="2">
        <v>11</v>
      </c>
      <c r="B12" s="2">
        <v>8</v>
      </c>
      <c r="C12" s="2">
        <v>4000</v>
      </c>
      <c r="D12" s="4">
        <f t="shared" si="1"/>
        <v>2627.9715000311389</v>
      </c>
    </row>
    <row r="13" spans="1:4" x14ac:dyDescent="0.25">
      <c r="A13" s="2">
        <v>12</v>
      </c>
      <c r="B13" s="2">
        <v>58</v>
      </c>
      <c r="C13" s="2">
        <v>9000</v>
      </c>
      <c r="D13" s="4">
        <f t="shared" si="1"/>
        <v>15343.737994706818</v>
      </c>
    </row>
    <row r="14" spans="1:4" x14ac:dyDescent="0.25">
      <c r="A14" s="2">
        <v>13</v>
      </c>
      <c r="B14" s="2">
        <v>30</v>
      </c>
      <c r="C14" s="2">
        <v>5850</v>
      </c>
      <c r="D14" s="4">
        <f t="shared" si="1"/>
        <v>8222.9087576884376</v>
      </c>
    </row>
    <row r="15" spans="1:4" x14ac:dyDescent="0.25">
      <c r="A15" s="2">
        <v>14</v>
      </c>
      <c r="B15" s="2">
        <v>28</v>
      </c>
      <c r="C15" s="2">
        <v>5750</v>
      </c>
      <c r="D15" s="4">
        <f t="shared" si="1"/>
        <v>7714.2780979014115</v>
      </c>
    </row>
    <row r="16" spans="1:4" x14ac:dyDescent="0.25">
      <c r="A16" s="2">
        <v>15</v>
      </c>
      <c r="B16" s="2">
        <v>65</v>
      </c>
      <c r="C16" s="2">
        <v>18000</v>
      </c>
      <c r="D16" s="4">
        <f t="shared" si="1"/>
        <v>17123.945303961413</v>
      </c>
    </row>
    <row r="17" spans="1:4" x14ac:dyDescent="0.25">
      <c r="A17" s="2">
        <v>16</v>
      </c>
      <c r="B17" s="2">
        <v>47</v>
      </c>
      <c r="C17" s="2">
        <v>5600</v>
      </c>
      <c r="D17" s="4">
        <f t="shared" si="1"/>
        <v>12546.269365878168</v>
      </c>
    </row>
    <row r="18" spans="1:4" x14ac:dyDescent="0.25">
      <c r="A18" s="2">
        <v>17</v>
      </c>
      <c r="B18" s="2">
        <v>41</v>
      </c>
      <c r="C18" s="2">
        <v>5600</v>
      </c>
      <c r="D18" s="4">
        <f t="shared" si="1"/>
        <v>11020.377386517088</v>
      </c>
    </row>
    <row r="19" spans="1:4" x14ac:dyDescent="0.25">
      <c r="A19" s="2">
        <v>18</v>
      </c>
      <c r="B19" s="2">
        <v>14</v>
      </c>
      <c r="C19" s="2">
        <v>4500</v>
      </c>
      <c r="D19" s="4">
        <f t="shared" si="1"/>
        <v>4153.8634793922211</v>
      </c>
    </row>
    <row r="20" spans="1:4" x14ac:dyDescent="0.25">
      <c r="A20" s="2">
        <v>19</v>
      </c>
      <c r="B20" s="2">
        <v>71</v>
      </c>
      <c r="C20" s="2">
        <v>22000</v>
      </c>
      <c r="D20" s="4">
        <f t="shared" si="1"/>
        <v>18649.837283322497</v>
      </c>
    </row>
    <row r="21" spans="1:4" x14ac:dyDescent="0.25">
      <c r="A21" s="2">
        <v>20</v>
      </c>
      <c r="B21" s="2">
        <v>45</v>
      </c>
      <c r="C21" s="2">
        <v>21500</v>
      </c>
      <c r="D21" s="4">
        <f t="shared" si="1"/>
        <v>12037.638706091144</v>
      </c>
    </row>
    <row r="22" spans="1:4" x14ac:dyDescent="0.25">
      <c r="A22" s="2">
        <v>21</v>
      </c>
      <c r="B22" s="2">
        <v>53</v>
      </c>
      <c r="C22" s="2">
        <v>24000</v>
      </c>
      <c r="D22" s="4">
        <f t="shared" si="1"/>
        <v>14072.161345239252</v>
      </c>
    </row>
    <row r="23" spans="1:4" x14ac:dyDescent="0.25">
      <c r="A23" s="2">
        <v>22</v>
      </c>
      <c r="B23" s="2">
        <v>11</v>
      </c>
      <c r="C23" s="2">
        <v>4000</v>
      </c>
      <c r="D23" s="4">
        <f t="shared" si="1"/>
        <v>3390.9174897116795</v>
      </c>
    </row>
    <row r="24" spans="1:4" x14ac:dyDescent="0.25">
      <c r="A24" s="2">
        <v>23</v>
      </c>
      <c r="B24" s="2">
        <v>23</v>
      </c>
      <c r="C24" s="2">
        <v>6000</v>
      </c>
      <c r="D24" s="4">
        <f t="shared" si="1"/>
        <v>6442.7014484338433</v>
      </c>
    </row>
    <row r="25" spans="1:4" x14ac:dyDescent="0.25">
      <c r="A25" s="2">
        <v>24</v>
      </c>
      <c r="B25" s="2">
        <v>19</v>
      </c>
      <c r="C25" s="2">
        <v>4000</v>
      </c>
      <c r="D25" s="4">
        <f t="shared" si="1"/>
        <v>5425.4401288597883</v>
      </c>
    </row>
    <row r="26" spans="1:4" x14ac:dyDescent="0.25">
      <c r="A26" s="2">
        <v>25</v>
      </c>
      <c r="B26" s="2">
        <v>15</v>
      </c>
      <c r="C26" s="2">
        <v>8000</v>
      </c>
      <c r="D26" s="4">
        <f t="shared" si="1"/>
        <v>4408.1788092857341</v>
      </c>
    </row>
    <row r="27" spans="1:4" x14ac:dyDescent="0.25">
      <c r="A27" s="2">
        <v>26</v>
      </c>
      <c r="B27" s="2">
        <v>18</v>
      </c>
      <c r="C27" s="2">
        <v>8000</v>
      </c>
      <c r="D27" s="4">
        <f t="shared" si="1"/>
        <v>5171.1247989662752</v>
      </c>
    </row>
    <row r="28" spans="1:4" x14ac:dyDescent="0.25">
      <c r="A28" s="2">
        <v>27</v>
      </c>
      <c r="B28" s="2">
        <v>55</v>
      </c>
      <c r="C28" s="2">
        <v>14000</v>
      </c>
      <c r="D28" s="4">
        <f t="shared" si="1"/>
        <v>14580.79200502628</v>
      </c>
    </row>
    <row r="29" spans="1:4" x14ac:dyDescent="0.25">
      <c r="A29" s="2">
        <v>28</v>
      </c>
      <c r="B29" s="2">
        <v>59</v>
      </c>
      <c r="C29" s="2">
        <v>14000</v>
      </c>
      <c r="D29" s="4">
        <f t="shared" si="1"/>
        <v>15598.053324600332</v>
      </c>
    </row>
    <row r="30" spans="1:4" x14ac:dyDescent="0.25">
      <c r="A30" s="2">
        <v>29</v>
      </c>
      <c r="B30" s="2">
        <v>17</v>
      </c>
      <c r="C30" s="2">
        <v>6000</v>
      </c>
      <c r="D30" s="4">
        <f t="shared" si="1"/>
        <v>4916.8094690727612</v>
      </c>
    </row>
    <row r="31" spans="1:4" x14ac:dyDescent="0.25">
      <c r="A31" s="2">
        <v>30</v>
      </c>
      <c r="B31" s="2">
        <v>28</v>
      </c>
      <c r="C31" s="2">
        <v>4000</v>
      </c>
      <c r="D31" s="4">
        <f t="shared" si="1"/>
        <v>7714.2780979014115</v>
      </c>
    </row>
    <row r="32" spans="1:4" x14ac:dyDescent="0.25">
      <c r="A32" s="2">
        <v>31</v>
      </c>
      <c r="B32" s="2">
        <v>15</v>
      </c>
      <c r="C32" s="2">
        <v>4400</v>
      </c>
      <c r="D32" s="4">
        <f t="shared" si="1"/>
        <v>4408.1788092857341</v>
      </c>
    </row>
    <row r="33" spans="1:4" x14ac:dyDescent="0.25">
      <c r="A33" s="2">
        <v>32</v>
      </c>
      <c r="B33" s="2">
        <v>44</v>
      </c>
      <c r="C33" s="2">
        <v>26000</v>
      </c>
      <c r="D33" s="4">
        <f t="shared" si="1"/>
        <v>11783.32337619763</v>
      </c>
    </row>
    <row r="34" spans="1:4" x14ac:dyDescent="0.25">
      <c r="A34" s="2">
        <v>33</v>
      </c>
      <c r="B34" s="2">
        <v>11</v>
      </c>
      <c r="C34" s="2">
        <v>4000</v>
      </c>
      <c r="D34" s="4">
        <f t="shared" si="1"/>
        <v>3390.9174897116795</v>
      </c>
    </row>
    <row r="35" spans="1:4" x14ac:dyDescent="0.25">
      <c r="A35" s="2">
        <v>34</v>
      </c>
      <c r="B35" s="2">
        <v>13</v>
      </c>
      <c r="C35" s="2">
        <v>5000</v>
      </c>
      <c r="D35" s="4">
        <f t="shared" si="1"/>
        <v>3899.5481494987066</v>
      </c>
    </row>
    <row r="36" spans="1:4" x14ac:dyDescent="0.25">
      <c r="A36" s="2">
        <v>35</v>
      </c>
      <c r="B36" s="2">
        <v>24</v>
      </c>
      <c r="C36" s="2">
        <v>5400</v>
      </c>
      <c r="D36" s="4">
        <f t="shared" si="1"/>
        <v>6697.0167783273564</v>
      </c>
    </row>
    <row r="37" spans="1:4" x14ac:dyDescent="0.25">
      <c r="A37" s="2">
        <v>36</v>
      </c>
      <c r="B37" s="2">
        <v>42</v>
      </c>
      <c r="C37" s="2">
        <v>18000</v>
      </c>
      <c r="D37" s="4">
        <f t="shared" si="1"/>
        <v>11274.692716410602</v>
      </c>
    </row>
    <row r="38" spans="1:4" x14ac:dyDescent="0.25">
      <c r="A38" s="2">
        <v>37</v>
      </c>
      <c r="B38" s="2">
        <v>64</v>
      </c>
      <c r="C38" s="2">
        <v>20000</v>
      </c>
      <c r="D38" s="4">
        <f t="shared" si="1"/>
        <v>16869.629974067902</v>
      </c>
    </row>
    <row r="39" spans="1:4" x14ac:dyDescent="0.25">
      <c r="A39" s="2">
        <v>38</v>
      </c>
      <c r="B39" s="2">
        <v>9</v>
      </c>
      <c r="C39" s="2">
        <v>3600</v>
      </c>
      <c r="D39" s="4">
        <f t="shared" si="1"/>
        <v>2882.2868299246525</v>
      </c>
    </row>
    <row r="40" spans="1:4" x14ac:dyDescent="0.25">
      <c r="A40" s="2">
        <v>39</v>
      </c>
      <c r="B40" s="2">
        <v>14</v>
      </c>
      <c r="C40" s="2">
        <v>3700</v>
      </c>
      <c r="D40" s="4">
        <f t="shared" si="1"/>
        <v>4153.8634793922211</v>
      </c>
    </row>
    <row r="41" spans="1:4" x14ac:dyDescent="0.25">
      <c r="A41" s="5" t="s">
        <v>102</v>
      </c>
      <c r="B41" s="5">
        <f>SUM(B2:B40)</f>
        <v>1271</v>
      </c>
      <c r="C41" s="5">
        <f>SUM(C2:C40)</f>
        <v>367150</v>
      </c>
      <c r="D41" s="11"/>
    </row>
    <row r="42" spans="1:4" x14ac:dyDescent="0.25">
      <c r="A42" s="6" t="s">
        <v>103</v>
      </c>
      <c r="B42" s="6">
        <f>B41/A40</f>
        <v>32.589743589743591</v>
      </c>
      <c r="C42" s="6">
        <f>C41/A40</f>
        <v>9414.1025641025644</v>
      </c>
      <c r="D42" s="11"/>
    </row>
    <row r="43" spans="1:4" x14ac:dyDescent="0.25">
      <c r="A43" s="6" t="s">
        <v>108</v>
      </c>
      <c r="B43" s="6">
        <v>6185859.7790357936</v>
      </c>
      <c r="C43" s="8"/>
      <c r="D43" s="11"/>
    </row>
    <row r="44" spans="1:4" x14ac:dyDescent="0.25">
      <c r="A44" s="6" t="s">
        <v>109</v>
      </c>
      <c r="B44" s="6">
        <v>24323.581994156324</v>
      </c>
      <c r="C44" s="8"/>
      <c r="D44" s="11"/>
    </row>
    <row r="45" spans="1:4" x14ac:dyDescent="0.25">
      <c r="A45" s="7" t="s">
        <v>107</v>
      </c>
      <c r="B45" s="7">
        <f>B43/B44</f>
        <v>254.31532989351362</v>
      </c>
      <c r="C45" s="10">
        <v>254.31532989351362</v>
      </c>
      <c r="D45" s="11"/>
    </row>
    <row r="46" spans="1:4" x14ac:dyDescent="0.25">
      <c r="A46" s="7" t="s">
        <v>106</v>
      </c>
      <c r="B46" s="7">
        <f>C42-B45*B42</f>
        <v>1126.0311719319016</v>
      </c>
      <c r="C46" s="10">
        <v>593.44886088302974</v>
      </c>
      <c r="D46" s="11"/>
    </row>
    <row r="47" spans="1:4" x14ac:dyDescent="0.25">
      <c r="A47" s="9"/>
    </row>
    <row r="48" spans="1:4" x14ac:dyDescent="0.25">
      <c r="A48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LabData</vt:lpstr>
      <vt:lpstr>Vextor Extraction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NoName</cp:lastModifiedBy>
  <dcterms:created xsi:type="dcterms:W3CDTF">2020-11-09T11:28:42Z</dcterms:created>
  <dcterms:modified xsi:type="dcterms:W3CDTF">2020-11-09T13:12:33Z</dcterms:modified>
</cp:coreProperties>
</file>