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Third Year\Saheen Sir\Practical\LBSPR\"/>
    </mc:Choice>
  </mc:AlternateContent>
  <xr:revisionPtr revIDLastSave="0" documentId="13_ncr:1_{E75AC90C-AB6F-4B57-BBD1-6C76D2C9C8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6" i="1" s="1"/>
  <c r="B27" i="1" s="1"/>
  <c r="B22" i="1"/>
  <c r="B21" i="1"/>
  <c r="B24" i="1"/>
  <c r="B23" i="1"/>
  <c r="G16" i="1"/>
  <c r="H7" i="1"/>
  <c r="B20" i="1"/>
  <c r="B18" i="1"/>
  <c r="E4" i="1"/>
  <c r="E12" i="1" s="1"/>
  <c r="E9" i="1"/>
  <c r="E10" i="1" s="1"/>
  <c r="E5" i="1"/>
  <c r="D27" i="1" l="1"/>
  <c r="E6" i="1"/>
  <c r="F12" i="1"/>
</calcChain>
</file>

<file path=xl/sharedStrings.xml><?xml version="1.0" encoding="utf-8"?>
<sst xmlns="http://schemas.openxmlformats.org/spreadsheetml/2006/main" count="27" uniqueCount="27">
  <si>
    <t>LC</t>
  </si>
  <si>
    <t>Catch</t>
  </si>
  <si>
    <t>Name</t>
  </si>
  <si>
    <t>Species</t>
  </si>
  <si>
    <t>Lm=</t>
  </si>
  <si>
    <t xml:space="preserve">Lmax = </t>
  </si>
  <si>
    <t>tm=</t>
  </si>
  <si>
    <t>Linf=</t>
  </si>
  <si>
    <t>K=</t>
  </si>
  <si>
    <t>tmax=</t>
  </si>
  <si>
    <t>M=</t>
  </si>
  <si>
    <t>Lopt=</t>
  </si>
  <si>
    <t>Popt=</t>
  </si>
  <si>
    <t>Pmega=</t>
  </si>
  <si>
    <t>% of mat</t>
  </si>
  <si>
    <t>P opt</t>
  </si>
  <si>
    <t>Log opt+/-  10%</t>
  </si>
  <si>
    <t>mature</t>
  </si>
  <si>
    <t>% of opttimally sized</t>
  </si>
  <si>
    <t>Optmal size</t>
  </si>
  <si>
    <t>Mega</t>
  </si>
  <si>
    <t xml:space="preserve">P objective </t>
  </si>
  <si>
    <t xml:space="preserve">cope and punt </t>
  </si>
  <si>
    <t>Pmat</t>
  </si>
  <si>
    <t>Px=</t>
  </si>
  <si>
    <t>P objective</t>
  </si>
  <si>
    <t>(Lm/Lopt)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</si>
</sst>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Barlow Semi Condensed"/>
    </font>
    <font>
      <sz val="14"/>
      <color theme="1"/>
      <name val="Barlow Semi Condensed"/>
    </font>
    <font>
      <sz val="14"/>
      <name val="Barlow Semi Condensed"/>
    </font>
    <font>
      <sz val="14"/>
      <color rgb="FFFF0000"/>
      <name val="Barlow Semi Condensed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/>
    <xf numFmtId="2" fontId="4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G28" sqref="G28"/>
    </sheetView>
  </sheetViews>
  <sheetFormatPr defaultRowHeight="15" x14ac:dyDescent="0.25"/>
  <cols>
    <col min="1" max="1" width="19.7109375" style="1" bestFit="1" customWidth="1"/>
    <col min="2" max="2" width="12.7109375" style="1" bestFit="1" customWidth="1"/>
    <col min="3" max="3" width="4.42578125" style="9" customWidth="1"/>
    <col min="4" max="4" width="12.7109375" style="1" bestFit="1" customWidth="1"/>
    <col min="5" max="5" width="10.28515625" style="1" customWidth="1"/>
    <col min="6" max="6" width="9.140625" style="1"/>
    <col min="7" max="7" width="10.7109375" style="1" customWidth="1"/>
    <col min="8" max="8" width="9.140625" style="1"/>
    <col min="9" max="9" width="14.140625" style="1" bestFit="1" customWidth="1"/>
    <col min="10" max="10" width="14.5703125" style="1" bestFit="1" customWidth="1"/>
    <col min="11" max="16384" width="9.140625" style="1"/>
  </cols>
  <sheetData>
    <row r="1" spans="1:10" x14ac:dyDescent="0.25">
      <c r="A1" s="1" t="s">
        <v>0</v>
      </c>
      <c r="B1" s="1" t="s">
        <v>1</v>
      </c>
    </row>
    <row r="2" spans="1:10" x14ac:dyDescent="0.25">
      <c r="A2" s="1">
        <v>2</v>
      </c>
      <c r="B2" s="1">
        <v>8</v>
      </c>
    </row>
    <row r="3" spans="1:10" ht="21.75" x14ac:dyDescent="0.4">
      <c r="A3" s="1">
        <v>4</v>
      </c>
      <c r="B3" s="1">
        <v>10</v>
      </c>
      <c r="D3" s="2" t="s">
        <v>2</v>
      </c>
      <c r="E3" s="3" t="s">
        <v>3</v>
      </c>
      <c r="F3" s="4"/>
      <c r="I3" s="1" t="s">
        <v>15</v>
      </c>
      <c r="J3" s="1" t="s">
        <v>16</v>
      </c>
    </row>
    <row r="4" spans="1:10" ht="21.75" x14ac:dyDescent="0.4">
      <c r="A4" s="1">
        <v>6</v>
      </c>
      <c r="B4" s="1">
        <v>159</v>
      </c>
      <c r="D4" s="5" t="s">
        <v>4</v>
      </c>
      <c r="E4" s="6">
        <f>10^(0.8979*LOG(E7)-0.0782)</f>
        <v>18.334809627730195</v>
      </c>
      <c r="F4" s="4"/>
      <c r="I4" s="1" t="s">
        <v>24</v>
      </c>
      <c r="J4" s="1" t="s">
        <v>23</v>
      </c>
    </row>
    <row r="5" spans="1:10" ht="21.75" x14ac:dyDescent="0.4">
      <c r="A5" s="1">
        <v>8</v>
      </c>
      <c r="B5" s="1">
        <v>948</v>
      </c>
      <c r="D5" s="5" t="s">
        <v>5</v>
      </c>
      <c r="E5" s="6">
        <f>E7*0.95</f>
        <v>29.630500000000001</v>
      </c>
      <c r="F5" s="4"/>
    </row>
    <row r="6" spans="1:10" ht="21.75" x14ac:dyDescent="0.4">
      <c r="A6" s="1">
        <v>10</v>
      </c>
      <c r="B6" s="1">
        <v>1895</v>
      </c>
      <c r="D6" s="5" t="s">
        <v>6</v>
      </c>
      <c r="E6" s="6">
        <f>-(1/E8)*LN(1-(E4/E7))</f>
        <v>1.1079373510140229</v>
      </c>
      <c r="F6" s="4"/>
    </row>
    <row r="7" spans="1:10" ht="21.75" x14ac:dyDescent="0.4">
      <c r="A7" s="1">
        <v>12</v>
      </c>
      <c r="B7" s="1">
        <v>1618</v>
      </c>
      <c r="D7" s="5" t="s">
        <v>7</v>
      </c>
      <c r="E7" s="6">
        <v>31.19</v>
      </c>
      <c r="F7" s="4"/>
      <c r="G7" s="12" t="s">
        <v>26</v>
      </c>
      <c r="H7" s="1">
        <f>(E4/E11)</f>
        <v>0.9762169646527985</v>
      </c>
    </row>
    <row r="8" spans="1:10" ht="21.75" x14ac:dyDescent="0.4">
      <c r="A8" s="1">
        <v>14</v>
      </c>
      <c r="B8" s="1">
        <v>940</v>
      </c>
      <c r="D8" s="5" t="s">
        <v>8</v>
      </c>
      <c r="E8" s="6">
        <v>0.8</v>
      </c>
      <c r="F8" s="4"/>
    </row>
    <row r="9" spans="1:10" ht="21.75" x14ac:dyDescent="0.4">
      <c r="A9" s="1">
        <v>16</v>
      </c>
      <c r="B9" s="1">
        <v>319</v>
      </c>
      <c r="D9" s="5" t="s">
        <v>9</v>
      </c>
      <c r="E9" s="6">
        <f>3/E8</f>
        <v>3.75</v>
      </c>
      <c r="F9" s="4"/>
    </row>
    <row r="10" spans="1:10" ht="21.75" x14ac:dyDescent="0.4">
      <c r="A10" s="1">
        <v>18</v>
      </c>
      <c r="B10" s="1">
        <v>183</v>
      </c>
      <c r="D10" s="5" t="s">
        <v>10</v>
      </c>
      <c r="E10" s="6">
        <f>EXP(1.44-0.982*LN(E9))</f>
        <v>1.1526178713363255</v>
      </c>
      <c r="F10" s="4"/>
    </row>
    <row r="11" spans="1:10" ht="21.75" x14ac:dyDescent="0.4">
      <c r="A11" s="1">
        <v>20</v>
      </c>
      <c r="B11" s="1">
        <v>118</v>
      </c>
      <c r="D11" s="5" t="s">
        <v>11</v>
      </c>
      <c r="E11" s="6">
        <v>18.78149047968159</v>
      </c>
      <c r="F11" s="4"/>
    </row>
    <row r="12" spans="1:10" ht="21.75" x14ac:dyDescent="0.4">
      <c r="A12" s="1">
        <v>22</v>
      </c>
      <c r="B12" s="1">
        <v>78</v>
      </c>
      <c r="D12" s="5" t="s">
        <v>12</v>
      </c>
      <c r="E12" s="6">
        <f>E11+(E11*10%)</f>
        <v>20.659639527649748</v>
      </c>
      <c r="F12" s="7">
        <f>E11-(E11*10%)</f>
        <v>16.903341431713432</v>
      </c>
    </row>
    <row r="13" spans="1:10" ht="21.75" x14ac:dyDescent="0.4">
      <c r="A13" s="1">
        <v>24</v>
      </c>
      <c r="B13" s="1">
        <v>69</v>
      </c>
      <c r="D13" s="8" t="s">
        <v>13</v>
      </c>
      <c r="E13" s="11"/>
      <c r="F13" s="4"/>
    </row>
    <row r="14" spans="1:10" x14ac:dyDescent="0.25">
      <c r="A14" s="1">
        <v>26</v>
      </c>
      <c r="B14" s="1">
        <v>20</v>
      </c>
    </row>
    <row r="15" spans="1:10" x14ac:dyDescent="0.25">
      <c r="A15" s="1">
        <v>28</v>
      </c>
      <c r="B15" s="1">
        <v>7</v>
      </c>
    </row>
    <row r="16" spans="1:10" x14ac:dyDescent="0.25">
      <c r="A16" s="1">
        <v>30</v>
      </c>
      <c r="B16" s="1">
        <v>0</v>
      </c>
      <c r="F16" s="1">
        <v>18.78</v>
      </c>
      <c r="G16" s="1">
        <f>F16+0.1</f>
        <v>18.880000000000003</v>
      </c>
    </row>
    <row r="17" spans="1:9" x14ac:dyDescent="0.25">
      <c r="A17" s="1">
        <v>32</v>
      </c>
      <c r="B17" s="1">
        <v>0</v>
      </c>
    </row>
    <row r="18" spans="1:9" x14ac:dyDescent="0.25">
      <c r="B18" s="1">
        <f>SUM(B2:B17)</f>
        <v>6372</v>
      </c>
    </row>
    <row r="19" spans="1:9" x14ac:dyDescent="0.25">
      <c r="A19" s="1" t="s">
        <v>17</v>
      </c>
      <c r="B19" s="1">
        <f>SUM(B10:B17)</f>
        <v>475</v>
      </c>
    </row>
    <row r="20" spans="1:9" x14ac:dyDescent="0.25">
      <c r="A20" s="1" t="s">
        <v>14</v>
      </c>
      <c r="B20" s="1">
        <f>(B19/B18)*100</f>
        <v>7.4544883866917768</v>
      </c>
    </row>
    <row r="21" spans="1:9" x14ac:dyDescent="0.25">
      <c r="A21" s="1" t="s">
        <v>19</v>
      </c>
      <c r="B21" s="1">
        <f>SUM(B10:B12)</f>
        <v>379</v>
      </c>
      <c r="I21" s="1" t="s">
        <v>22</v>
      </c>
    </row>
    <row r="22" spans="1:9" x14ac:dyDescent="0.25">
      <c r="A22" s="1" t="s">
        <v>18</v>
      </c>
      <c r="B22" s="10">
        <f>(B21/B18)*100</f>
        <v>5.9478970495919654</v>
      </c>
    </row>
    <row r="23" spans="1:9" x14ac:dyDescent="0.25">
      <c r="A23" s="1" t="s">
        <v>20</v>
      </c>
      <c r="B23" s="1">
        <f>SUM(B10:B17)</f>
        <v>475</v>
      </c>
    </row>
    <row r="24" spans="1:9" x14ac:dyDescent="0.25">
      <c r="B24" s="1">
        <f>(B23/B18)*100</f>
        <v>7.4544883866917768</v>
      </c>
    </row>
    <row r="26" spans="1:9" x14ac:dyDescent="0.25">
      <c r="A26" s="1" t="s">
        <v>21</v>
      </c>
      <c r="B26" s="1">
        <f>SUM(B19,B21,B23)</f>
        <v>1329</v>
      </c>
    </row>
    <row r="27" spans="1:9" x14ac:dyDescent="0.25">
      <c r="B27" s="1">
        <f>(B26/B18)*100</f>
        <v>20.856873822975519</v>
      </c>
      <c r="D27" s="10">
        <f>SUM(B20,B24,B22)</f>
        <v>20.856873822975519</v>
      </c>
    </row>
    <row r="29" spans="1:9" x14ac:dyDescent="0.25">
      <c r="A29" s="1" t="s">
        <v>25</v>
      </c>
      <c r="B29" s="1">
        <v>0.33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Ataher Ali</dc:creator>
  <cp:lastModifiedBy>User</cp:lastModifiedBy>
  <dcterms:created xsi:type="dcterms:W3CDTF">2015-06-05T18:17:20Z</dcterms:created>
  <dcterms:modified xsi:type="dcterms:W3CDTF">2022-11-17T10:07:37Z</dcterms:modified>
</cp:coreProperties>
</file>