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8D1D798A-0ADD-4F11-A460-E2F4E1F71978}" xr6:coauthVersionLast="47" xr6:coauthVersionMax="47" xr10:uidLastSave="{00000000-0000-0000-0000-000000000000}"/>
  <bookViews>
    <workbookView xWindow="-105" yWindow="0" windowWidth="11055" windowHeight="15585" xr2:uid="{00000000-000D-0000-FFFF-FFFF00000000}"/>
  </bookViews>
  <sheets>
    <sheet name="MPsSCG" sheetId="2" r:id="rId1"/>
    <sheet name="MPsSDT" sheetId="3" r:id="rId2"/>
    <sheet name="MPsSG" sheetId="5" r:id="rId3"/>
    <sheet name="MPsDT" sheetId="6" r:id="rId4"/>
    <sheet name="CLW" sheetId="8" r:id="rId5"/>
  </sheets>
  <calcPr calcId="191029"/>
</workbook>
</file>

<file path=xl/calcChain.xml><?xml version="1.0" encoding="utf-8"?>
<calcChain xmlns="http://schemas.openxmlformats.org/spreadsheetml/2006/main">
  <c r="J2" i="2" l="1"/>
  <c r="V2" i="2" s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" i="3"/>
  <c r="J6" i="3"/>
  <c r="U6" i="3" s="1"/>
  <c r="J7" i="3"/>
  <c r="U7" i="3" s="1"/>
  <c r="J8" i="3"/>
  <c r="U8" i="3" s="1"/>
  <c r="J9" i="3"/>
  <c r="J10" i="3"/>
  <c r="J11" i="3"/>
  <c r="J12" i="3"/>
  <c r="J13" i="3"/>
  <c r="J14" i="3"/>
  <c r="J15" i="3"/>
  <c r="U15" i="3" s="1"/>
  <c r="J16" i="3"/>
  <c r="U16" i="3" s="1"/>
  <c r="J17" i="3"/>
  <c r="U17" i="3" s="1"/>
  <c r="J18" i="3"/>
  <c r="U18" i="3" s="1"/>
  <c r="J19" i="3"/>
  <c r="J20" i="3"/>
  <c r="U20" i="3" s="1"/>
  <c r="J21" i="3"/>
  <c r="J3" i="3"/>
  <c r="U3" i="3" s="1"/>
  <c r="J4" i="3"/>
  <c r="J5" i="3"/>
  <c r="U5" i="3" s="1"/>
  <c r="J2" i="3"/>
  <c r="U10" i="3"/>
  <c r="U19" i="3"/>
  <c r="Q2" i="2"/>
  <c r="U4" i="3"/>
  <c r="W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W19" i="2" s="1"/>
  <c r="Q20" i="2"/>
  <c r="W20" i="2" s="1"/>
  <c r="Q21" i="2"/>
  <c r="J4" i="2"/>
  <c r="W4" i="2" s="1"/>
  <c r="J5" i="2"/>
  <c r="J6" i="2"/>
  <c r="J7" i="2"/>
  <c r="J8" i="2"/>
  <c r="J9" i="2"/>
  <c r="J10" i="2"/>
  <c r="J11" i="2"/>
  <c r="J12" i="2"/>
  <c r="J13" i="2"/>
  <c r="J14" i="2"/>
  <c r="J15" i="2"/>
  <c r="J16" i="2"/>
  <c r="W16" i="2" s="1"/>
  <c r="J17" i="2"/>
  <c r="J18" i="2"/>
  <c r="J19" i="2"/>
  <c r="J20" i="2"/>
  <c r="J21" i="2"/>
  <c r="J3" i="2"/>
  <c r="I3" i="8"/>
  <c r="I4" i="8"/>
  <c r="I5" i="8"/>
  <c r="I6" i="8"/>
  <c r="B12" i="8" s="1"/>
  <c r="I7" i="8"/>
  <c r="B13" i="8" s="1"/>
  <c r="B19" i="8" s="1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" i="8"/>
  <c r="D4" i="8" s="1"/>
  <c r="D6" i="8" s="1"/>
  <c r="D8" i="8" s="1"/>
  <c r="D10" i="8" s="1"/>
  <c r="D12" i="8" s="1"/>
  <c r="D14" i="8" s="1"/>
  <c r="D16" i="8" s="1"/>
  <c r="D18" i="8" s="1"/>
  <c r="D20" i="8" s="1"/>
  <c r="W21" i="2"/>
  <c r="W5" i="2"/>
  <c r="W6" i="2"/>
  <c r="W7" i="2"/>
  <c r="W8" i="2"/>
  <c r="W9" i="2"/>
  <c r="W17" i="2"/>
  <c r="W18" i="2"/>
  <c r="B11" i="8" l="1"/>
  <c r="B17" i="8" s="1"/>
  <c r="B18" i="8"/>
  <c r="D5" i="8"/>
  <c r="D7" i="8" s="1"/>
  <c r="D9" i="8" s="1"/>
  <c r="D11" i="8" s="1"/>
  <c r="D13" i="8" s="1"/>
  <c r="D15" i="8" s="1"/>
  <c r="D17" i="8" s="1"/>
  <c r="D19" i="8" s="1"/>
  <c r="D21" i="8" s="1"/>
  <c r="B10" i="8"/>
  <c r="B16" i="8" s="1"/>
  <c r="B8" i="8"/>
  <c r="B14" i="8" s="1"/>
  <c r="B20" i="8" s="1"/>
  <c r="B9" i="8"/>
  <c r="B15" i="8" s="1"/>
  <c r="B21" i="8" s="1"/>
  <c r="C4" i="8"/>
  <c r="C6" i="8" s="1"/>
  <c r="C8" i="8" s="1"/>
  <c r="C10" i="8" s="1"/>
  <c r="C12" i="8" s="1"/>
  <c r="C14" i="8" s="1"/>
  <c r="C16" i="8" s="1"/>
  <c r="C18" i="8" s="1"/>
  <c r="C20" i="8" s="1"/>
  <c r="C5" i="8"/>
  <c r="C7" i="8" s="1"/>
  <c r="C9" i="8" s="1"/>
  <c r="C11" i="8" s="1"/>
  <c r="C13" i="8" s="1"/>
  <c r="C15" i="8" s="1"/>
  <c r="C17" i="8" s="1"/>
  <c r="C19" i="8" s="1"/>
  <c r="C21" i="8" s="1"/>
  <c r="U9" i="3"/>
  <c r="U2" i="3"/>
  <c r="U21" i="3"/>
  <c r="U12" i="3"/>
  <c r="U13" i="3"/>
  <c r="U11" i="3"/>
  <c r="U14" i="3"/>
  <c r="W15" i="2"/>
  <c r="W11" i="2"/>
  <c r="W13" i="2"/>
  <c r="W12" i="2"/>
  <c r="W3" i="2"/>
  <c r="W10" i="2"/>
  <c r="W14" i="2"/>
  <c r="V14" i="2"/>
  <c r="V21" i="2"/>
  <c r="V9" i="2"/>
  <c r="V20" i="2"/>
  <c r="V8" i="2"/>
  <c r="V15" i="2"/>
  <c r="V7" i="2"/>
  <c r="V5" i="2"/>
  <c r="V17" i="2"/>
  <c r="V19" i="2"/>
  <c r="V18" i="2"/>
  <c r="V3" i="2"/>
  <c r="V12" i="2"/>
  <c r="V16" i="2"/>
  <c r="V13" i="2"/>
  <c r="V6" i="2"/>
  <c r="V4" i="2"/>
  <c r="V11" i="2"/>
  <c r="V10" i="2"/>
</calcChain>
</file>

<file path=xl/sharedStrings.xml><?xml version="1.0" encoding="utf-8"?>
<sst xmlns="http://schemas.openxmlformats.org/spreadsheetml/2006/main" count="686" uniqueCount="62">
  <si>
    <t>Fiber</t>
  </si>
  <si>
    <t>Filament</t>
  </si>
  <si>
    <t>Fragment</t>
  </si>
  <si>
    <t>Pellet</t>
  </si>
  <si>
    <t>Microbeads</t>
  </si>
  <si>
    <t>Species</t>
  </si>
  <si>
    <t>Red</t>
  </si>
  <si>
    <t>Green</t>
  </si>
  <si>
    <t>Blue</t>
  </si>
  <si>
    <t>Black</t>
  </si>
  <si>
    <t>Colorless</t>
  </si>
  <si>
    <t>Yellowish</t>
  </si>
  <si>
    <t>Foams</t>
  </si>
  <si>
    <t>Species 1</t>
  </si>
  <si>
    <t>Total MPs</t>
  </si>
  <si>
    <t>Films</t>
  </si>
  <si>
    <t>Species 2</t>
  </si>
  <si>
    <t>Species 3</t>
  </si>
  <si>
    <t>Species 4</t>
  </si>
  <si>
    <t>Species 5</t>
  </si>
  <si>
    <t>Species 6</t>
  </si>
  <si>
    <t>Species 7</t>
  </si>
  <si>
    <t>Species 8</t>
  </si>
  <si>
    <t>Species 9</t>
  </si>
  <si>
    <t>Species 10</t>
  </si>
  <si>
    <t>Species 11</t>
  </si>
  <si>
    <t>Species 12</t>
  </si>
  <si>
    <t>Species 13</t>
  </si>
  <si>
    <t>Species 14</t>
  </si>
  <si>
    <t>Species 15</t>
  </si>
  <si>
    <t>Species 16</t>
  </si>
  <si>
    <t>Species 17</t>
  </si>
  <si>
    <t>Species 18</t>
  </si>
  <si>
    <t>Species 19</t>
  </si>
  <si>
    <t>Species 20</t>
  </si>
  <si>
    <t>Station</t>
  </si>
  <si>
    <t>&lt; 0.5 mm</t>
  </si>
  <si>
    <t>1-3 mm</t>
  </si>
  <si>
    <t>3 - 5  mm</t>
  </si>
  <si>
    <t>0.5 -1 mm</t>
  </si>
  <si>
    <t>Cephalothorax width (CW)</t>
  </si>
  <si>
    <t>Cephalothorax length (CL)</t>
  </si>
  <si>
    <t>Crab weight (gm)</t>
  </si>
  <si>
    <t>Gill weight (gm)</t>
  </si>
  <si>
    <t>Digestive tract weight(gm)</t>
  </si>
  <si>
    <t>Total MPs in Gills</t>
  </si>
  <si>
    <t>Total MPs in DT</t>
  </si>
  <si>
    <t>Total Mps (G+DT)</t>
  </si>
  <si>
    <t>TypeFilament</t>
  </si>
  <si>
    <t>TypeFiber</t>
  </si>
  <si>
    <t>TotalFiber</t>
  </si>
  <si>
    <t>TotalFilament</t>
  </si>
  <si>
    <t>TotalMPs</t>
  </si>
  <si>
    <t>Type fiber</t>
  </si>
  <si>
    <t>Type</t>
  </si>
  <si>
    <t>Filaments</t>
  </si>
  <si>
    <t>Microbeds</t>
  </si>
  <si>
    <t>&lt; 2mm^2</t>
  </si>
  <si>
    <t>S - 1</t>
  </si>
  <si>
    <t>S - 2</t>
  </si>
  <si>
    <t>S - 3</t>
  </si>
  <si>
    <t>S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</si>
</sst>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/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/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744C-514F-4FB7-A57F-28672DAF81EB}">
  <dimension ref="A1:AD21"/>
  <sheetViews>
    <sheetView tabSelected="1" workbookViewId="0">
      <selection activeCell="H29" sqref="H28:I29"/>
    </sheetView>
  </sheetViews>
  <sheetFormatPr defaultRowHeight="15" x14ac:dyDescent="0.25"/>
  <cols>
    <col min="1" max="1" width="9.140625" style="6"/>
    <col min="2" max="2" width="10.140625" style="6" bestFit="1" customWidth="1"/>
    <col min="3" max="3" width="10.5703125" style="6" bestFit="1" customWidth="1"/>
    <col min="4" max="9" width="9.140625" style="6"/>
    <col min="10" max="10" width="11.42578125" style="6" customWidth="1"/>
    <col min="11" max="11" width="13.28515625" style="6" bestFit="1" customWidth="1"/>
    <col min="12" max="16" width="9.140625" style="6"/>
    <col min="17" max="17" width="13.42578125" style="6" customWidth="1"/>
    <col min="18" max="18" width="9.85546875" style="6" customWidth="1"/>
    <col min="19" max="19" width="9.140625" style="6"/>
    <col min="20" max="20" width="13.140625" style="6" customWidth="1"/>
    <col min="21" max="25" width="9.140625" style="6"/>
    <col min="26" max="26" width="12" style="6" bestFit="1" customWidth="1"/>
    <col min="27" max="27" width="12.5703125" style="6" bestFit="1" customWidth="1"/>
    <col min="28" max="28" width="12" style="6" bestFit="1" customWidth="1"/>
    <col min="29" max="29" width="14.85546875" style="6" bestFit="1" customWidth="1"/>
    <col min="30" max="30" width="12" style="6" bestFit="1" customWidth="1"/>
    <col min="31" max="16384" width="9.140625" style="6"/>
  </cols>
  <sheetData>
    <row r="1" spans="1:30" ht="15" customHeight="1" x14ac:dyDescent="0.25">
      <c r="A1" s="5" t="s">
        <v>35</v>
      </c>
      <c r="B1" s="8" t="s">
        <v>5</v>
      </c>
      <c r="C1" s="8" t="s">
        <v>49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11</v>
      </c>
      <c r="I1" s="6" t="s">
        <v>10</v>
      </c>
      <c r="J1" s="5" t="s">
        <v>50</v>
      </c>
      <c r="K1" s="6" t="s">
        <v>48</v>
      </c>
      <c r="L1" s="6" t="s">
        <v>8</v>
      </c>
      <c r="M1" s="6" t="s">
        <v>6</v>
      </c>
      <c r="N1" s="6" t="s">
        <v>7</v>
      </c>
      <c r="O1" s="6" t="s">
        <v>9</v>
      </c>
      <c r="P1" s="6" t="s">
        <v>10</v>
      </c>
      <c r="Q1" s="5" t="s">
        <v>51</v>
      </c>
      <c r="R1" s="8" t="s">
        <v>2</v>
      </c>
      <c r="S1" s="8" t="s">
        <v>3</v>
      </c>
      <c r="T1" s="8" t="s">
        <v>4</v>
      </c>
      <c r="U1" s="8" t="s">
        <v>15</v>
      </c>
      <c r="V1" s="5" t="s">
        <v>52</v>
      </c>
      <c r="W1" s="5"/>
      <c r="X1" s="5"/>
      <c r="Y1" s="8"/>
      <c r="Z1" s="5"/>
      <c r="AA1" s="8"/>
      <c r="AB1" s="8"/>
      <c r="AC1" s="8"/>
      <c r="AD1" s="8"/>
    </row>
    <row r="2" spans="1:30" x14ac:dyDescent="0.25">
      <c r="A2" s="6" t="s">
        <v>58</v>
      </c>
      <c r="B2" s="6" t="s">
        <v>13</v>
      </c>
      <c r="C2" s="6" t="s">
        <v>0</v>
      </c>
      <c r="D2" s="6">
        <v>43</v>
      </c>
      <c r="E2" s="6">
        <v>15</v>
      </c>
      <c r="F2" s="6">
        <v>30</v>
      </c>
      <c r="G2" s="6">
        <v>26</v>
      </c>
      <c r="H2" s="6">
        <v>18</v>
      </c>
      <c r="I2" s="6">
        <v>22</v>
      </c>
      <c r="J2" s="5">
        <f>SUM(D2:I2)</f>
        <v>154</v>
      </c>
      <c r="K2" s="6" t="s">
        <v>1</v>
      </c>
      <c r="L2" s="6">
        <v>8</v>
      </c>
      <c r="M2" s="6">
        <v>2</v>
      </c>
      <c r="N2" s="6">
        <v>2</v>
      </c>
      <c r="O2" s="6">
        <v>1</v>
      </c>
      <c r="P2" s="6">
        <v>20</v>
      </c>
      <c r="Q2" s="5">
        <f>SUM(L2:P2)</f>
        <v>33</v>
      </c>
      <c r="R2" s="5">
        <v>13</v>
      </c>
      <c r="S2" s="5">
        <v>3</v>
      </c>
      <c r="T2" s="5">
        <v>40</v>
      </c>
      <c r="U2" s="5">
        <v>3</v>
      </c>
      <c r="V2" s="6">
        <f>J2+Q2+R2+S2+T2</f>
        <v>243</v>
      </c>
      <c r="W2" s="6">
        <f>SUM(J2,Q2:U2)</f>
        <v>246</v>
      </c>
      <c r="Y2" s="7"/>
      <c r="Z2" s="7"/>
      <c r="AA2" s="7"/>
      <c r="AB2" s="7"/>
      <c r="AC2" s="7"/>
      <c r="AD2" s="7"/>
    </row>
    <row r="3" spans="1:30" x14ac:dyDescent="0.25">
      <c r="A3" s="6" t="s">
        <v>59</v>
      </c>
      <c r="B3" s="6" t="s">
        <v>16</v>
      </c>
      <c r="C3" s="6" t="s">
        <v>0</v>
      </c>
      <c r="D3" s="6">
        <v>46</v>
      </c>
      <c r="E3" s="6">
        <v>11</v>
      </c>
      <c r="F3" s="6">
        <v>28</v>
      </c>
      <c r="G3" s="6">
        <v>27</v>
      </c>
      <c r="H3" s="6">
        <v>16</v>
      </c>
      <c r="I3" s="6">
        <v>23</v>
      </c>
      <c r="J3" s="5">
        <f>SUM(D3:I3)</f>
        <v>151</v>
      </c>
      <c r="K3" s="6" t="s">
        <v>1</v>
      </c>
      <c r="L3" s="6">
        <v>7</v>
      </c>
      <c r="M3" s="6">
        <v>3</v>
      </c>
      <c r="N3" s="6">
        <v>1</v>
      </c>
      <c r="O3" s="6">
        <v>2</v>
      </c>
      <c r="P3" s="6">
        <v>18</v>
      </c>
      <c r="Q3" s="5">
        <f t="shared" ref="Q3:Q21" si="0">SUM(L3:P3)</f>
        <v>31</v>
      </c>
      <c r="R3" s="5">
        <v>12</v>
      </c>
      <c r="S3" s="5">
        <v>2</v>
      </c>
      <c r="T3" s="5">
        <v>34</v>
      </c>
      <c r="U3" s="5">
        <v>2</v>
      </c>
      <c r="V3" s="6">
        <f>J3+Q3+R3+S3+T3</f>
        <v>230</v>
      </c>
      <c r="W3" s="6">
        <f t="shared" ref="W3:W21" si="1">SUM(J3,Q3:U3)</f>
        <v>232</v>
      </c>
      <c r="Y3" s="7"/>
      <c r="Z3" s="7"/>
      <c r="AA3" s="7"/>
      <c r="AB3" s="7"/>
      <c r="AC3" s="7"/>
      <c r="AD3" s="7"/>
    </row>
    <row r="4" spans="1:30" x14ac:dyDescent="0.25">
      <c r="A4" s="6" t="s">
        <v>60</v>
      </c>
      <c r="B4" s="6" t="s">
        <v>17</v>
      </c>
      <c r="C4" s="6" t="s">
        <v>0</v>
      </c>
      <c r="D4" s="6">
        <v>36</v>
      </c>
      <c r="E4" s="6">
        <v>12</v>
      </c>
      <c r="F4" s="6">
        <v>32</v>
      </c>
      <c r="G4" s="6">
        <v>25</v>
      </c>
      <c r="H4" s="6">
        <v>17</v>
      </c>
      <c r="I4" s="6">
        <v>19</v>
      </c>
      <c r="J4" s="5">
        <f t="shared" ref="J4:J21" si="2">SUM(D4:I4)</f>
        <v>141</v>
      </c>
      <c r="K4" s="6" t="s">
        <v>1</v>
      </c>
      <c r="L4" s="6">
        <v>6</v>
      </c>
      <c r="M4" s="6">
        <v>0</v>
      </c>
      <c r="N4" s="6">
        <v>2</v>
      </c>
      <c r="O4" s="6">
        <v>1</v>
      </c>
      <c r="P4" s="6">
        <v>17</v>
      </c>
      <c r="Q4" s="5">
        <f t="shared" si="0"/>
        <v>26</v>
      </c>
      <c r="R4" s="5">
        <v>10</v>
      </c>
      <c r="S4" s="5">
        <v>1</v>
      </c>
      <c r="T4" s="5">
        <v>35</v>
      </c>
      <c r="U4" s="5">
        <v>1</v>
      </c>
      <c r="V4" s="6">
        <f>J4+Q4+R4+S4+T4</f>
        <v>213</v>
      </c>
      <c r="W4" s="6">
        <f t="shared" si="1"/>
        <v>214</v>
      </c>
      <c r="Y4" s="7"/>
      <c r="Z4" s="7"/>
      <c r="AA4" s="7"/>
      <c r="AB4" s="7"/>
      <c r="AC4" s="7"/>
      <c r="AD4" s="7"/>
    </row>
    <row r="5" spans="1:30" x14ac:dyDescent="0.25">
      <c r="A5" s="6" t="s">
        <v>61</v>
      </c>
      <c r="B5" s="6" t="s">
        <v>18</v>
      </c>
      <c r="C5" s="6" t="s">
        <v>0</v>
      </c>
      <c r="D5" s="6">
        <v>48</v>
      </c>
      <c r="E5" s="6">
        <v>14</v>
      </c>
      <c r="F5" s="6">
        <v>34</v>
      </c>
      <c r="G5" s="6">
        <v>28</v>
      </c>
      <c r="H5" s="6">
        <v>15</v>
      </c>
      <c r="I5" s="6">
        <v>22</v>
      </c>
      <c r="J5" s="5">
        <f t="shared" si="2"/>
        <v>161</v>
      </c>
      <c r="K5" s="6" t="s">
        <v>1</v>
      </c>
      <c r="L5" s="6">
        <v>8</v>
      </c>
      <c r="M5" s="6">
        <v>3</v>
      </c>
      <c r="N5" s="6">
        <v>0</v>
      </c>
      <c r="O5" s="6">
        <v>0</v>
      </c>
      <c r="P5" s="6">
        <v>12</v>
      </c>
      <c r="Q5" s="5">
        <f t="shared" si="0"/>
        <v>23</v>
      </c>
      <c r="R5" s="5">
        <v>9</v>
      </c>
      <c r="S5" s="5">
        <v>0</v>
      </c>
      <c r="T5" s="5">
        <v>33</v>
      </c>
      <c r="U5" s="5">
        <v>0</v>
      </c>
      <c r="V5" s="6">
        <f t="shared" ref="V5:V21" si="3">J5+Q5+R5+S5+T5</f>
        <v>226</v>
      </c>
      <c r="W5" s="6">
        <f t="shared" si="1"/>
        <v>226</v>
      </c>
      <c r="Y5" s="7"/>
      <c r="Z5" s="7"/>
      <c r="AA5" s="7"/>
      <c r="AB5" s="7"/>
      <c r="AC5" s="7"/>
      <c r="AD5" s="7"/>
    </row>
    <row r="6" spans="1:30" x14ac:dyDescent="0.25">
      <c r="A6" s="6" t="s">
        <v>58</v>
      </c>
      <c r="B6" s="6" t="s">
        <v>19</v>
      </c>
      <c r="C6" s="6" t="s">
        <v>0</v>
      </c>
      <c r="D6" s="6">
        <v>42</v>
      </c>
      <c r="E6" s="6">
        <v>13</v>
      </c>
      <c r="F6" s="6">
        <v>29</v>
      </c>
      <c r="G6" s="6">
        <v>24</v>
      </c>
      <c r="H6" s="6">
        <v>19</v>
      </c>
      <c r="I6" s="6">
        <v>21</v>
      </c>
      <c r="J6" s="5">
        <f t="shared" si="2"/>
        <v>148</v>
      </c>
      <c r="K6" s="6" t="s">
        <v>1</v>
      </c>
      <c r="L6" s="6">
        <v>5</v>
      </c>
      <c r="M6" s="6">
        <v>2</v>
      </c>
      <c r="N6" s="6">
        <v>2</v>
      </c>
      <c r="O6" s="6">
        <v>0</v>
      </c>
      <c r="P6" s="6">
        <v>13</v>
      </c>
      <c r="Q6" s="5">
        <f t="shared" si="0"/>
        <v>22</v>
      </c>
      <c r="R6" s="5">
        <v>7</v>
      </c>
      <c r="S6" s="5">
        <v>4</v>
      </c>
      <c r="T6" s="5">
        <v>32</v>
      </c>
      <c r="U6" s="5">
        <v>2</v>
      </c>
      <c r="V6" s="6">
        <f t="shared" si="3"/>
        <v>213</v>
      </c>
      <c r="W6" s="6">
        <f t="shared" si="1"/>
        <v>215</v>
      </c>
      <c r="Y6" s="7"/>
      <c r="Z6" s="7"/>
      <c r="AA6" s="7"/>
      <c r="AB6" s="7"/>
      <c r="AC6" s="7"/>
      <c r="AD6" s="7"/>
    </row>
    <row r="7" spans="1:30" x14ac:dyDescent="0.25">
      <c r="A7" s="6" t="s">
        <v>59</v>
      </c>
      <c r="B7" s="6" t="s">
        <v>20</v>
      </c>
      <c r="C7" s="6" t="s">
        <v>0</v>
      </c>
      <c r="D7" s="6">
        <v>50</v>
      </c>
      <c r="E7" s="6">
        <v>14</v>
      </c>
      <c r="F7" s="6">
        <v>30</v>
      </c>
      <c r="G7" s="6">
        <v>25</v>
      </c>
      <c r="H7" s="6">
        <v>15</v>
      </c>
      <c r="I7" s="6">
        <v>20</v>
      </c>
      <c r="J7" s="5">
        <f t="shared" si="2"/>
        <v>154</v>
      </c>
      <c r="K7" s="6" t="s">
        <v>1</v>
      </c>
      <c r="L7" s="6">
        <v>7</v>
      </c>
      <c r="M7" s="6">
        <v>1</v>
      </c>
      <c r="N7" s="6">
        <v>1</v>
      </c>
      <c r="O7" s="6">
        <v>2</v>
      </c>
      <c r="P7" s="6">
        <v>15</v>
      </c>
      <c r="Q7" s="5">
        <f t="shared" si="0"/>
        <v>26</v>
      </c>
      <c r="R7" s="5">
        <v>3</v>
      </c>
      <c r="S7" s="5">
        <v>2</v>
      </c>
      <c r="T7" s="5">
        <v>37</v>
      </c>
      <c r="U7" s="5">
        <v>1</v>
      </c>
      <c r="V7" s="6">
        <f t="shared" si="3"/>
        <v>222</v>
      </c>
      <c r="W7" s="6">
        <f t="shared" si="1"/>
        <v>223</v>
      </c>
      <c r="Y7" s="7"/>
      <c r="Z7" s="7"/>
      <c r="AA7" s="7"/>
      <c r="AB7" s="7"/>
      <c r="AC7" s="7"/>
      <c r="AD7" s="7"/>
    </row>
    <row r="8" spans="1:30" x14ac:dyDescent="0.25">
      <c r="A8" s="6" t="s">
        <v>60</v>
      </c>
      <c r="B8" s="6" t="s">
        <v>21</v>
      </c>
      <c r="C8" s="6" t="s">
        <v>0</v>
      </c>
      <c r="D8" s="6">
        <v>46</v>
      </c>
      <c r="E8" s="6">
        <v>15</v>
      </c>
      <c r="F8" s="6">
        <v>27</v>
      </c>
      <c r="G8" s="6">
        <v>22</v>
      </c>
      <c r="H8" s="6">
        <v>13</v>
      </c>
      <c r="I8" s="6">
        <v>19</v>
      </c>
      <c r="J8" s="5">
        <f t="shared" si="2"/>
        <v>142</v>
      </c>
      <c r="K8" s="6" t="s">
        <v>1</v>
      </c>
      <c r="L8" s="6">
        <v>4</v>
      </c>
      <c r="M8" s="6">
        <v>3</v>
      </c>
      <c r="N8" s="6">
        <v>0</v>
      </c>
      <c r="O8" s="6">
        <v>1</v>
      </c>
      <c r="P8" s="6">
        <v>17</v>
      </c>
      <c r="Q8" s="5">
        <f t="shared" si="0"/>
        <v>25</v>
      </c>
      <c r="R8" s="5">
        <v>6</v>
      </c>
      <c r="S8" s="5">
        <v>3</v>
      </c>
      <c r="T8" s="5">
        <v>38</v>
      </c>
      <c r="U8" s="5">
        <v>1</v>
      </c>
      <c r="V8" s="6">
        <f t="shared" si="3"/>
        <v>214</v>
      </c>
      <c r="W8" s="6">
        <f t="shared" si="1"/>
        <v>215</v>
      </c>
      <c r="Y8" s="7"/>
      <c r="Z8" s="7"/>
      <c r="AA8" s="7"/>
      <c r="AB8" s="7"/>
      <c r="AC8" s="7"/>
      <c r="AD8" s="7"/>
    </row>
    <row r="9" spans="1:30" x14ac:dyDescent="0.25">
      <c r="A9" s="6" t="s">
        <v>61</v>
      </c>
      <c r="B9" s="6" t="s">
        <v>22</v>
      </c>
      <c r="C9" s="6" t="s">
        <v>0</v>
      </c>
      <c r="D9" s="6">
        <v>48</v>
      </c>
      <c r="E9" s="6">
        <v>17</v>
      </c>
      <c r="F9" s="6">
        <v>29</v>
      </c>
      <c r="G9" s="6">
        <v>24</v>
      </c>
      <c r="H9" s="6">
        <v>14</v>
      </c>
      <c r="I9" s="6">
        <v>23</v>
      </c>
      <c r="J9" s="5">
        <f t="shared" si="2"/>
        <v>155</v>
      </c>
      <c r="K9" s="6" t="s">
        <v>1</v>
      </c>
      <c r="L9" s="6">
        <v>9</v>
      </c>
      <c r="M9" s="6">
        <v>2</v>
      </c>
      <c r="N9" s="6">
        <v>2</v>
      </c>
      <c r="O9" s="6">
        <v>0</v>
      </c>
      <c r="P9" s="6">
        <v>18</v>
      </c>
      <c r="Q9" s="5">
        <f t="shared" si="0"/>
        <v>31</v>
      </c>
      <c r="R9" s="5">
        <v>7</v>
      </c>
      <c r="S9" s="5">
        <v>1</v>
      </c>
      <c r="T9" s="5">
        <v>39</v>
      </c>
      <c r="U9" s="5">
        <v>2</v>
      </c>
      <c r="V9" s="6">
        <f t="shared" si="3"/>
        <v>233</v>
      </c>
      <c r="W9" s="6">
        <f t="shared" si="1"/>
        <v>235</v>
      </c>
      <c r="Y9" s="7"/>
      <c r="Z9" s="7"/>
      <c r="AA9" s="7"/>
      <c r="AB9" s="7"/>
      <c r="AC9" s="7"/>
      <c r="AD9" s="7"/>
    </row>
    <row r="10" spans="1:30" x14ac:dyDescent="0.25">
      <c r="A10" s="6" t="s">
        <v>58</v>
      </c>
      <c r="B10" s="6" t="s">
        <v>23</v>
      </c>
      <c r="C10" s="6" t="s">
        <v>0</v>
      </c>
      <c r="D10" s="6">
        <v>49</v>
      </c>
      <c r="E10" s="6">
        <v>14</v>
      </c>
      <c r="F10" s="6">
        <v>32</v>
      </c>
      <c r="G10" s="6">
        <v>25</v>
      </c>
      <c r="H10" s="6">
        <v>18</v>
      </c>
      <c r="I10" s="6">
        <v>26</v>
      </c>
      <c r="J10" s="5">
        <f t="shared" si="2"/>
        <v>164</v>
      </c>
      <c r="K10" s="6" t="s">
        <v>1</v>
      </c>
      <c r="L10" s="6">
        <v>6</v>
      </c>
      <c r="M10" s="6">
        <v>4</v>
      </c>
      <c r="N10" s="6">
        <v>1</v>
      </c>
      <c r="O10" s="6">
        <v>0</v>
      </c>
      <c r="P10" s="6">
        <v>19</v>
      </c>
      <c r="Q10" s="5">
        <f t="shared" si="0"/>
        <v>30</v>
      </c>
      <c r="R10" s="5">
        <v>11</v>
      </c>
      <c r="S10" s="5">
        <v>2</v>
      </c>
      <c r="T10" s="5">
        <v>32</v>
      </c>
      <c r="U10" s="5">
        <v>1</v>
      </c>
      <c r="V10" s="6">
        <f t="shared" si="3"/>
        <v>239</v>
      </c>
      <c r="W10" s="6">
        <f t="shared" si="1"/>
        <v>240</v>
      </c>
      <c r="Y10" s="7"/>
      <c r="Z10" s="7"/>
      <c r="AA10" s="7"/>
      <c r="AB10" s="7"/>
      <c r="AC10" s="7"/>
      <c r="AD10" s="7"/>
    </row>
    <row r="11" spans="1:30" x14ac:dyDescent="0.25">
      <c r="A11" s="6" t="s">
        <v>59</v>
      </c>
      <c r="B11" s="6" t="s">
        <v>24</v>
      </c>
      <c r="C11" s="6" t="s">
        <v>0</v>
      </c>
      <c r="D11" s="6">
        <v>43</v>
      </c>
      <c r="E11" s="6">
        <v>13</v>
      </c>
      <c r="F11" s="6">
        <v>30</v>
      </c>
      <c r="G11" s="6">
        <v>23</v>
      </c>
      <c r="H11" s="6">
        <v>17</v>
      </c>
      <c r="I11" s="6">
        <v>21</v>
      </c>
      <c r="J11" s="5">
        <f t="shared" si="2"/>
        <v>147</v>
      </c>
      <c r="K11" s="6" t="s">
        <v>1</v>
      </c>
      <c r="L11" s="6">
        <v>5</v>
      </c>
      <c r="M11" s="6">
        <v>3</v>
      </c>
      <c r="N11" s="6">
        <v>1</v>
      </c>
      <c r="O11" s="6">
        <v>1</v>
      </c>
      <c r="P11" s="6">
        <v>17</v>
      </c>
      <c r="Q11" s="5">
        <f t="shared" si="0"/>
        <v>27</v>
      </c>
      <c r="R11" s="5">
        <v>10</v>
      </c>
      <c r="S11" s="5">
        <v>0</v>
      </c>
      <c r="T11" s="5">
        <v>33</v>
      </c>
      <c r="U11" s="5">
        <v>2</v>
      </c>
      <c r="V11" s="6">
        <f t="shared" si="3"/>
        <v>217</v>
      </c>
      <c r="W11" s="6">
        <f t="shared" si="1"/>
        <v>219</v>
      </c>
      <c r="Y11" s="7"/>
      <c r="Z11" s="7"/>
      <c r="AA11" s="7"/>
      <c r="AB11" s="7"/>
      <c r="AC11" s="7"/>
      <c r="AD11" s="7"/>
    </row>
    <row r="12" spans="1:30" x14ac:dyDescent="0.25">
      <c r="A12" s="6" t="s">
        <v>60</v>
      </c>
      <c r="B12" s="6" t="s">
        <v>25</v>
      </c>
      <c r="C12" s="6" t="s">
        <v>0</v>
      </c>
      <c r="D12" s="6">
        <v>47</v>
      </c>
      <c r="E12" s="6">
        <v>12</v>
      </c>
      <c r="F12" s="6">
        <v>29</v>
      </c>
      <c r="G12" s="6">
        <v>21</v>
      </c>
      <c r="H12" s="6">
        <v>14</v>
      </c>
      <c r="I12" s="6">
        <v>20</v>
      </c>
      <c r="J12" s="5">
        <f t="shared" si="2"/>
        <v>143</v>
      </c>
      <c r="K12" s="6" t="s">
        <v>1</v>
      </c>
      <c r="L12" s="6">
        <v>7</v>
      </c>
      <c r="M12" s="6">
        <v>2</v>
      </c>
      <c r="N12" s="6">
        <v>2</v>
      </c>
      <c r="O12" s="6">
        <v>2</v>
      </c>
      <c r="P12" s="6">
        <v>15</v>
      </c>
      <c r="Q12" s="5">
        <f t="shared" si="0"/>
        <v>28</v>
      </c>
      <c r="R12" s="5">
        <v>13</v>
      </c>
      <c r="S12" s="5">
        <v>2</v>
      </c>
      <c r="T12" s="5">
        <v>35</v>
      </c>
      <c r="U12" s="5">
        <v>1</v>
      </c>
      <c r="V12" s="6">
        <f t="shared" si="3"/>
        <v>221</v>
      </c>
      <c r="W12" s="6">
        <f t="shared" si="1"/>
        <v>222</v>
      </c>
      <c r="Y12" s="7"/>
      <c r="Z12" s="7"/>
      <c r="AA12" s="7"/>
      <c r="AB12" s="7"/>
      <c r="AC12" s="7"/>
      <c r="AD12" s="7"/>
    </row>
    <row r="13" spans="1:30" x14ac:dyDescent="0.25">
      <c r="A13" s="6" t="s">
        <v>61</v>
      </c>
      <c r="B13" s="6" t="s">
        <v>26</v>
      </c>
      <c r="C13" s="6" t="s">
        <v>0</v>
      </c>
      <c r="D13" s="6">
        <v>44</v>
      </c>
      <c r="E13" s="6">
        <v>11</v>
      </c>
      <c r="F13" s="6">
        <v>27</v>
      </c>
      <c r="G13" s="6">
        <v>22</v>
      </c>
      <c r="H13" s="6">
        <v>13</v>
      </c>
      <c r="I13" s="6">
        <v>23</v>
      </c>
      <c r="J13" s="5">
        <f t="shared" si="2"/>
        <v>140</v>
      </c>
      <c r="K13" s="6" t="s">
        <v>1</v>
      </c>
      <c r="L13" s="6">
        <v>4</v>
      </c>
      <c r="M13" s="6">
        <v>1</v>
      </c>
      <c r="N13" s="6">
        <v>2</v>
      </c>
      <c r="O13" s="6">
        <v>1</v>
      </c>
      <c r="P13" s="6">
        <v>18</v>
      </c>
      <c r="Q13" s="5">
        <f t="shared" si="0"/>
        <v>26</v>
      </c>
      <c r="R13" s="5">
        <v>12</v>
      </c>
      <c r="S13" s="5">
        <v>1</v>
      </c>
      <c r="T13" s="5">
        <v>34</v>
      </c>
      <c r="U13" s="5">
        <v>1</v>
      </c>
      <c r="V13" s="6">
        <f t="shared" si="3"/>
        <v>213</v>
      </c>
      <c r="W13" s="6">
        <f t="shared" si="1"/>
        <v>214</v>
      </c>
      <c r="Y13" s="7"/>
      <c r="Z13" s="7"/>
      <c r="AA13" s="7"/>
      <c r="AB13" s="7"/>
      <c r="AC13" s="7"/>
      <c r="AD13" s="7"/>
    </row>
    <row r="14" spans="1:30" x14ac:dyDescent="0.25">
      <c r="A14" s="6" t="s">
        <v>58</v>
      </c>
      <c r="B14" s="6" t="s">
        <v>27</v>
      </c>
      <c r="C14" s="6" t="s">
        <v>0</v>
      </c>
      <c r="D14" s="6">
        <v>41</v>
      </c>
      <c r="E14" s="6">
        <v>13</v>
      </c>
      <c r="F14" s="6">
        <v>26</v>
      </c>
      <c r="G14" s="6">
        <v>20</v>
      </c>
      <c r="H14" s="6">
        <v>14</v>
      </c>
      <c r="I14" s="6">
        <v>22</v>
      </c>
      <c r="J14" s="5">
        <f t="shared" si="2"/>
        <v>136</v>
      </c>
      <c r="K14" s="6" t="s">
        <v>1</v>
      </c>
      <c r="L14" s="6">
        <v>3</v>
      </c>
      <c r="M14" s="6">
        <v>5</v>
      </c>
      <c r="N14" s="6">
        <v>0</v>
      </c>
      <c r="O14" s="6">
        <v>2</v>
      </c>
      <c r="P14" s="6">
        <v>15</v>
      </c>
      <c r="Q14" s="5">
        <f t="shared" si="0"/>
        <v>25</v>
      </c>
      <c r="R14" s="5">
        <v>11</v>
      </c>
      <c r="S14" s="5">
        <v>0</v>
      </c>
      <c r="T14" s="5">
        <v>36</v>
      </c>
      <c r="U14" s="5">
        <v>2</v>
      </c>
      <c r="V14" s="6">
        <f t="shared" si="3"/>
        <v>208</v>
      </c>
      <c r="W14" s="6">
        <f t="shared" si="1"/>
        <v>210</v>
      </c>
      <c r="Y14" s="7"/>
      <c r="Z14" s="7"/>
      <c r="AA14" s="7"/>
      <c r="AB14" s="7"/>
      <c r="AC14" s="7"/>
      <c r="AD14" s="7"/>
    </row>
    <row r="15" spans="1:30" x14ac:dyDescent="0.25">
      <c r="A15" s="6" t="s">
        <v>59</v>
      </c>
      <c r="B15" s="6" t="s">
        <v>28</v>
      </c>
      <c r="C15" s="6" t="s">
        <v>0</v>
      </c>
      <c r="D15" s="6">
        <v>34</v>
      </c>
      <c r="E15" s="6">
        <v>14</v>
      </c>
      <c r="F15" s="6">
        <v>23</v>
      </c>
      <c r="G15" s="6">
        <v>18</v>
      </c>
      <c r="H15" s="6">
        <v>15</v>
      </c>
      <c r="I15" s="6">
        <v>25</v>
      </c>
      <c r="J15" s="5">
        <f t="shared" si="2"/>
        <v>129</v>
      </c>
      <c r="K15" s="6" t="s">
        <v>1</v>
      </c>
      <c r="L15" s="6">
        <v>6</v>
      </c>
      <c r="M15" s="6">
        <v>2</v>
      </c>
      <c r="N15" s="6">
        <v>2</v>
      </c>
      <c r="O15" s="6">
        <v>1</v>
      </c>
      <c r="P15" s="6">
        <v>13</v>
      </c>
      <c r="Q15" s="5">
        <f t="shared" si="0"/>
        <v>24</v>
      </c>
      <c r="R15" s="5">
        <v>10</v>
      </c>
      <c r="S15" s="5">
        <v>2</v>
      </c>
      <c r="T15" s="5">
        <v>38</v>
      </c>
      <c r="U15" s="5">
        <v>0</v>
      </c>
      <c r="V15" s="6">
        <f t="shared" si="3"/>
        <v>203</v>
      </c>
      <c r="W15" s="6">
        <f t="shared" si="1"/>
        <v>203</v>
      </c>
      <c r="Y15" s="7"/>
      <c r="Z15" s="7"/>
      <c r="AA15" s="7"/>
      <c r="AB15" s="7"/>
      <c r="AC15" s="7"/>
      <c r="AD15" s="7"/>
    </row>
    <row r="16" spans="1:30" x14ac:dyDescent="0.25">
      <c r="A16" s="6" t="s">
        <v>60</v>
      </c>
      <c r="B16" s="6" t="s">
        <v>29</v>
      </c>
      <c r="C16" s="6" t="s">
        <v>0</v>
      </c>
      <c r="D16" s="6">
        <v>36</v>
      </c>
      <c r="E16" s="6">
        <v>15</v>
      </c>
      <c r="F16" s="6">
        <v>22</v>
      </c>
      <c r="G16" s="6">
        <v>21</v>
      </c>
      <c r="H16" s="6">
        <v>16</v>
      </c>
      <c r="I16" s="6">
        <v>26</v>
      </c>
      <c r="J16" s="5">
        <f t="shared" si="2"/>
        <v>136</v>
      </c>
      <c r="K16" s="6" t="s">
        <v>1</v>
      </c>
      <c r="L16" s="6">
        <v>7</v>
      </c>
      <c r="M16" s="6">
        <v>1</v>
      </c>
      <c r="N16" s="6">
        <v>1</v>
      </c>
      <c r="O16" s="6">
        <v>2</v>
      </c>
      <c r="P16" s="6">
        <v>18</v>
      </c>
      <c r="Q16" s="5">
        <f t="shared" si="0"/>
        <v>29</v>
      </c>
      <c r="R16" s="5">
        <v>8</v>
      </c>
      <c r="S16" s="5">
        <v>3</v>
      </c>
      <c r="T16" s="5">
        <v>35</v>
      </c>
      <c r="U16" s="5">
        <v>2</v>
      </c>
      <c r="V16" s="6">
        <f t="shared" si="3"/>
        <v>211</v>
      </c>
      <c r="W16" s="6">
        <f t="shared" si="1"/>
        <v>213</v>
      </c>
      <c r="Y16" s="7"/>
      <c r="Z16" s="7"/>
      <c r="AA16" s="7"/>
      <c r="AB16" s="7"/>
      <c r="AC16" s="7"/>
      <c r="AD16" s="7"/>
    </row>
    <row r="17" spans="1:30" x14ac:dyDescent="0.25">
      <c r="A17" s="6" t="s">
        <v>61</v>
      </c>
      <c r="B17" s="6" t="s">
        <v>30</v>
      </c>
      <c r="C17" s="6" t="s">
        <v>0</v>
      </c>
      <c r="D17" s="6">
        <v>33</v>
      </c>
      <c r="E17" s="6">
        <v>10</v>
      </c>
      <c r="F17" s="6">
        <v>18</v>
      </c>
      <c r="G17" s="6">
        <v>22</v>
      </c>
      <c r="H17" s="6">
        <v>14</v>
      </c>
      <c r="I17" s="6">
        <v>21</v>
      </c>
      <c r="J17" s="5">
        <f t="shared" si="2"/>
        <v>118</v>
      </c>
      <c r="K17" s="6" t="s">
        <v>1</v>
      </c>
      <c r="L17" s="6">
        <v>9</v>
      </c>
      <c r="M17" s="6">
        <v>2</v>
      </c>
      <c r="N17" s="6">
        <v>0</v>
      </c>
      <c r="O17" s="6">
        <v>0</v>
      </c>
      <c r="P17" s="6">
        <v>19</v>
      </c>
      <c r="Q17" s="5">
        <f t="shared" si="0"/>
        <v>30</v>
      </c>
      <c r="R17" s="5">
        <v>7</v>
      </c>
      <c r="S17" s="5">
        <v>4</v>
      </c>
      <c r="T17" s="5">
        <v>39</v>
      </c>
      <c r="U17" s="5">
        <v>1</v>
      </c>
      <c r="V17" s="6">
        <f t="shared" si="3"/>
        <v>198</v>
      </c>
      <c r="W17" s="6">
        <f t="shared" si="1"/>
        <v>199</v>
      </c>
      <c r="Y17" s="7"/>
      <c r="Z17" s="7"/>
      <c r="AA17" s="7"/>
      <c r="AB17" s="7"/>
      <c r="AC17" s="7"/>
      <c r="AD17" s="7"/>
    </row>
    <row r="18" spans="1:30" x14ac:dyDescent="0.25">
      <c r="A18" s="6" t="s">
        <v>58</v>
      </c>
      <c r="B18" s="6" t="s">
        <v>31</v>
      </c>
      <c r="C18" s="6" t="s">
        <v>0</v>
      </c>
      <c r="D18" s="6">
        <v>39</v>
      </c>
      <c r="E18" s="6">
        <v>9</v>
      </c>
      <c r="F18" s="6">
        <v>25</v>
      </c>
      <c r="G18" s="6">
        <v>18</v>
      </c>
      <c r="H18" s="6">
        <v>13</v>
      </c>
      <c r="I18" s="6">
        <v>23</v>
      </c>
      <c r="J18" s="5">
        <f t="shared" si="2"/>
        <v>127</v>
      </c>
      <c r="K18" s="6" t="s">
        <v>1</v>
      </c>
      <c r="L18" s="6">
        <v>4</v>
      </c>
      <c r="M18" s="6">
        <v>3</v>
      </c>
      <c r="N18" s="6">
        <v>2</v>
      </c>
      <c r="O18" s="6">
        <v>1</v>
      </c>
      <c r="P18" s="6">
        <v>15</v>
      </c>
      <c r="Q18" s="5">
        <f t="shared" si="0"/>
        <v>25</v>
      </c>
      <c r="R18" s="5">
        <v>6</v>
      </c>
      <c r="S18" s="5">
        <v>2</v>
      </c>
      <c r="T18" s="5">
        <v>33</v>
      </c>
      <c r="U18" s="5">
        <v>0</v>
      </c>
      <c r="V18" s="6">
        <f t="shared" si="3"/>
        <v>193</v>
      </c>
      <c r="W18" s="6">
        <f t="shared" si="1"/>
        <v>193</v>
      </c>
      <c r="Y18" s="7"/>
      <c r="Z18" s="7"/>
      <c r="AA18" s="7"/>
      <c r="AB18" s="7"/>
      <c r="AC18" s="7"/>
      <c r="AD18" s="7"/>
    </row>
    <row r="19" spans="1:30" x14ac:dyDescent="0.25">
      <c r="A19" s="6" t="s">
        <v>59</v>
      </c>
      <c r="B19" s="6" t="s">
        <v>32</v>
      </c>
      <c r="C19" s="6" t="s">
        <v>0</v>
      </c>
      <c r="D19" s="6">
        <v>47</v>
      </c>
      <c r="E19" s="6">
        <v>17</v>
      </c>
      <c r="F19" s="6">
        <v>31</v>
      </c>
      <c r="G19" s="6">
        <v>27</v>
      </c>
      <c r="H19" s="6">
        <v>17</v>
      </c>
      <c r="I19" s="6">
        <v>22</v>
      </c>
      <c r="J19" s="5">
        <f t="shared" si="2"/>
        <v>161</v>
      </c>
      <c r="K19" s="6" t="s">
        <v>1</v>
      </c>
      <c r="L19" s="6">
        <v>5</v>
      </c>
      <c r="M19" s="6">
        <v>0</v>
      </c>
      <c r="N19" s="6">
        <v>1</v>
      </c>
      <c r="O19" s="6">
        <v>2</v>
      </c>
      <c r="P19" s="6">
        <v>15</v>
      </c>
      <c r="Q19" s="5">
        <f t="shared" si="0"/>
        <v>23</v>
      </c>
      <c r="R19" s="5">
        <v>8</v>
      </c>
      <c r="S19" s="5">
        <v>1</v>
      </c>
      <c r="T19" s="5">
        <v>35</v>
      </c>
      <c r="U19" s="5">
        <v>2</v>
      </c>
      <c r="V19" s="6">
        <f t="shared" si="3"/>
        <v>228</v>
      </c>
      <c r="W19" s="6">
        <f t="shared" si="1"/>
        <v>230</v>
      </c>
      <c r="Y19" s="7"/>
      <c r="Z19" s="7"/>
      <c r="AA19" s="7"/>
      <c r="AB19" s="7"/>
      <c r="AC19" s="7"/>
      <c r="AD19" s="7"/>
    </row>
    <row r="20" spans="1:30" x14ac:dyDescent="0.25">
      <c r="A20" s="6" t="s">
        <v>60</v>
      </c>
      <c r="B20" s="6" t="s">
        <v>33</v>
      </c>
      <c r="C20" s="6" t="s">
        <v>0</v>
      </c>
      <c r="D20" s="6">
        <v>38</v>
      </c>
      <c r="E20" s="6">
        <v>10</v>
      </c>
      <c r="F20" s="6">
        <v>22</v>
      </c>
      <c r="G20" s="6">
        <v>20</v>
      </c>
      <c r="H20" s="6">
        <v>14</v>
      </c>
      <c r="I20" s="6">
        <v>24</v>
      </c>
      <c r="J20" s="5">
        <f t="shared" si="2"/>
        <v>128</v>
      </c>
      <c r="K20" s="6" t="s">
        <v>1</v>
      </c>
      <c r="L20" s="6">
        <v>7</v>
      </c>
      <c r="M20" s="6">
        <v>2</v>
      </c>
      <c r="N20" s="6">
        <v>0</v>
      </c>
      <c r="O20" s="6">
        <v>1</v>
      </c>
      <c r="P20" s="6">
        <v>12</v>
      </c>
      <c r="Q20" s="5">
        <f t="shared" si="0"/>
        <v>22</v>
      </c>
      <c r="R20" s="5">
        <v>4</v>
      </c>
      <c r="S20" s="5">
        <v>4</v>
      </c>
      <c r="T20" s="5">
        <v>30</v>
      </c>
      <c r="U20" s="5">
        <v>1</v>
      </c>
      <c r="V20" s="6">
        <f t="shared" si="3"/>
        <v>188</v>
      </c>
      <c r="W20" s="6">
        <f t="shared" si="1"/>
        <v>189</v>
      </c>
      <c r="Y20" s="7"/>
      <c r="Z20" s="7"/>
      <c r="AA20" s="7"/>
      <c r="AB20" s="7"/>
      <c r="AC20" s="7"/>
      <c r="AD20" s="7"/>
    </row>
    <row r="21" spans="1:30" x14ac:dyDescent="0.25">
      <c r="A21" s="6" t="s">
        <v>61</v>
      </c>
      <c r="B21" s="6" t="s">
        <v>34</v>
      </c>
      <c r="C21" s="6" t="s">
        <v>0</v>
      </c>
      <c r="D21" s="6">
        <v>49</v>
      </c>
      <c r="E21" s="6">
        <v>19</v>
      </c>
      <c r="F21" s="6">
        <v>26</v>
      </c>
      <c r="G21" s="6">
        <v>25</v>
      </c>
      <c r="H21" s="6">
        <v>19</v>
      </c>
      <c r="I21" s="6">
        <v>25</v>
      </c>
      <c r="J21" s="5">
        <f t="shared" si="2"/>
        <v>163</v>
      </c>
      <c r="K21" s="6" t="s">
        <v>1</v>
      </c>
      <c r="L21" s="6">
        <v>8</v>
      </c>
      <c r="M21" s="6">
        <v>1</v>
      </c>
      <c r="N21" s="6">
        <v>2</v>
      </c>
      <c r="O21" s="6">
        <v>0</v>
      </c>
      <c r="P21" s="6">
        <v>14</v>
      </c>
      <c r="Q21" s="5">
        <f t="shared" si="0"/>
        <v>25</v>
      </c>
      <c r="R21" s="5">
        <v>3</v>
      </c>
      <c r="S21" s="5">
        <v>2</v>
      </c>
      <c r="T21" s="5">
        <v>32</v>
      </c>
      <c r="U21" s="5">
        <v>1</v>
      </c>
      <c r="V21" s="6">
        <f t="shared" si="3"/>
        <v>225</v>
      </c>
      <c r="W21" s="6">
        <f t="shared" si="1"/>
        <v>226</v>
      </c>
      <c r="Y21" s="7"/>
      <c r="Z21" s="7"/>
      <c r="AA21" s="7"/>
      <c r="AB21" s="7"/>
      <c r="AC21" s="7"/>
      <c r="AD21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E631-429B-4F52-8D4D-647251E58E5E}">
  <dimension ref="A1:AB21"/>
  <sheetViews>
    <sheetView zoomScaleNormal="100" workbookViewId="0">
      <selection activeCell="A2" sqref="A2:A21"/>
    </sheetView>
  </sheetViews>
  <sheetFormatPr defaultRowHeight="15" x14ac:dyDescent="0.25"/>
  <cols>
    <col min="1" max="2" width="9.140625" style="10"/>
    <col min="3" max="3" width="10.85546875" style="10" bestFit="1" customWidth="1"/>
    <col min="4" max="9" width="9.140625" style="10"/>
    <col min="10" max="10" width="11.42578125" style="10" customWidth="1"/>
    <col min="11" max="11" width="13.28515625" style="10" bestFit="1" customWidth="1"/>
    <col min="12" max="14" width="9.140625" style="10"/>
    <col min="15" max="15" width="13.42578125" style="10" customWidth="1"/>
    <col min="16" max="16" width="9.85546875" style="10" customWidth="1"/>
    <col min="17" max="17" width="9.140625" style="10"/>
    <col min="18" max="18" width="13.140625" style="10" customWidth="1"/>
    <col min="19" max="16384" width="9.140625" style="10"/>
  </cols>
  <sheetData>
    <row r="1" spans="1:28" ht="15" customHeight="1" x14ac:dyDescent="0.25">
      <c r="A1" s="9" t="s">
        <v>35</v>
      </c>
      <c r="B1" s="11" t="s">
        <v>5</v>
      </c>
      <c r="C1" s="11" t="s">
        <v>53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11</v>
      </c>
      <c r="I1" s="10" t="s">
        <v>10</v>
      </c>
      <c r="J1" s="10" t="s">
        <v>0</v>
      </c>
      <c r="K1" s="9" t="s">
        <v>48</v>
      </c>
      <c r="L1" s="10" t="s">
        <v>8</v>
      </c>
      <c r="M1" s="10" t="s">
        <v>6</v>
      </c>
      <c r="N1" s="10" t="s">
        <v>10</v>
      </c>
      <c r="O1" s="9" t="s">
        <v>1</v>
      </c>
      <c r="P1" s="11" t="s">
        <v>2</v>
      </c>
      <c r="Q1" s="11" t="s">
        <v>3</v>
      </c>
      <c r="R1" s="11" t="s">
        <v>4</v>
      </c>
      <c r="S1" s="11" t="s">
        <v>15</v>
      </c>
      <c r="T1" s="11" t="s">
        <v>12</v>
      </c>
      <c r="U1" s="9" t="s">
        <v>14</v>
      </c>
      <c r="V1" s="9"/>
      <c r="W1" s="9"/>
      <c r="X1" s="11"/>
      <c r="Y1" s="11"/>
      <c r="Z1" s="11"/>
      <c r="AA1" s="11"/>
      <c r="AB1" s="11"/>
    </row>
    <row r="2" spans="1:28" ht="15.75" x14ac:dyDescent="0.25">
      <c r="A2" s="6" t="s">
        <v>58</v>
      </c>
      <c r="B2" s="10" t="s">
        <v>13</v>
      </c>
      <c r="C2" s="12" t="s">
        <v>0</v>
      </c>
      <c r="D2" s="10">
        <v>33</v>
      </c>
      <c r="E2" s="10">
        <v>16</v>
      </c>
      <c r="F2" s="10">
        <v>19</v>
      </c>
      <c r="G2" s="10">
        <v>35</v>
      </c>
      <c r="H2" s="10">
        <v>25</v>
      </c>
      <c r="I2" s="10">
        <v>26</v>
      </c>
      <c r="J2" s="10">
        <f>SUM(D2:I2)</f>
        <v>154</v>
      </c>
      <c r="K2" s="12" t="s">
        <v>1</v>
      </c>
      <c r="L2" s="10">
        <v>5</v>
      </c>
      <c r="M2" s="10">
        <v>0</v>
      </c>
      <c r="N2" s="10">
        <v>10</v>
      </c>
      <c r="O2" s="10">
        <f>SUM(L2:N2)</f>
        <v>15</v>
      </c>
      <c r="P2" s="10">
        <v>13</v>
      </c>
      <c r="Q2" s="10">
        <v>12</v>
      </c>
      <c r="R2" s="10">
        <v>54</v>
      </c>
      <c r="S2" s="10">
        <v>4</v>
      </c>
      <c r="T2" s="10">
        <v>4</v>
      </c>
      <c r="U2" s="10">
        <f t="shared" ref="U2:U21" si="0">J2+O2+P2+Q2+R2+S2+T2</f>
        <v>256</v>
      </c>
    </row>
    <row r="3" spans="1:28" ht="15.75" x14ac:dyDescent="0.25">
      <c r="A3" s="6" t="s">
        <v>59</v>
      </c>
      <c r="B3" s="10" t="s">
        <v>16</v>
      </c>
      <c r="C3" s="12" t="s">
        <v>0</v>
      </c>
      <c r="D3" s="10">
        <v>35</v>
      </c>
      <c r="E3" s="10">
        <v>12</v>
      </c>
      <c r="F3" s="10">
        <v>15</v>
      </c>
      <c r="G3" s="10">
        <v>30</v>
      </c>
      <c r="H3" s="10">
        <v>22</v>
      </c>
      <c r="I3" s="10">
        <v>23</v>
      </c>
      <c r="J3" s="10">
        <f t="shared" ref="J3:J21" si="1">SUM(D3:I3)</f>
        <v>137</v>
      </c>
      <c r="K3" s="12" t="s">
        <v>1</v>
      </c>
      <c r="L3" s="10">
        <v>6</v>
      </c>
      <c r="M3" s="10">
        <v>1</v>
      </c>
      <c r="N3" s="10">
        <v>11</v>
      </c>
      <c r="O3" s="10">
        <f t="shared" ref="O3:O21" si="2">SUM(L3:N3)</f>
        <v>18</v>
      </c>
      <c r="P3" s="10">
        <v>13</v>
      </c>
      <c r="Q3" s="10">
        <v>11</v>
      </c>
      <c r="R3" s="10">
        <v>50</v>
      </c>
      <c r="S3" s="10">
        <v>3</v>
      </c>
      <c r="T3" s="10">
        <v>2</v>
      </c>
      <c r="U3" s="10">
        <f t="shared" si="0"/>
        <v>234</v>
      </c>
    </row>
    <row r="4" spans="1:28" ht="15.75" x14ac:dyDescent="0.25">
      <c r="A4" s="6" t="s">
        <v>60</v>
      </c>
      <c r="B4" s="10" t="s">
        <v>17</v>
      </c>
      <c r="C4" s="12" t="s">
        <v>0</v>
      </c>
      <c r="D4" s="10">
        <v>38</v>
      </c>
      <c r="E4" s="10">
        <v>13</v>
      </c>
      <c r="F4" s="10">
        <v>16</v>
      </c>
      <c r="G4" s="10">
        <v>35</v>
      </c>
      <c r="H4" s="10">
        <v>25</v>
      </c>
      <c r="I4" s="10">
        <v>22</v>
      </c>
      <c r="J4" s="10">
        <f t="shared" si="1"/>
        <v>149</v>
      </c>
      <c r="K4" s="12" t="s">
        <v>1</v>
      </c>
      <c r="L4" s="10">
        <v>3</v>
      </c>
      <c r="M4" s="10">
        <v>0</v>
      </c>
      <c r="N4" s="10">
        <v>12</v>
      </c>
      <c r="O4" s="10">
        <f t="shared" si="2"/>
        <v>15</v>
      </c>
      <c r="P4" s="10">
        <v>12</v>
      </c>
      <c r="Q4" s="10">
        <v>9</v>
      </c>
      <c r="R4" s="10">
        <v>45</v>
      </c>
      <c r="S4" s="10">
        <v>3</v>
      </c>
      <c r="T4" s="10">
        <v>3</v>
      </c>
      <c r="U4" s="10">
        <f t="shared" si="0"/>
        <v>236</v>
      </c>
    </row>
    <row r="5" spans="1:28" ht="15.75" x14ac:dyDescent="0.25">
      <c r="A5" s="6" t="s">
        <v>61</v>
      </c>
      <c r="B5" s="10" t="s">
        <v>18</v>
      </c>
      <c r="C5" s="12" t="s">
        <v>0</v>
      </c>
      <c r="D5" s="10">
        <v>39</v>
      </c>
      <c r="E5" s="10">
        <v>14</v>
      </c>
      <c r="F5" s="10">
        <v>17</v>
      </c>
      <c r="G5" s="10">
        <v>34</v>
      </c>
      <c r="H5" s="10">
        <v>23</v>
      </c>
      <c r="I5" s="10">
        <v>24</v>
      </c>
      <c r="J5" s="10">
        <f t="shared" si="1"/>
        <v>151</v>
      </c>
      <c r="K5" s="12" t="s">
        <v>1</v>
      </c>
      <c r="L5" s="10">
        <v>2</v>
      </c>
      <c r="M5" s="10">
        <v>2</v>
      </c>
      <c r="N5" s="10">
        <v>7</v>
      </c>
      <c r="O5" s="10">
        <f t="shared" si="2"/>
        <v>11</v>
      </c>
      <c r="P5" s="10">
        <v>14</v>
      </c>
      <c r="Q5" s="10">
        <v>8</v>
      </c>
      <c r="R5" s="10">
        <v>48</v>
      </c>
      <c r="S5" s="10">
        <v>2</v>
      </c>
      <c r="T5" s="10">
        <v>2</v>
      </c>
      <c r="U5" s="10">
        <f t="shared" si="0"/>
        <v>236</v>
      </c>
    </row>
    <row r="6" spans="1:28" ht="15.75" x14ac:dyDescent="0.25">
      <c r="A6" s="6" t="s">
        <v>58</v>
      </c>
      <c r="B6" s="10" t="s">
        <v>19</v>
      </c>
      <c r="C6" s="12" t="s">
        <v>0</v>
      </c>
      <c r="D6" s="10">
        <v>40</v>
      </c>
      <c r="E6" s="10">
        <v>15</v>
      </c>
      <c r="F6" s="10">
        <v>13</v>
      </c>
      <c r="G6" s="10">
        <v>33</v>
      </c>
      <c r="H6" s="10">
        <v>24</v>
      </c>
      <c r="I6" s="10">
        <v>21</v>
      </c>
      <c r="J6" s="10">
        <f t="shared" si="1"/>
        <v>146</v>
      </c>
      <c r="K6" s="12" t="s">
        <v>1</v>
      </c>
      <c r="L6" s="10">
        <v>4</v>
      </c>
      <c r="M6" s="10">
        <v>1</v>
      </c>
      <c r="N6" s="10">
        <v>6</v>
      </c>
      <c r="O6" s="10">
        <f t="shared" si="2"/>
        <v>11</v>
      </c>
      <c r="P6" s="10">
        <v>12</v>
      </c>
      <c r="Q6" s="10">
        <v>7</v>
      </c>
      <c r="R6" s="10">
        <v>45</v>
      </c>
      <c r="S6" s="10">
        <v>1</v>
      </c>
      <c r="T6" s="10">
        <v>3</v>
      </c>
      <c r="U6" s="10">
        <f t="shared" si="0"/>
        <v>225</v>
      </c>
    </row>
    <row r="7" spans="1:28" ht="15.75" x14ac:dyDescent="0.25">
      <c r="A7" s="6" t="s">
        <v>59</v>
      </c>
      <c r="B7" s="10" t="s">
        <v>20</v>
      </c>
      <c r="C7" s="12" t="s">
        <v>0</v>
      </c>
      <c r="D7" s="10">
        <v>34</v>
      </c>
      <c r="E7" s="10">
        <v>13</v>
      </c>
      <c r="F7" s="10">
        <v>15</v>
      </c>
      <c r="G7" s="10">
        <v>32</v>
      </c>
      <c r="H7" s="10">
        <v>22</v>
      </c>
      <c r="I7" s="10">
        <v>22</v>
      </c>
      <c r="J7" s="10">
        <f t="shared" si="1"/>
        <v>138</v>
      </c>
      <c r="K7" s="12" t="s">
        <v>1</v>
      </c>
      <c r="L7" s="10">
        <v>2</v>
      </c>
      <c r="M7" s="10">
        <v>0</v>
      </c>
      <c r="N7" s="10">
        <v>3</v>
      </c>
      <c r="O7" s="10">
        <f t="shared" si="2"/>
        <v>5</v>
      </c>
      <c r="P7" s="10">
        <v>11</v>
      </c>
      <c r="Q7" s="10">
        <v>12</v>
      </c>
      <c r="R7" s="10">
        <v>40</v>
      </c>
      <c r="S7" s="10">
        <v>4</v>
      </c>
      <c r="T7" s="10">
        <v>2</v>
      </c>
      <c r="U7" s="10">
        <f t="shared" si="0"/>
        <v>212</v>
      </c>
    </row>
    <row r="8" spans="1:28" ht="15.75" x14ac:dyDescent="0.25">
      <c r="A8" s="6" t="s">
        <v>60</v>
      </c>
      <c r="B8" s="10" t="s">
        <v>21</v>
      </c>
      <c r="C8" s="12" t="s">
        <v>0</v>
      </c>
      <c r="D8" s="10">
        <v>33</v>
      </c>
      <c r="E8" s="10">
        <v>12</v>
      </c>
      <c r="F8" s="10">
        <v>14</v>
      </c>
      <c r="G8" s="10">
        <v>31</v>
      </c>
      <c r="H8" s="10">
        <v>21</v>
      </c>
      <c r="I8" s="10">
        <v>23</v>
      </c>
      <c r="J8" s="10">
        <f t="shared" si="1"/>
        <v>134</v>
      </c>
      <c r="K8" s="12" t="s">
        <v>1</v>
      </c>
      <c r="L8" s="10">
        <v>1</v>
      </c>
      <c r="M8" s="10">
        <v>0</v>
      </c>
      <c r="N8" s="10">
        <v>4</v>
      </c>
      <c r="O8" s="10">
        <f t="shared" si="2"/>
        <v>5</v>
      </c>
      <c r="P8" s="10">
        <v>10</v>
      </c>
      <c r="Q8" s="10">
        <v>11</v>
      </c>
      <c r="R8" s="10">
        <v>53</v>
      </c>
      <c r="S8" s="10">
        <v>3</v>
      </c>
      <c r="T8" s="10">
        <v>1</v>
      </c>
      <c r="U8" s="10">
        <f t="shared" si="0"/>
        <v>217</v>
      </c>
    </row>
    <row r="9" spans="1:28" ht="15.75" x14ac:dyDescent="0.25">
      <c r="A9" s="6" t="s">
        <v>61</v>
      </c>
      <c r="B9" s="10" t="s">
        <v>22</v>
      </c>
      <c r="C9" s="12" t="s">
        <v>0</v>
      </c>
      <c r="D9" s="10">
        <v>35</v>
      </c>
      <c r="E9" s="10">
        <v>11</v>
      </c>
      <c r="F9" s="10">
        <v>11</v>
      </c>
      <c r="G9" s="10">
        <v>36</v>
      </c>
      <c r="H9" s="10">
        <v>20</v>
      </c>
      <c r="I9" s="10">
        <v>22</v>
      </c>
      <c r="J9" s="10">
        <f t="shared" si="1"/>
        <v>135</v>
      </c>
      <c r="K9" s="12" t="s">
        <v>1</v>
      </c>
      <c r="L9" s="10">
        <v>4</v>
      </c>
      <c r="M9" s="10">
        <v>0</v>
      </c>
      <c r="N9" s="10">
        <v>2</v>
      </c>
      <c r="O9" s="10">
        <f t="shared" si="2"/>
        <v>6</v>
      </c>
      <c r="P9" s="10">
        <v>15</v>
      </c>
      <c r="Q9" s="10">
        <v>9</v>
      </c>
      <c r="R9" s="10">
        <v>52</v>
      </c>
      <c r="S9" s="10">
        <v>2</v>
      </c>
      <c r="T9" s="10">
        <v>3</v>
      </c>
      <c r="U9" s="10">
        <f t="shared" si="0"/>
        <v>222</v>
      </c>
    </row>
    <row r="10" spans="1:28" ht="15.75" x14ac:dyDescent="0.25">
      <c r="A10" s="6" t="s">
        <v>58</v>
      </c>
      <c r="B10" s="10" t="s">
        <v>23</v>
      </c>
      <c r="C10" s="12" t="s">
        <v>0</v>
      </c>
      <c r="D10" s="10">
        <v>30</v>
      </c>
      <c r="E10" s="10">
        <v>14</v>
      </c>
      <c r="F10" s="10">
        <v>16</v>
      </c>
      <c r="G10" s="10">
        <v>37</v>
      </c>
      <c r="H10" s="10">
        <v>22</v>
      </c>
      <c r="I10" s="10">
        <v>21</v>
      </c>
      <c r="J10" s="10">
        <f t="shared" si="1"/>
        <v>140</v>
      </c>
      <c r="K10" s="12" t="s">
        <v>1</v>
      </c>
      <c r="L10" s="10">
        <v>3</v>
      </c>
      <c r="M10" s="10">
        <v>0</v>
      </c>
      <c r="N10" s="10">
        <v>4</v>
      </c>
      <c r="O10" s="10">
        <f t="shared" si="2"/>
        <v>7</v>
      </c>
      <c r="P10" s="10">
        <v>13</v>
      </c>
      <c r="Q10" s="10">
        <v>7</v>
      </c>
      <c r="R10" s="10">
        <v>50</v>
      </c>
      <c r="S10" s="10">
        <v>3</v>
      </c>
      <c r="T10" s="10">
        <v>2</v>
      </c>
      <c r="U10" s="10">
        <f t="shared" si="0"/>
        <v>222</v>
      </c>
    </row>
    <row r="11" spans="1:28" ht="15.75" x14ac:dyDescent="0.25">
      <c r="A11" s="6" t="s">
        <v>59</v>
      </c>
      <c r="B11" s="10" t="s">
        <v>24</v>
      </c>
      <c r="C11" s="12" t="s">
        <v>0</v>
      </c>
      <c r="D11" s="10">
        <v>36</v>
      </c>
      <c r="E11" s="10">
        <v>15</v>
      </c>
      <c r="F11" s="10">
        <v>13</v>
      </c>
      <c r="G11" s="10">
        <v>38</v>
      </c>
      <c r="H11" s="10">
        <v>21</v>
      </c>
      <c r="I11" s="10">
        <v>24</v>
      </c>
      <c r="J11" s="10">
        <f t="shared" si="1"/>
        <v>147</v>
      </c>
      <c r="K11" s="12" t="s">
        <v>1</v>
      </c>
      <c r="L11" s="10">
        <v>2</v>
      </c>
      <c r="M11" s="10">
        <v>0</v>
      </c>
      <c r="N11" s="10">
        <v>5</v>
      </c>
      <c r="O11" s="10">
        <f t="shared" si="2"/>
        <v>7</v>
      </c>
      <c r="P11" s="10">
        <v>14</v>
      </c>
      <c r="Q11" s="10">
        <v>6</v>
      </c>
      <c r="R11" s="10">
        <v>52</v>
      </c>
      <c r="S11" s="10">
        <v>2</v>
      </c>
      <c r="T11" s="10">
        <v>1</v>
      </c>
      <c r="U11" s="10">
        <f t="shared" si="0"/>
        <v>229</v>
      </c>
    </row>
    <row r="12" spans="1:28" ht="15.75" x14ac:dyDescent="0.25">
      <c r="A12" s="6" t="s">
        <v>60</v>
      </c>
      <c r="B12" s="10" t="s">
        <v>25</v>
      </c>
      <c r="C12" s="12" t="s">
        <v>0</v>
      </c>
      <c r="D12" s="10">
        <v>35</v>
      </c>
      <c r="E12" s="10">
        <v>16</v>
      </c>
      <c r="F12" s="10">
        <v>12</v>
      </c>
      <c r="G12" s="10">
        <v>33</v>
      </c>
      <c r="H12" s="10">
        <v>24</v>
      </c>
      <c r="I12" s="10">
        <v>22</v>
      </c>
      <c r="J12" s="10">
        <f t="shared" si="1"/>
        <v>142</v>
      </c>
      <c r="K12" s="12" t="s">
        <v>1</v>
      </c>
      <c r="L12" s="10">
        <v>1</v>
      </c>
      <c r="M12" s="10">
        <v>0</v>
      </c>
      <c r="N12" s="10">
        <v>2</v>
      </c>
      <c r="O12" s="10">
        <f t="shared" si="2"/>
        <v>3</v>
      </c>
      <c r="P12" s="10">
        <v>12</v>
      </c>
      <c r="Q12" s="10">
        <v>11</v>
      </c>
      <c r="R12" s="10">
        <v>50</v>
      </c>
      <c r="S12" s="10">
        <v>4</v>
      </c>
      <c r="T12" s="10">
        <v>4</v>
      </c>
      <c r="U12" s="10">
        <f t="shared" si="0"/>
        <v>226</v>
      </c>
    </row>
    <row r="13" spans="1:28" ht="15.75" x14ac:dyDescent="0.25">
      <c r="A13" s="6" t="s">
        <v>61</v>
      </c>
      <c r="B13" s="10" t="s">
        <v>26</v>
      </c>
      <c r="C13" s="12" t="s">
        <v>0</v>
      </c>
      <c r="D13" s="10">
        <v>27</v>
      </c>
      <c r="E13" s="10">
        <v>20</v>
      </c>
      <c r="F13" s="10">
        <v>11</v>
      </c>
      <c r="G13" s="10">
        <v>32</v>
      </c>
      <c r="H13" s="10">
        <v>26</v>
      </c>
      <c r="I13" s="10">
        <v>21</v>
      </c>
      <c r="J13" s="10">
        <f t="shared" si="1"/>
        <v>137</v>
      </c>
      <c r="K13" s="12" t="s">
        <v>1</v>
      </c>
      <c r="L13" s="10">
        <v>4</v>
      </c>
      <c r="M13" s="10">
        <v>0</v>
      </c>
      <c r="N13" s="10">
        <v>1</v>
      </c>
      <c r="O13" s="10">
        <f t="shared" si="2"/>
        <v>5</v>
      </c>
      <c r="P13" s="10">
        <v>13</v>
      </c>
      <c r="Q13" s="10">
        <v>4</v>
      </c>
      <c r="R13" s="10">
        <v>53</v>
      </c>
      <c r="S13" s="10">
        <v>5</v>
      </c>
      <c r="T13" s="10">
        <v>3</v>
      </c>
      <c r="U13" s="10">
        <f t="shared" si="0"/>
        <v>220</v>
      </c>
    </row>
    <row r="14" spans="1:28" ht="15.75" x14ac:dyDescent="0.25">
      <c r="A14" s="6" t="s">
        <v>58</v>
      </c>
      <c r="B14" s="10" t="s">
        <v>27</v>
      </c>
      <c r="C14" s="12" t="s">
        <v>0</v>
      </c>
      <c r="D14" s="10">
        <v>29</v>
      </c>
      <c r="E14" s="10">
        <v>13</v>
      </c>
      <c r="F14" s="10">
        <v>10</v>
      </c>
      <c r="G14" s="10">
        <v>30</v>
      </c>
      <c r="H14" s="10">
        <v>27</v>
      </c>
      <c r="I14" s="10">
        <v>23</v>
      </c>
      <c r="J14" s="10">
        <f t="shared" si="1"/>
        <v>132</v>
      </c>
      <c r="K14" s="12" t="s">
        <v>1</v>
      </c>
      <c r="L14" s="10">
        <v>3</v>
      </c>
      <c r="M14" s="10">
        <v>0</v>
      </c>
      <c r="N14" s="10">
        <v>5</v>
      </c>
      <c r="O14" s="10">
        <f t="shared" si="2"/>
        <v>8</v>
      </c>
      <c r="P14" s="10">
        <v>15</v>
      </c>
      <c r="Q14" s="10">
        <v>6</v>
      </c>
      <c r="R14" s="10">
        <v>52</v>
      </c>
      <c r="S14" s="10">
        <v>3</v>
      </c>
      <c r="T14" s="10">
        <v>1</v>
      </c>
      <c r="U14" s="10">
        <f t="shared" si="0"/>
        <v>217</v>
      </c>
    </row>
    <row r="15" spans="1:28" ht="15.75" x14ac:dyDescent="0.25">
      <c r="A15" s="6" t="s">
        <v>59</v>
      </c>
      <c r="B15" s="10" t="s">
        <v>28</v>
      </c>
      <c r="C15" s="12" t="s">
        <v>0</v>
      </c>
      <c r="D15" s="10">
        <v>33</v>
      </c>
      <c r="E15" s="10">
        <v>14</v>
      </c>
      <c r="F15" s="10">
        <v>14</v>
      </c>
      <c r="G15" s="10">
        <v>31</v>
      </c>
      <c r="H15" s="10">
        <v>20</v>
      </c>
      <c r="I15" s="10">
        <v>21</v>
      </c>
      <c r="J15" s="10">
        <f t="shared" si="1"/>
        <v>133</v>
      </c>
      <c r="K15" s="12" t="s">
        <v>1</v>
      </c>
      <c r="L15" s="10">
        <v>4</v>
      </c>
      <c r="M15" s="10">
        <v>0</v>
      </c>
      <c r="N15" s="10">
        <v>2</v>
      </c>
      <c r="O15" s="10">
        <f t="shared" si="2"/>
        <v>6</v>
      </c>
      <c r="P15" s="10">
        <v>15</v>
      </c>
      <c r="Q15" s="10">
        <v>7</v>
      </c>
      <c r="R15" s="10">
        <v>45</v>
      </c>
      <c r="S15" s="10">
        <v>2</v>
      </c>
      <c r="T15" s="10">
        <v>2</v>
      </c>
      <c r="U15" s="10">
        <f t="shared" si="0"/>
        <v>210</v>
      </c>
    </row>
    <row r="16" spans="1:28" ht="15.75" x14ac:dyDescent="0.25">
      <c r="A16" s="6" t="s">
        <v>60</v>
      </c>
      <c r="B16" s="10" t="s">
        <v>29</v>
      </c>
      <c r="C16" s="12" t="s">
        <v>0</v>
      </c>
      <c r="D16" s="10">
        <v>34</v>
      </c>
      <c r="E16" s="10">
        <v>13</v>
      </c>
      <c r="F16" s="10">
        <v>12</v>
      </c>
      <c r="G16" s="10">
        <v>30</v>
      </c>
      <c r="H16" s="10">
        <v>26</v>
      </c>
      <c r="I16" s="10">
        <v>23</v>
      </c>
      <c r="J16" s="10">
        <f t="shared" si="1"/>
        <v>138</v>
      </c>
      <c r="K16" s="12" t="s">
        <v>1</v>
      </c>
      <c r="L16" s="10">
        <v>3</v>
      </c>
      <c r="M16" s="10">
        <v>0</v>
      </c>
      <c r="N16" s="10">
        <v>4</v>
      </c>
      <c r="O16" s="10">
        <f t="shared" si="2"/>
        <v>7</v>
      </c>
      <c r="P16" s="10">
        <v>12</v>
      </c>
      <c r="Q16" s="10">
        <v>8</v>
      </c>
      <c r="R16" s="10">
        <v>49</v>
      </c>
      <c r="S16" s="10">
        <v>4</v>
      </c>
      <c r="T16" s="10">
        <v>3</v>
      </c>
      <c r="U16" s="10">
        <f t="shared" si="0"/>
        <v>221</v>
      </c>
    </row>
    <row r="17" spans="1:21" ht="15.75" x14ac:dyDescent="0.25">
      <c r="A17" s="6" t="s">
        <v>61</v>
      </c>
      <c r="B17" s="10" t="s">
        <v>30</v>
      </c>
      <c r="C17" s="12" t="s">
        <v>0</v>
      </c>
      <c r="D17" s="10">
        <v>35</v>
      </c>
      <c r="E17" s="10">
        <v>12</v>
      </c>
      <c r="F17" s="10">
        <v>13</v>
      </c>
      <c r="G17" s="10">
        <v>32</v>
      </c>
      <c r="H17" s="10">
        <v>24</v>
      </c>
      <c r="I17" s="10">
        <v>22</v>
      </c>
      <c r="J17" s="10">
        <f t="shared" si="1"/>
        <v>138</v>
      </c>
      <c r="K17" s="12" t="s">
        <v>1</v>
      </c>
      <c r="L17" s="10">
        <v>4</v>
      </c>
      <c r="M17" s="10">
        <v>0</v>
      </c>
      <c r="N17" s="10">
        <v>3</v>
      </c>
      <c r="O17" s="10">
        <f t="shared" si="2"/>
        <v>7</v>
      </c>
      <c r="P17" s="10">
        <v>11</v>
      </c>
      <c r="Q17" s="10">
        <v>9</v>
      </c>
      <c r="R17" s="10">
        <v>48</v>
      </c>
      <c r="S17" s="10">
        <v>4</v>
      </c>
      <c r="T17" s="10">
        <v>2</v>
      </c>
      <c r="U17" s="10">
        <f t="shared" si="0"/>
        <v>219</v>
      </c>
    </row>
    <row r="18" spans="1:21" ht="15.75" x14ac:dyDescent="0.25">
      <c r="A18" s="6" t="s">
        <v>58</v>
      </c>
      <c r="B18" s="10" t="s">
        <v>31</v>
      </c>
      <c r="C18" s="12" t="s">
        <v>0</v>
      </c>
      <c r="D18" s="10">
        <v>38</v>
      </c>
      <c r="E18" s="10">
        <v>17</v>
      </c>
      <c r="F18" s="10">
        <v>15</v>
      </c>
      <c r="G18" s="10">
        <v>33</v>
      </c>
      <c r="H18" s="10">
        <v>23</v>
      </c>
      <c r="I18" s="10">
        <v>23</v>
      </c>
      <c r="J18" s="10">
        <f t="shared" si="1"/>
        <v>149</v>
      </c>
      <c r="K18" s="12" t="s">
        <v>1</v>
      </c>
      <c r="L18" s="10">
        <v>2</v>
      </c>
      <c r="M18" s="10">
        <v>0</v>
      </c>
      <c r="N18" s="10">
        <v>2</v>
      </c>
      <c r="O18" s="10">
        <f t="shared" si="2"/>
        <v>4</v>
      </c>
      <c r="P18" s="10">
        <v>14</v>
      </c>
      <c r="Q18" s="10">
        <v>11</v>
      </c>
      <c r="R18" s="10">
        <v>48</v>
      </c>
      <c r="S18" s="10">
        <v>3</v>
      </c>
      <c r="T18" s="10">
        <v>1</v>
      </c>
      <c r="U18" s="10">
        <f t="shared" si="0"/>
        <v>230</v>
      </c>
    </row>
    <row r="19" spans="1:21" ht="15.75" x14ac:dyDescent="0.25">
      <c r="A19" s="6" t="s">
        <v>59</v>
      </c>
      <c r="B19" s="10" t="s">
        <v>32</v>
      </c>
      <c r="C19" s="12" t="s">
        <v>0</v>
      </c>
      <c r="D19" s="10">
        <v>33</v>
      </c>
      <c r="E19" s="10">
        <v>11</v>
      </c>
      <c r="F19" s="10">
        <v>17</v>
      </c>
      <c r="G19" s="10">
        <v>35</v>
      </c>
      <c r="H19" s="10">
        <v>26</v>
      </c>
      <c r="I19" s="10">
        <v>22</v>
      </c>
      <c r="J19" s="10">
        <f t="shared" si="1"/>
        <v>144</v>
      </c>
      <c r="K19" s="12" t="s">
        <v>1</v>
      </c>
      <c r="L19" s="10">
        <v>1</v>
      </c>
      <c r="M19" s="10">
        <v>0</v>
      </c>
      <c r="N19" s="10">
        <v>4</v>
      </c>
      <c r="O19" s="10">
        <f t="shared" si="2"/>
        <v>5</v>
      </c>
      <c r="P19" s="10">
        <v>13</v>
      </c>
      <c r="Q19" s="10">
        <v>12</v>
      </c>
      <c r="R19" s="10">
        <v>45</v>
      </c>
      <c r="S19" s="10">
        <v>2</v>
      </c>
      <c r="T19" s="10">
        <v>3</v>
      </c>
      <c r="U19" s="10">
        <f t="shared" si="0"/>
        <v>224</v>
      </c>
    </row>
    <row r="20" spans="1:21" ht="15.75" x14ac:dyDescent="0.25">
      <c r="A20" s="6" t="s">
        <v>60</v>
      </c>
      <c r="B20" s="10" t="s">
        <v>33</v>
      </c>
      <c r="C20" s="12" t="s">
        <v>0</v>
      </c>
      <c r="D20" s="10">
        <v>32</v>
      </c>
      <c r="E20" s="10">
        <v>13</v>
      </c>
      <c r="F20" s="10">
        <v>19</v>
      </c>
      <c r="G20" s="10">
        <v>34</v>
      </c>
      <c r="H20" s="10">
        <v>20</v>
      </c>
      <c r="I20" s="10">
        <v>26</v>
      </c>
      <c r="J20" s="10">
        <f t="shared" si="1"/>
        <v>144</v>
      </c>
      <c r="K20" s="12" t="s">
        <v>1</v>
      </c>
      <c r="L20" s="10">
        <v>4</v>
      </c>
      <c r="M20" s="10">
        <v>0</v>
      </c>
      <c r="N20" s="10">
        <v>1</v>
      </c>
      <c r="O20" s="10">
        <f t="shared" si="2"/>
        <v>5</v>
      </c>
      <c r="P20" s="10">
        <v>15</v>
      </c>
      <c r="Q20" s="10">
        <v>13</v>
      </c>
      <c r="R20" s="10">
        <v>46</v>
      </c>
      <c r="S20" s="10">
        <v>4</v>
      </c>
      <c r="T20" s="10">
        <v>2</v>
      </c>
      <c r="U20" s="10">
        <f t="shared" si="0"/>
        <v>229</v>
      </c>
    </row>
    <row r="21" spans="1:21" ht="15.75" x14ac:dyDescent="0.25">
      <c r="A21" s="6" t="s">
        <v>61</v>
      </c>
      <c r="B21" s="10" t="s">
        <v>34</v>
      </c>
      <c r="C21" s="12" t="s">
        <v>0</v>
      </c>
      <c r="D21" s="10">
        <v>31</v>
      </c>
      <c r="E21" s="10">
        <v>15</v>
      </c>
      <c r="F21" s="10">
        <v>18</v>
      </c>
      <c r="G21" s="10">
        <v>35</v>
      </c>
      <c r="H21" s="10">
        <v>23</v>
      </c>
      <c r="I21" s="10">
        <v>28</v>
      </c>
      <c r="J21" s="10">
        <f t="shared" si="1"/>
        <v>150</v>
      </c>
      <c r="K21" s="12" t="s">
        <v>1</v>
      </c>
      <c r="L21" s="10">
        <v>5</v>
      </c>
      <c r="M21" s="10">
        <v>1</v>
      </c>
      <c r="N21" s="10">
        <v>3</v>
      </c>
      <c r="O21" s="10">
        <f t="shared" si="2"/>
        <v>9</v>
      </c>
      <c r="P21" s="10">
        <v>12</v>
      </c>
      <c r="Q21" s="10">
        <v>10</v>
      </c>
      <c r="R21" s="10">
        <v>48</v>
      </c>
      <c r="S21" s="10">
        <v>4</v>
      </c>
      <c r="T21" s="10">
        <v>4</v>
      </c>
      <c r="U21" s="10">
        <f t="shared" si="0"/>
        <v>237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5687-70EF-4C68-B621-D789A95AC0CA}">
  <dimension ref="A1:V101"/>
  <sheetViews>
    <sheetView topLeftCell="A72" zoomScale="115" zoomScaleNormal="115" workbookViewId="0">
      <selection activeCell="A42" sqref="A42:A101"/>
    </sheetView>
  </sheetViews>
  <sheetFormatPr defaultRowHeight="15" x14ac:dyDescent="0.25"/>
  <cols>
    <col min="13" max="13" width="12.42578125" bestFit="1" customWidth="1"/>
    <col min="16" max="16" width="10" bestFit="1" customWidth="1"/>
    <col min="17" max="17" width="9.140625" style="6"/>
    <col min="18" max="18" width="11.42578125" style="6" customWidth="1"/>
    <col min="19" max="19" width="9.140625" style="6"/>
  </cols>
  <sheetData>
    <row r="1" spans="1:22" ht="15" customHeight="1" x14ac:dyDescent="0.25">
      <c r="A1" s="2" t="s">
        <v>35</v>
      </c>
      <c r="B1" s="1" t="s">
        <v>54</v>
      </c>
      <c r="C1" t="s">
        <v>36</v>
      </c>
      <c r="D1" t="s">
        <v>39</v>
      </c>
      <c r="E1" t="s">
        <v>37</v>
      </c>
      <c r="F1" t="s">
        <v>38</v>
      </c>
      <c r="G1" s="3" t="s">
        <v>57</v>
      </c>
      <c r="H1" s="4"/>
      <c r="I1" s="3"/>
      <c r="J1" s="1"/>
      <c r="L1" s="1"/>
      <c r="M1" s="3"/>
      <c r="N1" s="1"/>
      <c r="O1" s="1"/>
      <c r="P1" s="1"/>
      <c r="Q1" s="5"/>
      <c r="R1" s="5"/>
      <c r="S1" s="5"/>
    </row>
    <row r="2" spans="1:22" s="15" customFormat="1" x14ac:dyDescent="0.25">
      <c r="A2" s="6" t="s">
        <v>58</v>
      </c>
      <c r="B2" s="15" t="s">
        <v>0</v>
      </c>
      <c r="C2" s="16">
        <v>8.1028938906752401</v>
      </c>
      <c r="D2" s="16">
        <v>16.003215434083604</v>
      </c>
      <c r="E2" s="16">
        <v>34.234726688102896</v>
      </c>
      <c r="F2" s="16">
        <v>4.861736334405145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18"/>
      <c r="S2" s="17"/>
    </row>
    <row r="3" spans="1:22" s="15" customFormat="1" x14ac:dyDescent="0.25">
      <c r="A3" s="6" t="s">
        <v>59</v>
      </c>
      <c r="B3" s="15" t="s">
        <v>0</v>
      </c>
      <c r="C3" s="16">
        <v>9</v>
      </c>
      <c r="D3" s="16">
        <v>14</v>
      </c>
      <c r="E3" s="16">
        <v>39</v>
      </c>
      <c r="F3" s="16">
        <v>3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8"/>
      <c r="S3" s="17"/>
      <c r="U3" s="19"/>
    </row>
    <row r="4" spans="1:22" s="15" customFormat="1" x14ac:dyDescent="0.25">
      <c r="A4" s="6" t="s">
        <v>60</v>
      </c>
      <c r="B4" s="15" t="s">
        <v>0</v>
      </c>
      <c r="C4" s="16">
        <v>8</v>
      </c>
      <c r="D4" s="16">
        <v>15</v>
      </c>
      <c r="E4" s="16">
        <v>40</v>
      </c>
      <c r="F4" s="16">
        <v>4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8"/>
      <c r="S4" s="17"/>
      <c r="U4" s="19"/>
    </row>
    <row r="5" spans="1:22" s="15" customFormat="1" x14ac:dyDescent="0.25">
      <c r="A5" s="6" t="s">
        <v>61</v>
      </c>
      <c r="B5" s="15" t="s">
        <v>0</v>
      </c>
      <c r="C5" s="16">
        <v>10</v>
      </c>
      <c r="D5" s="16">
        <v>14</v>
      </c>
      <c r="E5" s="16">
        <v>42.238938053097343</v>
      </c>
      <c r="F5" s="16">
        <v>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18"/>
      <c r="S5" s="17"/>
      <c r="U5" s="19"/>
    </row>
    <row r="6" spans="1:22" x14ac:dyDescent="0.25">
      <c r="A6" s="6" t="s">
        <v>58</v>
      </c>
      <c r="B6" t="s">
        <v>0</v>
      </c>
      <c r="C6" s="13">
        <v>8</v>
      </c>
      <c r="D6" s="13">
        <v>13</v>
      </c>
      <c r="E6" s="13">
        <v>44.483568075117375</v>
      </c>
      <c r="F6" s="13">
        <v>4</v>
      </c>
      <c r="G6" s="13"/>
      <c r="H6" s="13"/>
      <c r="I6" s="13"/>
      <c r="J6" s="13"/>
      <c r="K6" s="13"/>
      <c r="L6" s="13"/>
      <c r="M6" s="13"/>
      <c r="N6" s="13"/>
      <c r="O6" s="16"/>
      <c r="P6" s="16"/>
      <c r="R6" s="5"/>
      <c r="T6" s="15"/>
      <c r="U6" s="14"/>
      <c r="V6" s="15"/>
    </row>
    <row r="7" spans="1:22" x14ac:dyDescent="0.25">
      <c r="A7" s="6" t="s">
        <v>59</v>
      </c>
      <c r="B7" t="s">
        <v>0</v>
      </c>
      <c r="C7" s="13">
        <v>9</v>
      </c>
      <c r="D7" s="13">
        <v>12</v>
      </c>
      <c r="E7" s="13">
        <v>45.369369369369366</v>
      </c>
      <c r="F7" s="13">
        <v>3</v>
      </c>
      <c r="G7" s="13"/>
      <c r="H7" s="13"/>
      <c r="I7" s="13"/>
      <c r="J7" s="13"/>
      <c r="K7" s="13"/>
      <c r="L7" s="13"/>
      <c r="M7" s="13"/>
      <c r="N7" s="13"/>
      <c r="O7" s="16"/>
      <c r="P7" s="16"/>
      <c r="R7" s="5"/>
      <c r="T7" s="15"/>
      <c r="U7" s="14"/>
      <c r="V7" s="15"/>
    </row>
    <row r="8" spans="1:22" x14ac:dyDescent="0.25">
      <c r="A8" s="6" t="s">
        <v>60</v>
      </c>
      <c r="B8" t="s">
        <v>0</v>
      </c>
      <c r="C8" s="13">
        <v>7</v>
      </c>
      <c r="D8" s="13">
        <v>11</v>
      </c>
      <c r="E8" s="13">
        <v>44.355140186915889</v>
      </c>
      <c r="F8" s="13">
        <v>4</v>
      </c>
      <c r="G8" s="13"/>
      <c r="H8" s="13"/>
      <c r="I8" s="13"/>
      <c r="J8" s="13"/>
      <c r="K8" s="13"/>
      <c r="L8" s="13"/>
      <c r="M8" s="13"/>
      <c r="N8" s="13"/>
      <c r="O8" s="16"/>
      <c r="P8" s="16"/>
      <c r="R8" s="5"/>
      <c r="T8" s="15"/>
      <c r="U8" s="14"/>
      <c r="V8" s="15"/>
    </row>
    <row r="9" spans="1:22" x14ac:dyDescent="0.25">
      <c r="A9" s="6" t="s">
        <v>61</v>
      </c>
      <c r="B9" t="s">
        <v>0</v>
      </c>
      <c r="C9" s="13">
        <v>8</v>
      </c>
      <c r="D9" s="13">
        <v>12</v>
      </c>
      <c r="E9" s="13">
        <v>41.523605150214593</v>
      </c>
      <c r="F9" s="13">
        <v>5</v>
      </c>
      <c r="G9" s="13"/>
      <c r="H9" s="13"/>
      <c r="I9" s="13"/>
      <c r="J9" s="13"/>
      <c r="K9" s="13"/>
      <c r="L9" s="13"/>
      <c r="M9" s="13"/>
      <c r="N9" s="13"/>
      <c r="O9" s="16"/>
      <c r="P9" s="16"/>
      <c r="R9" s="5"/>
      <c r="T9" s="15"/>
      <c r="U9" s="14"/>
      <c r="V9" s="15"/>
    </row>
    <row r="10" spans="1:22" x14ac:dyDescent="0.25">
      <c r="A10" s="6" t="s">
        <v>58</v>
      </c>
      <c r="B10" t="s">
        <v>0</v>
      </c>
      <c r="C10" s="13">
        <v>9</v>
      </c>
      <c r="D10" s="13">
        <v>11</v>
      </c>
      <c r="E10" s="13">
        <v>44.619246861924694</v>
      </c>
      <c r="F10" s="13">
        <v>4</v>
      </c>
      <c r="G10" s="13"/>
      <c r="H10" s="13"/>
      <c r="I10" s="13"/>
      <c r="J10" s="13"/>
      <c r="K10" s="13"/>
      <c r="L10" s="13"/>
      <c r="M10" s="13"/>
      <c r="N10" s="13"/>
      <c r="O10" s="16"/>
      <c r="P10" s="16"/>
      <c r="R10" s="5"/>
      <c r="T10" s="15"/>
      <c r="U10" s="14"/>
      <c r="V10" s="15"/>
    </row>
    <row r="11" spans="1:22" x14ac:dyDescent="0.25">
      <c r="A11" s="6" t="s">
        <v>59</v>
      </c>
      <c r="B11" t="s">
        <v>0</v>
      </c>
      <c r="C11" s="13">
        <v>10</v>
      </c>
      <c r="D11" s="13">
        <v>13</v>
      </c>
      <c r="E11" s="13">
        <v>41.741935483870961</v>
      </c>
      <c r="F11" s="13">
        <v>3</v>
      </c>
      <c r="G11" s="13"/>
      <c r="H11" s="13"/>
      <c r="I11" s="13"/>
      <c r="J11" s="13"/>
      <c r="K11" s="13"/>
      <c r="L11" s="13"/>
      <c r="M11" s="13"/>
      <c r="N11" s="13"/>
      <c r="O11" s="16"/>
      <c r="P11" s="16"/>
      <c r="R11" s="5"/>
      <c r="T11" s="15"/>
      <c r="U11" s="14"/>
      <c r="V11" s="15"/>
    </row>
    <row r="12" spans="1:22" x14ac:dyDescent="0.25">
      <c r="A12" s="6" t="s">
        <v>60</v>
      </c>
      <c r="B12" t="s">
        <v>0</v>
      </c>
      <c r="C12" s="13">
        <v>9</v>
      </c>
      <c r="D12" s="13">
        <v>12</v>
      </c>
      <c r="E12" s="13">
        <v>39.705882352941174</v>
      </c>
      <c r="F12" s="13">
        <v>4</v>
      </c>
      <c r="G12" s="13"/>
      <c r="H12" s="13"/>
      <c r="I12" s="13"/>
      <c r="J12" s="13"/>
      <c r="K12" s="13"/>
      <c r="L12" s="13"/>
      <c r="M12" s="13"/>
      <c r="N12" s="13"/>
      <c r="O12" s="16"/>
      <c r="P12" s="16"/>
      <c r="R12" s="5"/>
      <c r="T12" s="15"/>
      <c r="U12" s="14"/>
      <c r="V12" s="15"/>
    </row>
    <row r="13" spans="1:22" x14ac:dyDescent="0.25">
      <c r="A13" s="6" t="s">
        <v>61</v>
      </c>
      <c r="B13" t="s">
        <v>0</v>
      </c>
      <c r="C13" s="13">
        <v>8</v>
      </c>
      <c r="D13" s="13">
        <v>17</v>
      </c>
      <c r="E13" s="13">
        <v>36.727699530516432</v>
      </c>
      <c r="F13" s="13">
        <v>4</v>
      </c>
      <c r="G13" s="13"/>
      <c r="H13" s="13"/>
      <c r="I13" s="13"/>
      <c r="J13" s="13"/>
      <c r="K13" s="13"/>
      <c r="L13" s="13"/>
      <c r="M13" s="13"/>
      <c r="N13" s="13"/>
      <c r="O13" s="16"/>
      <c r="P13" s="16"/>
      <c r="R13" s="5"/>
      <c r="T13" s="15"/>
      <c r="U13" s="14"/>
      <c r="V13" s="15"/>
    </row>
    <row r="14" spans="1:22" x14ac:dyDescent="0.25">
      <c r="A14" s="6" t="s">
        <v>58</v>
      </c>
      <c r="B14" t="s">
        <v>0</v>
      </c>
      <c r="C14" s="13">
        <v>8</v>
      </c>
      <c r="D14" s="13">
        <v>16</v>
      </c>
      <c r="E14" s="13">
        <v>38.384615384615387</v>
      </c>
      <c r="F14" s="13">
        <v>3</v>
      </c>
      <c r="G14" s="13"/>
      <c r="H14" s="13"/>
      <c r="I14" s="13"/>
      <c r="J14" s="13"/>
      <c r="K14" s="13"/>
      <c r="L14" s="13"/>
      <c r="M14" s="13"/>
      <c r="N14" s="13"/>
      <c r="O14" s="16"/>
      <c r="P14" s="16"/>
      <c r="R14" s="5"/>
      <c r="T14" s="15"/>
      <c r="U14" s="14"/>
      <c r="V14" s="15"/>
    </row>
    <row r="15" spans="1:22" x14ac:dyDescent="0.25">
      <c r="A15" s="6" t="s">
        <v>59</v>
      </c>
      <c r="B15" t="s">
        <v>0</v>
      </c>
      <c r="C15" s="13">
        <v>7</v>
      </c>
      <c r="D15" s="13">
        <v>15</v>
      </c>
      <c r="E15" s="13">
        <v>37.546798029556648</v>
      </c>
      <c r="F15" s="13">
        <v>4</v>
      </c>
      <c r="G15" s="13"/>
      <c r="H15" s="13"/>
      <c r="I15" s="13"/>
      <c r="J15" s="13"/>
      <c r="K15" s="13"/>
      <c r="L15" s="13"/>
      <c r="M15" s="13"/>
      <c r="N15" s="13"/>
      <c r="O15" s="16"/>
      <c r="P15" s="16"/>
      <c r="R15" s="5"/>
      <c r="T15" s="15"/>
      <c r="U15" s="14"/>
      <c r="V15" s="15"/>
    </row>
    <row r="16" spans="1:22" x14ac:dyDescent="0.25">
      <c r="A16" s="6" t="s">
        <v>60</v>
      </c>
      <c r="B16" t="s">
        <v>0</v>
      </c>
      <c r="C16" s="13">
        <v>8</v>
      </c>
      <c r="D16" s="13">
        <v>14</v>
      </c>
      <c r="E16" s="13">
        <v>37.454976303317537</v>
      </c>
      <c r="F16" s="13">
        <v>5</v>
      </c>
      <c r="G16" s="13"/>
      <c r="H16" s="13"/>
      <c r="I16" s="13"/>
      <c r="J16" s="13"/>
      <c r="K16" s="13"/>
      <c r="L16" s="13"/>
      <c r="M16" s="13"/>
      <c r="N16" s="13"/>
      <c r="O16" s="16"/>
      <c r="P16" s="16"/>
      <c r="R16" s="5"/>
      <c r="T16" s="15"/>
      <c r="U16" s="14"/>
      <c r="V16" s="15"/>
    </row>
    <row r="17" spans="1:22" x14ac:dyDescent="0.25">
      <c r="A17" s="6" t="s">
        <v>61</v>
      </c>
      <c r="B17" t="s">
        <v>0</v>
      </c>
      <c r="C17" s="13">
        <v>6</v>
      </c>
      <c r="D17" s="13">
        <v>14</v>
      </c>
      <c r="E17" s="13">
        <v>35.595959595959592</v>
      </c>
      <c r="F17" s="13">
        <v>4</v>
      </c>
      <c r="G17" s="13"/>
      <c r="H17" s="13"/>
      <c r="I17" s="13"/>
      <c r="J17" s="13"/>
      <c r="K17" s="13"/>
      <c r="L17" s="13"/>
      <c r="M17" s="13"/>
      <c r="N17" s="13"/>
      <c r="O17" s="16"/>
      <c r="P17" s="16"/>
      <c r="R17" s="5"/>
      <c r="T17" s="15"/>
      <c r="U17" s="14"/>
      <c r="V17" s="15"/>
    </row>
    <row r="18" spans="1:22" x14ac:dyDescent="0.25">
      <c r="A18" s="6" t="s">
        <v>58</v>
      </c>
      <c r="B18" t="s">
        <v>0</v>
      </c>
      <c r="C18" s="13">
        <v>9</v>
      </c>
      <c r="D18" s="13">
        <v>16</v>
      </c>
      <c r="E18" s="13">
        <v>35.803108808290162</v>
      </c>
      <c r="F18" s="13">
        <v>5</v>
      </c>
      <c r="G18" s="13"/>
      <c r="H18" s="13"/>
      <c r="I18" s="13"/>
      <c r="J18" s="13"/>
      <c r="K18" s="13"/>
      <c r="L18" s="13"/>
      <c r="M18" s="13"/>
      <c r="N18" s="13"/>
      <c r="O18" s="16"/>
      <c r="P18" s="16"/>
      <c r="R18" s="5"/>
      <c r="T18" s="15"/>
      <c r="U18" s="14"/>
      <c r="V18" s="15"/>
    </row>
    <row r="19" spans="1:22" x14ac:dyDescent="0.25">
      <c r="A19" s="6" t="s">
        <v>59</v>
      </c>
      <c r="B19" t="s">
        <v>0</v>
      </c>
      <c r="C19" s="13">
        <v>10</v>
      </c>
      <c r="D19" s="13">
        <v>15</v>
      </c>
      <c r="E19" s="13">
        <v>41.614035087719301</v>
      </c>
      <c r="F19" s="13">
        <v>4</v>
      </c>
      <c r="G19" s="13"/>
      <c r="H19" s="13"/>
      <c r="I19" s="13"/>
      <c r="J19" s="13"/>
      <c r="K19" s="13"/>
      <c r="L19" s="13"/>
      <c r="M19" s="13"/>
      <c r="N19" s="13"/>
      <c r="O19" s="16"/>
      <c r="P19" s="16"/>
      <c r="R19" s="5"/>
      <c r="T19" s="15"/>
      <c r="U19" s="14"/>
      <c r="V19" s="15"/>
    </row>
    <row r="20" spans="1:22" x14ac:dyDescent="0.25">
      <c r="A20" s="6" t="s">
        <v>60</v>
      </c>
      <c r="B20" t="s">
        <v>0</v>
      </c>
      <c r="C20" s="13">
        <v>11</v>
      </c>
      <c r="D20" s="13">
        <v>16</v>
      </c>
      <c r="E20" s="13">
        <v>36.085106382978722</v>
      </c>
      <c r="F20" s="13">
        <v>5</v>
      </c>
      <c r="G20" s="13"/>
      <c r="H20" s="13"/>
      <c r="I20" s="13"/>
      <c r="J20" s="13"/>
      <c r="K20" s="13"/>
      <c r="L20" s="13"/>
      <c r="M20" s="13"/>
      <c r="N20" s="13"/>
      <c r="O20" s="16"/>
      <c r="P20" s="16"/>
      <c r="R20" s="5"/>
      <c r="T20" s="15"/>
      <c r="U20" s="14"/>
      <c r="V20" s="15"/>
    </row>
    <row r="21" spans="1:22" x14ac:dyDescent="0.25">
      <c r="A21" s="6" t="s">
        <v>61</v>
      </c>
      <c r="B21" t="s">
        <v>0</v>
      </c>
      <c r="C21" s="13">
        <v>10</v>
      </c>
      <c r="D21" s="13">
        <v>15</v>
      </c>
      <c r="E21" s="13">
        <v>41.444444444444443</v>
      </c>
      <c r="F21" s="13">
        <v>6</v>
      </c>
      <c r="G21" s="13"/>
      <c r="H21" s="13"/>
      <c r="I21" s="13"/>
      <c r="J21" s="13"/>
      <c r="K21" s="13"/>
      <c r="L21" s="13"/>
      <c r="M21" s="13"/>
      <c r="N21" s="13"/>
      <c r="O21" s="16"/>
      <c r="P21" s="16"/>
      <c r="R21" s="5"/>
      <c r="T21" s="15"/>
      <c r="U21" s="14"/>
      <c r="V21" s="15"/>
    </row>
    <row r="22" spans="1:22" x14ac:dyDescent="0.25">
      <c r="A22" s="6" t="s">
        <v>58</v>
      </c>
      <c r="B22" t="s">
        <v>2</v>
      </c>
      <c r="G22" s="16">
        <v>5.3497942386831276</v>
      </c>
    </row>
    <row r="23" spans="1:22" x14ac:dyDescent="0.25">
      <c r="A23" s="6" t="s">
        <v>59</v>
      </c>
      <c r="B23" t="s">
        <v>2</v>
      </c>
      <c r="G23" s="16">
        <v>5.2173913043478262</v>
      </c>
    </row>
    <row r="24" spans="1:22" x14ac:dyDescent="0.25">
      <c r="A24" s="6" t="s">
        <v>60</v>
      </c>
      <c r="B24" t="s">
        <v>2</v>
      </c>
      <c r="G24" s="16">
        <v>4.6948356807511731</v>
      </c>
    </row>
    <row r="25" spans="1:22" x14ac:dyDescent="0.25">
      <c r="A25" s="6" t="s">
        <v>61</v>
      </c>
      <c r="B25" t="s">
        <v>2</v>
      </c>
      <c r="G25" s="16">
        <v>3.9823008849557522</v>
      </c>
    </row>
    <row r="26" spans="1:22" x14ac:dyDescent="0.25">
      <c r="A26" s="6" t="s">
        <v>58</v>
      </c>
      <c r="B26" t="s">
        <v>2</v>
      </c>
      <c r="G26" s="13">
        <v>3.286384976525822</v>
      </c>
    </row>
    <row r="27" spans="1:22" x14ac:dyDescent="0.25">
      <c r="A27" s="6" t="s">
        <v>59</v>
      </c>
      <c r="B27" t="s">
        <v>2</v>
      </c>
      <c r="G27" s="13">
        <v>1.3513513513513513</v>
      </c>
    </row>
    <row r="28" spans="1:22" x14ac:dyDescent="0.25">
      <c r="A28" s="6" t="s">
        <v>60</v>
      </c>
      <c r="B28" t="s">
        <v>2</v>
      </c>
      <c r="G28" s="13">
        <v>2.8037383177570092</v>
      </c>
    </row>
    <row r="29" spans="1:22" x14ac:dyDescent="0.25">
      <c r="A29" s="6" t="s">
        <v>61</v>
      </c>
      <c r="B29" t="s">
        <v>2</v>
      </c>
      <c r="G29" s="13">
        <v>3.0042918454935621</v>
      </c>
    </row>
    <row r="30" spans="1:22" x14ac:dyDescent="0.25">
      <c r="A30" s="6" t="s">
        <v>58</v>
      </c>
      <c r="B30" t="s">
        <v>2</v>
      </c>
      <c r="G30" s="13">
        <v>4.6025104602510458</v>
      </c>
    </row>
    <row r="31" spans="1:22" x14ac:dyDescent="0.25">
      <c r="A31" s="6" t="s">
        <v>59</v>
      </c>
      <c r="B31" t="s">
        <v>2</v>
      </c>
      <c r="G31" s="13">
        <v>4.6082949308755765</v>
      </c>
    </row>
    <row r="32" spans="1:22" x14ac:dyDescent="0.25">
      <c r="A32" s="6" t="s">
        <v>60</v>
      </c>
      <c r="B32" t="s">
        <v>2</v>
      </c>
      <c r="G32" s="13">
        <v>5.8823529411764701</v>
      </c>
    </row>
    <row r="33" spans="1:19" x14ac:dyDescent="0.25">
      <c r="A33" s="6" t="s">
        <v>61</v>
      </c>
      <c r="B33" t="s">
        <v>2</v>
      </c>
      <c r="G33" s="13">
        <v>5.6338028169014089</v>
      </c>
    </row>
    <row r="34" spans="1:19" x14ac:dyDescent="0.25">
      <c r="A34" s="6" t="s">
        <v>58</v>
      </c>
      <c r="B34" t="s">
        <v>2</v>
      </c>
      <c r="G34" s="13">
        <v>5.2884615384615383</v>
      </c>
    </row>
    <row r="35" spans="1:19" x14ac:dyDescent="0.25">
      <c r="A35" s="6" t="s">
        <v>59</v>
      </c>
      <c r="B35" t="s">
        <v>2</v>
      </c>
      <c r="G35" s="13">
        <v>4.9261083743842367</v>
      </c>
    </row>
    <row r="36" spans="1:19" x14ac:dyDescent="0.25">
      <c r="A36" s="6" t="s">
        <v>60</v>
      </c>
      <c r="B36" t="s">
        <v>2</v>
      </c>
      <c r="G36" s="13">
        <v>3.7914691943127963</v>
      </c>
    </row>
    <row r="37" spans="1:19" x14ac:dyDescent="0.25">
      <c r="A37" s="6" t="s">
        <v>61</v>
      </c>
      <c r="B37" t="s">
        <v>2</v>
      </c>
      <c r="G37" s="13">
        <v>3.535353535353535</v>
      </c>
    </row>
    <row r="38" spans="1:19" x14ac:dyDescent="0.25">
      <c r="A38" s="6" t="s">
        <v>58</v>
      </c>
      <c r="B38" t="s">
        <v>2</v>
      </c>
      <c r="G38" s="13">
        <v>3.1088082901554404</v>
      </c>
    </row>
    <row r="39" spans="1:19" x14ac:dyDescent="0.25">
      <c r="A39" s="6" t="s">
        <v>59</v>
      </c>
      <c r="B39" t="s">
        <v>2</v>
      </c>
      <c r="G39" s="13">
        <v>3.5087719298245612</v>
      </c>
    </row>
    <row r="40" spans="1:19" x14ac:dyDescent="0.25">
      <c r="A40" s="6" t="s">
        <v>60</v>
      </c>
      <c r="B40" t="s">
        <v>2</v>
      </c>
      <c r="G40" s="13">
        <v>2.1276595744680851</v>
      </c>
    </row>
    <row r="41" spans="1:19" s="20" customFormat="1" x14ac:dyDescent="0.25">
      <c r="A41" s="6" t="s">
        <v>61</v>
      </c>
      <c r="B41" s="20" t="s">
        <v>2</v>
      </c>
      <c r="G41" s="21">
        <v>1.3333333333333335</v>
      </c>
      <c r="Q41" s="22"/>
      <c r="R41" s="22"/>
      <c r="S41" s="22"/>
    </row>
    <row r="42" spans="1:19" x14ac:dyDescent="0.25">
      <c r="A42" s="6" t="s">
        <v>58</v>
      </c>
      <c r="B42" t="s">
        <v>3</v>
      </c>
      <c r="D42" s="16">
        <v>1.2345679012345678</v>
      </c>
    </row>
    <row r="43" spans="1:19" x14ac:dyDescent="0.25">
      <c r="A43" s="6" t="s">
        <v>59</v>
      </c>
      <c r="B43" t="s">
        <v>3</v>
      </c>
      <c r="D43" s="16">
        <v>0.86956521739130432</v>
      </c>
    </row>
    <row r="44" spans="1:19" x14ac:dyDescent="0.25">
      <c r="A44" s="6" t="s">
        <v>60</v>
      </c>
      <c r="B44" t="s">
        <v>3</v>
      </c>
      <c r="D44" s="16">
        <v>0.46948356807511737</v>
      </c>
    </row>
    <row r="45" spans="1:19" x14ac:dyDescent="0.25">
      <c r="A45" s="6" t="s">
        <v>61</v>
      </c>
      <c r="B45" t="s">
        <v>3</v>
      </c>
      <c r="D45" s="16">
        <v>0</v>
      </c>
    </row>
    <row r="46" spans="1:19" x14ac:dyDescent="0.25">
      <c r="A46" s="6" t="s">
        <v>58</v>
      </c>
      <c r="B46" t="s">
        <v>3</v>
      </c>
      <c r="D46" s="13">
        <v>1.8779342723004695</v>
      </c>
    </row>
    <row r="47" spans="1:19" x14ac:dyDescent="0.25">
      <c r="A47" s="6" t="s">
        <v>59</v>
      </c>
      <c r="B47" t="s">
        <v>3</v>
      </c>
      <c r="D47" s="13">
        <v>0.90090090090090091</v>
      </c>
    </row>
    <row r="48" spans="1:19" x14ac:dyDescent="0.25">
      <c r="A48" s="6" t="s">
        <v>60</v>
      </c>
      <c r="B48" t="s">
        <v>3</v>
      </c>
      <c r="D48" s="13">
        <v>1.4018691588785046</v>
      </c>
    </row>
    <row r="49" spans="1:7" x14ac:dyDescent="0.25">
      <c r="A49" s="6" t="s">
        <v>61</v>
      </c>
      <c r="B49" t="s">
        <v>3</v>
      </c>
      <c r="D49" s="13">
        <v>0.42918454935622319</v>
      </c>
    </row>
    <row r="50" spans="1:7" x14ac:dyDescent="0.25">
      <c r="A50" s="6" t="s">
        <v>58</v>
      </c>
      <c r="B50" t="s">
        <v>3</v>
      </c>
      <c r="D50" s="13">
        <v>0.83682008368200833</v>
      </c>
    </row>
    <row r="51" spans="1:7" x14ac:dyDescent="0.25">
      <c r="A51" s="6" t="s">
        <v>59</v>
      </c>
      <c r="B51" t="s">
        <v>3</v>
      </c>
      <c r="D51" s="13">
        <v>0</v>
      </c>
    </row>
    <row r="52" spans="1:7" x14ac:dyDescent="0.25">
      <c r="A52" s="6" t="s">
        <v>60</v>
      </c>
      <c r="B52" t="s">
        <v>3</v>
      </c>
      <c r="D52" s="13">
        <v>0.90497737556561098</v>
      </c>
    </row>
    <row r="53" spans="1:7" x14ac:dyDescent="0.25">
      <c r="A53" s="6" t="s">
        <v>61</v>
      </c>
      <c r="B53" t="s">
        <v>3</v>
      </c>
      <c r="D53" s="13">
        <v>0.46948356807511737</v>
      </c>
    </row>
    <row r="54" spans="1:7" x14ac:dyDescent="0.25">
      <c r="A54" s="6" t="s">
        <v>58</v>
      </c>
      <c r="B54" t="s">
        <v>3</v>
      </c>
      <c r="D54" s="13">
        <v>0</v>
      </c>
    </row>
    <row r="55" spans="1:7" x14ac:dyDescent="0.25">
      <c r="A55" s="6" t="s">
        <v>59</v>
      </c>
      <c r="B55" t="s">
        <v>3</v>
      </c>
      <c r="D55" s="13">
        <v>0.98522167487684731</v>
      </c>
    </row>
    <row r="56" spans="1:7" x14ac:dyDescent="0.25">
      <c r="A56" s="6" t="s">
        <v>60</v>
      </c>
      <c r="B56" t="s">
        <v>3</v>
      </c>
      <c r="D56" s="13">
        <v>1.4218009478672986</v>
      </c>
    </row>
    <row r="57" spans="1:7" x14ac:dyDescent="0.25">
      <c r="A57" s="6" t="s">
        <v>61</v>
      </c>
      <c r="B57" t="s">
        <v>3</v>
      </c>
      <c r="D57" s="13">
        <v>2.0202020202020203</v>
      </c>
    </row>
    <row r="58" spans="1:7" x14ac:dyDescent="0.25">
      <c r="A58" s="6" t="s">
        <v>58</v>
      </c>
      <c r="B58" t="s">
        <v>3</v>
      </c>
      <c r="D58" s="13">
        <v>1.0362694300518136</v>
      </c>
    </row>
    <row r="59" spans="1:7" x14ac:dyDescent="0.25">
      <c r="A59" s="6" t="s">
        <v>59</v>
      </c>
      <c r="B59" t="s">
        <v>3</v>
      </c>
      <c r="D59" s="13">
        <v>0.43859649122807015</v>
      </c>
    </row>
    <row r="60" spans="1:7" x14ac:dyDescent="0.25">
      <c r="A60" s="6" t="s">
        <v>60</v>
      </c>
      <c r="B60" t="s">
        <v>3</v>
      </c>
      <c r="D60" s="13">
        <v>2.1276595744680851</v>
      </c>
    </row>
    <row r="61" spans="1:7" x14ac:dyDescent="0.25">
      <c r="A61" s="6" t="s">
        <v>61</v>
      </c>
      <c r="B61" t="s">
        <v>3</v>
      </c>
      <c r="D61" s="13">
        <v>0.88888888888888884</v>
      </c>
    </row>
    <row r="62" spans="1:7" x14ac:dyDescent="0.25">
      <c r="A62" s="6" t="s">
        <v>58</v>
      </c>
      <c r="B62" t="s">
        <v>56</v>
      </c>
      <c r="G62" s="16">
        <v>16.460905349794238</v>
      </c>
    </row>
    <row r="63" spans="1:7" x14ac:dyDescent="0.25">
      <c r="A63" s="6" t="s">
        <v>59</v>
      </c>
      <c r="B63" t="s">
        <v>56</v>
      </c>
      <c r="G63" s="16">
        <v>14.782608695652174</v>
      </c>
    </row>
    <row r="64" spans="1:7" x14ac:dyDescent="0.25">
      <c r="A64" s="6" t="s">
        <v>60</v>
      </c>
      <c r="B64" t="s">
        <v>56</v>
      </c>
      <c r="G64" s="16">
        <v>16.431924882629108</v>
      </c>
    </row>
    <row r="65" spans="1:7" x14ac:dyDescent="0.25">
      <c r="A65" s="6" t="s">
        <v>61</v>
      </c>
      <c r="B65" t="s">
        <v>56</v>
      </c>
      <c r="G65" s="16">
        <v>14.601769911504425</v>
      </c>
    </row>
    <row r="66" spans="1:7" x14ac:dyDescent="0.25">
      <c r="A66" s="6" t="s">
        <v>58</v>
      </c>
      <c r="B66" t="s">
        <v>56</v>
      </c>
      <c r="G66" s="13">
        <v>15.023474178403756</v>
      </c>
    </row>
    <row r="67" spans="1:7" x14ac:dyDescent="0.25">
      <c r="A67" s="6" t="s">
        <v>59</v>
      </c>
      <c r="B67" t="s">
        <v>56</v>
      </c>
      <c r="G67" s="13">
        <v>16.666666666666664</v>
      </c>
    </row>
    <row r="68" spans="1:7" x14ac:dyDescent="0.25">
      <c r="A68" s="6" t="s">
        <v>60</v>
      </c>
      <c r="B68" t="s">
        <v>56</v>
      </c>
      <c r="G68" s="13">
        <v>17.75700934579439</v>
      </c>
    </row>
    <row r="69" spans="1:7" x14ac:dyDescent="0.25">
      <c r="A69" s="6" t="s">
        <v>61</v>
      </c>
      <c r="B69" t="s">
        <v>56</v>
      </c>
      <c r="G69" s="13">
        <v>16.738197424892704</v>
      </c>
    </row>
    <row r="70" spans="1:7" x14ac:dyDescent="0.25">
      <c r="A70" s="6" t="s">
        <v>58</v>
      </c>
      <c r="B70" t="s">
        <v>56</v>
      </c>
      <c r="G70" s="13">
        <v>13.389121338912133</v>
      </c>
    </row>
    <row r="71" spans="1:7" x14ac:dyDescent="0.25">
      <c r="A71" s="6" t="s">
        <v>59</v>
      </c>
      <c r="B71" t="s">
        <v>56</v>
      </c>
      <c r="G71" s="13">
        <v>15.207373271889402</v>
      </c>
    </row>
    <row r="72" spans="1:7" x14ac:dyDescent="0.25">
      <c r="A72" s="6" t="s">
        <v>60</v>
      </c>
      <c r="B72" t="s">
        <v>56</v>
      </c>
      <c r="G72" s="13">
        <v>15.837104072398189</v>
      </c>
    </row>
    <row r="73" spans="1:7" x14ac:dyDescent="0.25">
      <c r="A73" s="6" t="s">
        <v>61</v>
      </c>
      <c r="B73" t="s">
        <v>56</v>
      </c>
      <c r="G73" s="13">
        <v>15.96244131455399</v>
      </c>
    </row>
    <row r="74" spans="1:7" x14ac:dyDescent="0.25">
      <c r="A74" s="6" t="s">
        <v>58</v>
      </c>
      <c r="B74" t="s">
        <v>56</v>
      </c>
      <c r="G74" s="13">
        <v>17.307692307692307</v>
      </c>
    </row>
    <row r="75" spans="1:7" x14ac:dyDescent="0.25">
      <c r="A75" s="6" t="s">
        <v>59</v>
      </c>
      <c r="B75" t="s">
        <v>56</v>
      </c>
      <c r="G75" s="13">
        <v>18.7192118226601</v>
      </c>
    </row>
    <row r="76" spans="1:7" x14ac:dyDescent="0.25">
      <c r="A76" s="6" t="s">
        <v>60</v>
      </c>
      <c r="B76" t="s">
        <v>56</v>
      </c>
      <c r="G76" s="13">
        <v>16.587677725118482</v>
      </c>
    </row>
    <row r="77" spans="1:7" x14ac:dyDescent="0.25">
      <c r="A77" s="6" t="s">
        <v>61</v>
      </c>
      <c r="B77" t="s">
        <v>56</v>
      </c>
      <c r="G77" s="13">
        <v>19.696969696969695</v>
      </c>
    </row>
    <row r="78" spans="1:7" x14ac:dyDescent="0.25">
      <c r="A78" s="6" t="s">
        <v>58</v>
      </c>
      <c r="B78" t="s">
        <v>56</v>
      </c>
      <c r="G78" s="13">
        <v>17.098445595854923</v>
      </c>
    </row>
    <row r="79" spans="1:7" x14ac:dyDescent="0.25">
      <c r="A79" s="6" t="s">
        <v>59</v>
      </c>
      <c r="B79" t="s">
        <v>56</v>
      </c>
      <c r="G79" s="13">
        <v>15.350877192982457</v>
      </c>
    </row>
    <row r="80" spans="1:7" x14ac:dyDescent="0.25">
      <c r="A80" s="6" t="s">
        <v>60</v>
      </c>
      <c r="B80" t="s">
        <v>56</v>
      </c>
      <c r="G80" s="13">
        <v>15.957446808510639</v>
      </c>
    </row>
    <row r="81" spans="1:7" x14ac:dyDescent="0.25">
      <c r="A81" s="6" t="s">
        <v>61</v>
      </c>
      <c r="B81" t="s">
        <v>56</v>
      </c>
      <c r="G81" s="13">
        <v>14.222222222222221</v>
      </c>
    </row>
    <row r="82" spans="1:7" ht="15.75" x14ac:dyDescent="0.25">
      <c r="A82" s="6" t="s">
        <v>58</v>
      </c>
      <c r="B82" s="3" t="s">
        <v>55</v>
      </c>
      <c r="G82" s="7">
        <v>13.580246913580254</v>
      </c>
    </row>
    <row r="83" spans="1:7" ht="15.75" x14ac:dyDescent="0.25">
      <c r="A83" s="6" t="s">
        <v>59</v>
      </c>
      <c r="B83" s="3" t="s">
        <v>55</v>
      </c>
      <c r="G83" s="7">
        <v>13.478260869565233</v>
      </c>
    </row>
    <row r="84" spans="1:7" ht="15.75" x14ac:dyDescent="0.25">
      <c r="A84" s="6" t="s">
        <v>60</v>
      </c>
      <c r="B84" s="3" t="s">
        <v>55</v>
      </c>
      <c r="G84" s="7">
        <v>12.206572769953056</v>
      </c>
    </row>
    <row r="85" spans="1:7" ht="15.75" x14ac:dyDescent="0.25">
      <c r="A85" s="6" t="s">
        <v>61</v>
      </c>
      <c r="B85" s="3" t="s">
        <v>55</v>
      </c>
      <c r="G85" s="7">
        <v>10.17699115044249</v>
      </c>
    </row>
    <row r="86" spans="1:7" ht="15.75" x14ac:dyDescent="0.25">
      <c r="A86" s="6" t="s">
        <v>58</v>
      </c>
      <c r="B86" s="3" t="s">
        <v>55</v>
      </c>
      <c r="G86" s="7">
        <v>10.328638497652577</v>
      </c>
    </row>
    <row r="87" spans="1:7" ht="15.75" x14ac:dyDescent="0.25">
      <c r="A87" s="6" t="s">
        <v>59</v>
      </c>
      <c r="B87" s="3" t="s">
        <v>55</v>
      </c>
      <c r="G87" s="7">
        <v>11.7117117117117</v>
      </c>
    </row>
    <row r="88" spans="1:7" ht="15.75" x14ac:dyDescent="0.25">
      <c r="A88" s="6" t="s">
        <v>60</v>
      </c>
      <c r="B88" s="3" t="s">
        <v>55</v>
      </c>
      <c r="G88" s="7">
        <v>11.682242990654203</v>
      </c>
    </row>
    <row r="89" spans="1:7" ht="15.75" x14ac:dyDescent="0.25">
      <c r="A89" s="6" t="s">
        <v>61</v>
      </c>
      <c r="B89" s="3" t="s">
        <v>55</v>
      </c>
      <c r="G89" s="7">
        <v>13.304721030042913</v>
      </c>
    </row>
    <row r="90" spans="1:7" ht="15.75" x14ac:dyDescent="0.25">
      <c r="A90" s="6" t="s">
        <v>58</v>
      </c>
      <c r="B90" s="3" t="s">
        <v>55</v>
      </c>
      <c r="G90" s="7">
        <v>12.55230125523012</v>
      </c>
    </row>
    <row r="91" spans="1:7" ht="15.75" x14ac:dyDescent="0.25">
      <c r="A91" s="6" t="s">
        <v>59</v>
      </c>
      <c r="B91" s="3" t="s">
        <v>55</v>
      </c>
      <c r="G91" s="7">
        <v>12.442396313364071</v>
      </c>
    </row>
    <row r="92" spans="1:7" ht="15.75" x14ac:dyDescent="0.25">
      <c r="A92" s="6" t="s">
        <v>60</v>
      </c>
      <c r="B92" s="3" t="s">
        <v>55</v>
      </c>
      <c r="G92" s="7">
        <v>12.669683257918564</v>
      </c>
    </row>
    <row r="93" spans="1:7" ht="15.75" x14ac:dyDescent="0.25">
      <c r="A93" s="6" t="s">
        <v>61</v>
      </c>
      <c r="B93" s="3" t="s">
        <v>55</v>
      </c>
      <c r="G93" s="7">
        <v>12.206572769953056</v>
      </c>
    </row>
    <row r="94" spans="1:7" ht="15.75" x14ac:dyDescent="0.25">
      <c r="A94" s="6" t="s">
        <v>58</v>
      </c>
      <c r="B94" s="3" t="s">
        <v>55</v>
      </c>
      <c r="G94" s="7">
        <v>12.019230769230774</v>
      </c>
    </row>
    <row r="95" spans="1:7" ht="15.75" x14ac:dyDescent="0.25">
      <c r="A95" s="6" t="s">
        <v>59</v>
      </c>
      <c r="B95" s="3" t="s">
        <v>55</v>
      </c>
      <c r="G95" s="7">
        <v>11.822660098522164</v>
      </c>
    </row>
    <row r="96" spans="1:7" ht="15.75" x14ac:dyDescent="0.25">
      <c r="A96" s="6" t="s">
        <v>60</v>
      </c>
      <c r="B96" s="3" t="s">
        <v>55</v>
      </c>
      <c r="G96" s="7">
        <v>13.744075829383888</v>
      </c>
    </row>
    <row r="97" spans="1:7" ht="15.75" x14ac:dyDescent="0.25">
      <c r="A97" s="6" t="s">
        <v>61</v>
      </c>
      <c r="B97" s="3" t="s">
        <v>55</v>
      </c>
      <c r="G97" s="7">
        <v>15.151515151515156</v>
      </c>
    </row>
    <row r="98" spans="1:7" ht="15.75" x14ac:dyDescent="0.25">
      <c r="A98" s="6" t="s">
        <v>58</v>
      </c>
      <c r="B98" s="3" t="s">
        <v>55</v>
      </c>
      <c r="G98" s="7">
        <v>12.953367875647658</v>
      </c>
    </row>
    <row r="99" spans="1:7" ht="15.75" x14ac:dyDescent="0.25">
      <c r="A99" s="6" t="s">
        <v>59</v>
      </c>
      <c r="B99" s="3" t="s">
        <v>55</v>
      </c>
      <c r="G99" s="7">
        <v>10.087719298245617</v>
      </c>
    </row>
    <row r="100" spans="1:7" ht="15.75" x14ac:dyDescent="0.25">
      <c r="A100" s="6" t="s">
        <v>60</v>
      </c>
      <c r="B100" s="3" t="s">
        <v>55</v>
      </c>
      <c r="G100" s="7">
        <v>11.702127659574472</v>
      </c>
    </row>
    <row r="101" spans="1:7" ht="15.75" x14ac:dyDescent="0.25">
      <c r="A101" s="6" t="s">
        <v>61</v>
      </c>
      <c r="B101" s="3" t="s">
        <v>55</v>
      </c>
      <c r="G101" s="7">
        <v>11.111111111111114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2040-794A-4D9A-865A-A025CED1B88A}">
  <dimension ref="A1:G121"/>
  <sheetViews>
    <sheetView topLeftCell="A97" workbookViewId="0">
      <selection activeCell="A2" sqref="A2:A121"/>
    </sheetView>
  </sheetViews>
  <sheetFormatPr defaultRowHeight="15" x14ac:dyDescent="0.25"/>
  <sheetData>
    <row r="1" spans="1:7" ht="15.75" x14ac:dyDescent="0.25">
      <c r="A1" s="2" t="s">
        <v>35</v>
      </c>
      <c r="B1" s="1" t="s">
        <v>54</v>
      </c>
      <c r="C1" t="s">
        <v>36</v>
      </c>
      <c r="D1" t="s">
        <v>39</v>
      </c>
      <c r="E1" t="s">
        <v>37</v>
      </c>
      <c r="F1" t="s">
        <v>38</v>
      </c>
      <c r="G1" s="3" t="s">
        <v>57</v>
      </c>
    </row>
    <row r="2" spans="1:7" x14ac:dyDescent="0.25">
      <c r="A2" s="6" t="s">
        <v>58</v>
      </c>
      <c r="B2" s="15" t="s">
        <v>0</v>
      </c>
      <c r="C2" s="15">
        <v>26.590806159420293</v>
      </c>
      <c r="D2" s="15">
        <v>17.872</v>
      </c>
      <c r="E2" s="15">
        <v>13.513299999999999</v>
      </c>
      <c r="F2" s="15">
        <v>2.17</v>
      </c>
      <c r="G2" s="15"/>
    </row>
    <row r="3" spans="1:7" x14ac:dyDescent="0.25">
      <c r="A3" s="6" t="s">
        <v>59</v>
      </c>
      <c r="B3" s="15" t="s">
        <v>0</v>
      </c>
      <c r="C3" s="15">
        <v>25</v>
      </c>
      <c r="D3" s="15">
        <v>15</v>
      </c>
      <c r="E3" s="15">
        <v>11</v>
      </c>
      <c r="F3" s="15">
        <v>7.5470085470085522</v>
      </c>
      <c r="G3" s="15"/>
    </row>
    <row r="4" spans="1:7" x14ac:dyDescent="0.25">
      <c r="A4" s="6" t="s">
        <v>60</v>
      </c>
      <c r="B4" s="15" t="s">
        <v>0</v>
      </c>
      <c r="C4" s="15">
        <v>27</v>
      </c>
      <c r="D4" s="15">
        <v>18</v>
      </c>
      <c r="E4" s="15">
        <v>15</v>
      </c>
      <c r="F4" s="15">
        <v>3.1355932203389827</v>
      </c>
      <c r="G4" s="15"/>
    </row>
    <row r="5" spans="1:7" x14ac:dyDescent="0.25">
      <c r="A5" s="6" t="s">
        <v>61</v>
      </c>
      <c r="B5" s="15" t="s">
        <v>0</v>
      </c>
      <c r="C5" s="15">
        <v>26</v>
      </c>
      <c r="D5" s="15">
        <v>17</v>
      </c>
      <c r="E5" s="15">
        <v>16</v>
      </c>
      <c r="F5" s="15">
        <v>4.9830508474576263</v>
      </c>
      <c r="G5" s="15"/>
    </row>
    <row r="6" spans="1:7" x14ac:dyDescent="0.25">
      <c r="A6" s="6" t="s">
        <v>58</v>
      </c>
      <c r="B6" t="s">
        <v>0</v>
      </c>
      <c r="C6">
        <v>28</v>
      </c>
      <c r="D6">
        <v>18</v>
      </c>
      <c r="E6">
        <v>17</v>
      </c>
      <c r="F6">
        <v>1.8888888888888857</v>
      </c>
    </row>
    <row r="7" spans="1:7" x14ac:dyDescent="0.25">
      <c r="A7" s="6" t="s">
        <v>59</v>
      </c>
      <c r="B7" t="s">
        <v>0</v>
      </c>
      <c r="C7">
        <v>29</v>
      </c>
      <c r="D7">
        <v>18</v>
      </c>
      <c r="E7">
        <v>18</v>
      </c>
      <c r="F7">
        <v>9.4339622641513188E-2</v>
      </c>
    </row>
    <row r="8" spans="1:7" x14ac:dyDescent="0.25">
      <c r="A8" s="6" t="s">
        <v>60</v>
      </c>
      <c r="B8" t="s">
        <v>0</v>
      </c>
      <c r="C8">
        <v>25</v>
      </c>
      <c r="D8">
        <v>18</v>
      </c>
      <c r="E8">
        <v>14</v>
      </c>
      <c r="F8">
        <v>4.7511520737327189</v>
      </c>
    </row>
    <row r="9" spans="1:7" x14ac:dyDescent="0.25">
      <c r="A9" s="6" t="s">
        <v>61</v>
      </c>
      <c r="B9" t="s">
        <v>0</v>
      </c>
      <c r="C9">
        <v>26</v>
      </c>
      <c r="D9">
        <v>17</v>
      </c>
      <c r="E9">
        <v>13</v>
      </c>
      <c r="F9">
        <v>4.8108108108108141</v>
      </c>
    </row>
    <row r="10" spans="1:7" x14ac:dyDescent="0.25">
      <c r="A10" s="6" t="s">
        <v>58</v>
      </c>
      <c r="B10" t="s">
        <v>0</v>
      </c>
      <c r="C10">
        <v>27</v>
      </c>
      <c r="D10">
        <v>19</v>
      </c>
      <c r="E10">
        <v>15</v>
      </c>
      <c r="F10">
        <v>2.063063063063062</v>
      </c>
    </row>
    <row r="11" spans="1:7" x14ac:dyDescent="0.25">
      <c r="A11" s="6" t="s">
        <v>59</v>
      </c>
      <c r="B11" t="s">
        <v>0</v>
      </c>
      <c r="C11">
        <v>28</v>
      </c>
      <c r="D11">
        <v>20</v>
      </c>
      <c r="E11">
        <v>16</v>
      </c>
      <c r="F11">
        <v>0.19213973799126904</v>
      </c>
    </row>
    <row r="12" spans="1:7" x14ac:dyDescent="0.25">
      <c r="A12" s="6" t="s">
        <v>60</v>
      </c>
      <c r="B12" t="s">
        <v>0</v>
      </c>
      <c r="C12">
        <v>27</v>
      </c>
      <c r="D12">
        <v>18</v>
      </c>
      <c r="E12">
        <v>14</v>
      </c>
      <c r="F12">
        <v>3.8318584070796433</v>
      </c>
    </row>
    <row r="13" spans="1:7" x14ac:dyDescent="0.25">
      <c r="A13" s="6" t="s">
        <v>61</v>
      </c>
      <c r="B13" t="s">
        <v>0</v>
      </c>
      <c r="C13">
        <v>28</v>
      </c>
      <c r="D13">
        <v>19</v>
      </c>
      <c r="E13">
        <v>13</v>
      </c>
      <c r="F13">
        <v>2.2727272727272663</v>
      </c>
    </row>
    <row r="14" spans="1:7" x14ac:dyDescent="0.25">
      <c r="A14" s="6" t="s">
        <v>58</v>
      </c>
      <c r="B14" t="s">
        <v>0</v>
      </c>
      <c r="C14">
        <v>26</v>
      </c>
      <c r="D14">
        <v>17</v>
      </c>
      <c r="E14">
        <v>13</v>
      </c>
      <c r="F14">
        <v>4.8294930875576085</v>
      </c>
    </row>
    <row r="15" spans="1:7" x14ac:dyDescent="0.25">
      <c r="A15" s="6" t="s">
        <v>59</v>
      </c>
      <c r="B15" t="s">
        <v>0</v>
      </c>
      <c r="C15">
        <v>29</v>
      </c>
      <c r="D15">
        <v>19</v>
      </c>
      <c r="E15">
        <v>15</v>
      </c>
      <c r="F15">
        <v>0.3333333333333286</v>
      </c>
    </row>
    <row r="16" spans="1:7" x14ac:dyDescent="0.25">
      <c r="A16" s="6" t="s">
        <v>60</v>
      </c>
      <c r="B16" t="s">
        <v>0</v>
      </c>
      <c r="C16">
        <v>28</v>
      </c>
      <c r="D16">
        <v>18</v>
      </c>
      <c r="E16">
        <v>14</v>
      </c>
      <c r="F16">
        <v>2.4434389140271477</v>
      </c>
    </row>
    <row r="17" spans="1:7" x14ac:dyDescent="0.25">
      <c r="A17" s="6" t="s">
        <v>61</v>
      </c>
      <c r="B17" t="s">
        <v>0</v>
      </c>
      <c r="C17">
        <v>27</v>
      </c>
      <c r="D17">
        <v>19</v>
      </c>
      <c r="E17">
        <v>15</v>
      </c>
      <c r="F17">
        <v>2.0136986301369859</v>
      </c>
    </row>
    <row r="18" spans="1:7" x14ac:dyDescent="0.25">
      <c r="A18" s="6" t="s">
        <v>58</v>
      </c>
      <c r="B18" t="s">
        <v>0</v>
      </c>
      <c r="C18">
        <v>28</v>
      </c>
      <c r="D18">
        <v>18</v>
      </c>
      <c r="E18">
        <v>17</v>
      </c>
      <c r="F18">
        <v>1.7826086956521721</v>
      </c>
    </row>
    <row r="19" spans="1:7" x14ac:dyDescent="0.25">
      <c r="A19" s="6" t="s">
        <v>59</v>
      </c>
      <c r="B19" t="s">
        <v>0</v>
      </c>
      <c r="C19">
        <v>27</v>
      </c>
      <c r="D19">
        <v>21</v>
      </c>
      <c r="E19">
        <v>16</v>
      </c>
      <c r="F19">
        <v>0.2857142857142918</v>
      </c>
    </row>
    <row r="20" spans="1:7" x14ac:dyDescent="0.25">
      <c r="A20" s="6" t="s">
        <v>60</v>
      </c>
      <c r="B20" t="s">
        <v>0</v>
      </c>
      <c r="C20">
        <v>26</v>
      </c>
      <c r="D20">
        <v>18</v>
      </c>
      <c r="E20">
        <v>15</v>
      </c>
      <c r="F20">
        <v>3.8820960698690001</v>
      </c>
    </row>
    <row r="21" spans="1:7" x14ac:dyDescent="0.25">
      <c r="A21" s="6" t="s">
        <v>61</v>
      </c>
      <c r="B21" t="s">
        <v>0</v>
      </c>
      <c r="C21">
        <v>25</v>
      </c>
      <c r="D21">
        <v>19</v>
      </c>
      <c r="E21">
        <v>16</v>
      </c>
      <c r="F21">
        <v>3.2911392405063324</v>
      </c>
    </row>
    <row r="22" spans="1:7" x14ac:dyDescent="0.25">
      <c r="A22" s="6" t="s">
        <v>58</v>
      </c>
      <c r="B22" t="s">
        <v>2</v>
      </c>
      <c r="G22" s="13">
        <v>5.078125</v>
      </c>
    </row>
    <row r="23" spans="1:7" x14ac:dyDescent="0.25">
      <c r="A23" s="6" t="s">
        <v>59</v>
      </c>
      <c r="B23" t="s">
        <v>2</v>
      </c>
      <c r="G23" s="13">
        <v>5.5555555555555554</v>
      </c>
    </row>
    <row r="24" spans="1:7" x14ac:dyDescent="0.25">
      <c r="A24" s="6" t="s">
        <v>60</v>
      </c>
      <c r="B24" t="s">
        <v>2</v>
      </c>
      <c r="G24" s="13">
        <v>5.0847457627118651</v>
      </c>
    </row>
    <row r="25" spans="1:7" x14ac:dyDescent="0.25">
      <c r="A25" s="6" t="s">
        <v>61</v>
      </c>
      <c r="B25" t="s">
        <v>2</v>
      </c>
      <c r="G25" s="13">
        <v>5.9322033898305087</v>
      </c>
    </row>
    <row r="26" spans="1:7" x14ac:dyDescent="0.25">
      <c r="A26" s="6" t="s">
        <v>58</v>
      </c>
      <c r="B26" t="s">
        <v>2</v>
      </c>
      <c r="G26" s="13">
        <v>5.3333333333333339</v>
      </c>
    </row>
    <row r="27" spans="1:7" x14ac:dyDescent="0.25">
      <c r="A27" s="6" t="s">
        <v>59</v>
      </c>
      <c r="B27" t="s">
        <v>2</v>
      </c>
      <c r="G27" s="13">
        <v>5.1886792452830193</v>
      </c>
    </row>
    <row r="28" spans="1:7" x14ac:dyDescent="0.25">
      <c r="A28" s="6" t="s">
        <v>60</v>
      </c>
      <c r="B28" t="s">
        <v>2</v>
      </c>
      <c r="G28" s="13">
        <v>4.6082949308755765</v>
      </c>
    </row>
    <row r="29" spans="1:7" x14ac:dyDescent="0.25">
      <c r="A29" s="6" t="s">
        <v>61</v>
      </c>
      <c r="B29" t="s">
        <v>2</v>
      </c>
      <c r="G29" s="13">
        <v>6.756756756756757</v>
      </c>
    </row>
    <row r="30" spans="1:7" x14ac:dyDescent="0.25">
      <c r="A30" s="6" t="s">
        <v>58</v>
      </c>
      <c r="B30" t="s">
        <v>2</v>
      </c>
      <c r="G30" s="13">
        <v>5.8558558558558556</v>
      </c>
    </row>
    <row r="31" spans="1:7" x14ac:dyDescent="0.25">
      <c r="A31" s="6" t="s">
        <v>59</v>
      </c>
      <c r="B31" t="s">
        <v>2</v>
      </c>
      <c r="G31" s="13">
        <v>6.1135371179039302</v>
      </c>
    </row>
    <row r="32" spans="1:7" x14ac:dyDescent="0.25">
      <c r="A32" s="6" t="s">
        <v>60</v>
      </c>
      <c r="B32" t="s">
        <v>2</v>
      </c>
      <c r="G32" s="13">
        <v>5.3097345132743365</v>
      </c>
    </row>
    <row r="33" spans="1:7" x14ac:dyDescent="0.25">
      <c r="A33" s="6" t="s">
        <v>61</v>
      </c>
      <c r="B33" t="s">
        <v>2</v>
      </c>
      <c r="G33" s="13">
        <v>5.9090909090909092</v>
      </c>
    </row>
    <row r="34" spans="1:7" x14ac:dyDescent="0.25">
      <c r="A34" s="6" t="s">
        <v>58</v>
      </c>
      <c r="B34" t="s">
        <v>2</v>
      </c>
      <c r="G34" s="13">
        <v>6.9124423963133648</v>
      </c>
    </row>
    <row r="35" spans="1:7" x14ac:dyDescent="0.25">
      <c r="A35" s="6" t="s">
        <v>59</v>
      </c>
      <c r="B35" t="s">
        <v>2</v>
      </c>
      <c r="G35" s="13">
        <v>7.1428571428571423</v>
      </c>
    </row>
    <row r="36" spans="1:7" x14ac:dyDescent="0.25">
      <c r="A36" s="6" t="s">
        <v>60</v>
      </c>
      <c r="B36" t="s">
        <v>2</v>
      </c>
      <c r="G36" s="13">
        <v>5.4298642533936654</v>
      </c>
    </row>
    <row r="37" spans="1:7" x14ac:dyDescent="0.25">
      <c r="A37" s="6" t="s">
        <v>61</v>
      </c>
      <c r="B37" t="s">
        <v>2</v>
      </c>
      <c r="G37" s="13">
        <v>5.0228310502283104</v>
      </c>
    </row>
    <row r="38" spans="1:7" x14ac:dyDescent="0.25">
      <c r="A38" s="6" t="s">
        <v>58</v>
      </c>
      <c r="B38" t="s">
        <v>2</v>
      </c>
      <c r="G38" s="13">
        <v>6.0869565217391308</v>
      </c>
    </row>
    <row r="39" spans="1:7" x14ac:dyDescent="0.25">
      <c r="A39" s="6" t="s">
        <v>59</v>
      </c>
      <c r="B39" t="s">
        <v>2</v>
      </c>
      <c r="G39" s="13">
        <v>5.8035714285714288</v>
      </c>
    </row>
    <row r="40" spans="1:7" x14ac:dyDescent="0.25">
      <c r="A40" s="6" t="s">
        <v>60</v>
      </c>
      <c r="B40" t="s">
        <v>2</v>
      </c>
      <c r="G40" s="13">
        <v>6.5502183406113534</v>
      </c>
    </row>
    <row r="41" spans="1:7" x14ac:dyDescent="0.25">
      <c r="A41" s="6" t="s">
        <v>61</v>
      </c>
      <c r="B41" s="20" t="s">
        <v>2</v>
      </c>
      <c r="C41" s="20"/>
      <c r="D41" s="20"/>
      <c r="E41" s="20"/>
      <c r="F41" s="20"/>
      <c r="G41" s="13">
        <v>5.0632911392405067</v>
      </c>
    </row>
    <row r="42" spans="1:7" x14ac:dyDescent="0.25">
      <c r="A42" s="6" t="s">
        <v>58</v>
      </c>
      <c r="B42" t="s">
        <v>3</v>
      </c>
      <c r="D42" s="13">
        <v>4.6875</v>
      </c>
    </row>
    <row r="43" spans="1:7" x14ac:dyDescent="0.25">
      <c r="A43" s="6" t="s">
        <v>59</v>
      </c>
      <c r="B43" t="s">
        <v>3</v>
      </c>
      <c r="D43" s="13">
        <v>4.700854700854701</v>
      </c>
    </row>
    <row r="44" spans="1:7" x14ac:dyDescent="0.25">
      <c r="A44" s="6" t="s">
        <v>60</v>
      </c>
      <c r="B44" t="s">
        <v>3</v>
      </c>
      <c r="D44" s="13">
        <v>3.8135593220338984</v>
      </c>
    </row>
    <row r="45" spans="1:7" x14ac:dyDescent="0.25">
      <c r="A45" s="6" t="s">
        <v>61</v>
      </c>
      <c r="B45" t="s">
        <v>3</v>
      </c>
      <c r="D45" s="13">
        <v>3.3898305084745761</v>
      </c>
    </row>
    <row r="46" spans="1:7" x14ac:dyDescent="0.25">
      <c r="A46" s="6" t="s">
        <v>58</v>
      </c>
      <c r="B46" t="s">
        <v>3</v>
      </c>
      <c r="D46" s="13">
        <v>3.1111111111111112</v>
      </c>
    </row>
    <row r="47" spans="1:7" x14ac:dyDescent="0.25">
      <c r="A47" s="6" t="s">
        <v>59</v>
      </c>
      <c r="B47" t="s">
        <v>3</v>
      </c>
      <c r="D47" s="13">
        <v>5.6603773584905666</v>
      </c>
    </row>
    <row r="48" spans="1:7" x14ac:dyDescent="0.25">
      <c r="A48" s="6" t="s">
        <v>60</v>
      </c>
      <c r="B48" t="s">
        <v>3</v>
      </c>
      <c r="D48" s="13">
        <v>5.0691244239631335</v>
      </c>
    </row>
    <row r="49" spans="1:7" x14ac:dyDescent="0.25">
      <c r="A49" s="6" t="s">
        <v>61</v>
      </c>
      <c r="B49" t="s">
        <v>3</v>
      </c>
      <c r="D49" s="13">
        <v>4.0540540540540544</v>
      </c>
    </row>
    <row r="50" spans="1:7" x14ac:dyDescent="0.25">
      <c r="A50" s="6" t="s">
        <v>58</v>
      </c>
      <c r="B50" t="s">
        <v>3</v>
      </c>
      <c r="D50" s="13">
        <v>3.1531531531531529</v>
      </c>
    </row>
    <row r="51" spans="1:7" x14ac:dyDescent="0.25">
      <c r="A51" s="6" t="s">
        <v>59</v>
      </c>
      <c r="B51" t="s">
        <v>3</v>
      </c>
      <c r="D51" s="13">
        <v>2.6200873362445414</v>
      </c>
    </row>
    <row r="52" spans="1:7" x14ac:dyDescent="0.25">
      <c r="A52" s="6" t="s">
        <v>60</v>
      </c>
      <c r="B52" t="s">
        <v>3</v>
      </c>
      <c r="D52" s="13">
        <v>4.8672566371681416</v>
      </c>
    </row>
    <row r="53" spans="1:7" x14ac:dyDescent="0.25">
      <c r="A53" s="6" t="s">
        <v>61</v>
      </c>
      <c r="B53" t="s">
        <v>3</v>
      </c>
      <c r="D53" s="13">
        <v>1.8181818181818181</v>
      </c>
    </row>
    <row r="54" spans="1:7" x14ac:dyDescent="0.25">
      <c r="A54" s="6" t="s">
        <v>58</v>
      </c>
      <c r="B54" t="s">
        <v>3</v>
      </c>
      <c r="D54" s="13">
        <v>2.7649769585253456</v>
      </c>
    </row>
    <row r="55" spans="1:7" x14ac:dyDescent="0.25">
      <c r="A55" s="6" t="s">
        <v>59</v>
      </c>
      <c r="B55" t="s">
        <v>3</v>
      </c>
      <c r="D55" s="13">
        <v>3.3333333333333335</v>
      </c>
    </row>
    <row r="56" spans="1:7" x14ac:dyDescent="0.25">
      <c r="A56" s="6" t="s">
        <v>60</v>
      </c>
      <c r="B56" t="s">
        <v>3</v>
      </c>
      <c r="D56" s="13">
        <v>3.6199095022624439</v>
      </c>
    </row>
    <row r="57" spans="1:7" x14ac:dyDescent="0.25">
      <c r="A57" s="6" t="s">
        <v>61</v>
      </c>
      <c r="B57" t="s">
        <v>3</v>
      </c>
      <c r="D57" s="13">
        <v>4.10958904109589</v>
      </c>
    </row>
    <row r="58" spans="1:7" x14ac:dyDescent="0.25">
      <c r="A58" s="6" t="s">
        <v>58</v>
      </c>
      <c r="B58" t="s">
        <v>3</v>
      </c>
      <c r="D58" s="13">
        <v>4.7826086956521738</v>
      </c>
    </row>
    <row r="59" spans="1:7" x14ac:dyDescent="0.25">
      <c r="A59" s="6" t="s">
        <v>59</v>
      </c>
      <c r="B59" t="s">
        <v>3</v>
      </c>
      <c r="D59" s="13">
        <v>5.3571428571428568</v>
      </c>
    </row>
    <row r="60" spans="1:7" x14ac:dyDescent="0.25">
      <c r="A60" s="6" t="s">
        <v>60</v>
      </c>
      <c r="B60" t="s">
        <v>3</v>
      </c>
      <c r="D60" s="13">
        <v>5.6768558951965069</v>
      </c>
    </row>
    <row r="61" spans="1:7" x14ac:dyDescent="0.25">
      <c r="A61" s="6" t="s">
        <v>61</v>
      </c>
      <c r="B61" t="s">
        <v>3</v>
      </c>
      <c r="D61" s="13">
        <v>4.2194092827004219</v>
      </c>
    </row>
    <row r="62" spans="1:7" x14ac:dyDescent="0.25">
      <c r="A62" s="6" t="s">
        <v>58</v>
      </c>
      <c r="B62" t="s">
        <v>56</v>
      </c>
      <c r="G62" s="13">
        <v>21.09375</v>
      </c>
    </row>
    <row r="63" spans="1:7" x14ac:dyDescent="0.25">
      <c r="A63" s="6" t="s">
        <v>59</v>
      </c>
      <c r="B63" t="s">
        <v>56</v>
      </c>
      <c r="G63" s="13">
        <v>21.367521367521366</v>
      </c>
    </row>
    <row r="64" spans="1:7" x14ac:dyDescent="0.25">
      <c r="A64" s="6" t="s">
        <v>60</v>
      </c>
      <c r="B64" t="s">
        <v>56</v>
      </c>
      <c r="G64" s="13">
        <v>19.067796610169491</v>
      </c>
    </row>
    <row r="65" spans="1:7" x14ac:dyDescent="0.25">
      <c r="A65" s="6" t="s">
        <v>61</v>
      </c>
      <c r="B65" t="s">
        <v>56</v>
      </c>
      <c r="G65" s="13">
        <v>20.33898305084746</v>
      </c>
    </row>
    <row r="66" spans="1:7" x14ac:dyDescent="0.25">
      <c r="A66" s="6" t="s">
        <v>58</v>
      </c>
      <c r="B66" t="s">
        <v>56</v>
      </c>
      <c r="G66" s="13">
        <v>20</v>
      </c>
    </row>
    <row r="67" spans="1:7" x14ac:dyDescent="0.25">
      <c r="A67" s="6" t="s">
        <v>59</v>
      </c>
      <c r="B67" t="s">
        <v>56</v>
      </c>
      <c r="G67" s="13">
        <v>18.867924528301888</v>
      </c>
    </row>
    <row r="68" spans="1:7" x14ac:dyDescent="0.25">
      <c r="A68" s="6" t="s">
        <v>60</v>
      </c>
      <c r="B68" t="s">
        <v>56</v>
      </c>
      <c r="G68" s="13">
        <v>24.423963133640552</v>
      </c>
    </row>
    <row r="69" spans="1:7" x14ac:dyDescent="0.25">
      <c r="A69" s="6" t="s">
        <v>61</v>
      </c>
      <c r="B69" t="s">
        <v>56</v>
      </c>
      <c r="G69" s="13">
        <v>23.423423423423422</v>
      </c>
    </row>
    <row r="70" spans="1:7" x14ac:dyDescent="0.25">
      <c r="A70" s="6" t="s">
        <v>58</v>
      </c>
      <c r="B70" t="s">
        <v>56</v>
      </c>
      <c r="G70" s="13">
        <v>22.522522522522522</v>
      </c>
    </row>
    <row r="71" spans="1:7" x14ac:dyDescent="0.25">
      <c r="A71" s="6" t="s">
        <v>59</v>
      </c>
      <c r="B71" t="s">
        <v>56</v>
      </c>
      <c r="G71" s="13">
        <v>22.707423580786028</v>
      </c>
    </row>
    <row r="72" spans="1:7" x14ac:dyDescent="0.25">
      <c r="A72" s="6" t="s">
        <v>60</v>
      </c>
      <c r="B72" t="s">
        <v>56</v>
      </c>
      <c r="G72" s="13">
        <v>22.123893805309734</v>
      </c>
    </row>
    <row r="73" spans="1:7" x14ac:dyDescent="0.25">
      <c r="A73" s="6" t="s">
        <v>61</v>
      </c>
      <c r="B73" t="s">
        <v>56</v>
      </c>
      <c r="G73" s="13">
        <v>24.09090909090909</v>
      </c>
    </row>
    <row r="74" spans="1:7" x14ac:dyDescent="0.25">
      <c r="A74" s="6" t="s">
        <v>58</v>
      </c>
      <c r="B74" t="s">
        <v>56</v>
      </c>
      <c r="G74" s="13">
        <v>23.963133640552993</v>
      </c>
    </row>
    <row r="75" spans="1:7" x14ac:dyDescent="0.25">
      <c r="A75" s="6" t="s">
        <v>59</v>
      </c>
      <c r="B75" t="s">
        <v>56</v>
      </c>
      <c r="G75" s="13">
        <v>21.428571428571427</v>
      </c>
    </row>
    <row r="76" spans="1:7" x14ac:dyDescent="0.25">
      <c r="A76" s="6" t="s">
        <v>60</v>
      </c>
      <c r="B76" t="s">
        <v>56</v>
      </c>
      <c r="G76" s="13">
        <v>22.171945701357465</v>
      </c>
    </row>
    <row r="77" spans="1:7" x14ac:dyDescent="0.25">
      <c r="A77" s="6" t="s">
        <v>61</v>
      </c>
      <c r="B77" t="s">
        <v>56</v>
      </c>
      <c r="G77" s="13">
        <v>21.917808219178081</v>
      </c>
    </row>
    <row r="78" spans="1:7" x14ac:dyDescent="0.25">
      <c r="A78" s="6" t="s">
        <v>58</v>
      </c>
      <c r="B78" t="s">
        <v>56</v>
      </c>
      <c r="G78" s="13">
        <v>20.869565217391305</v>
      </c>
    </row>
    <row r="79" spans="1:7" x14ac:dyDescent="0.25">
      <c r="A79" s="6" t="s">
        <v>59</v>
      </c>
      <c r="B79" t="s">
        <v>56</v>
      </c>
      <c r="G79" s="13">
        <v>20.089285714285715</v>
      </c>
    </row>
    <row r="80" spans="1:7" x14ac:dyDescent="0.25">
      <c r="A80" s="6" t="s">
        <v>60</v>
      </c>
      <c r="B80" t="s">
        <v>56</v>
      </c>
      <c r="G80" s="13">
        <v>20.087336244541483</v>
      </c>
    </row>
    <row r="81" spans="1:7" x14ac:dyDescent="0.25">
      <c r="A81" s="6" t="s">
        <v>61</v>
      </c>
      <c r="B81" t="s">
        <v>56</v>
      </c>
      <c r="G81" s="13">
        <v>20.253164556962027</v>
      </c>
    </row>
    <row r="82" spans="1:7" ht="15.75" x14ac:dyDescent="0.25">
      <c r="A82" s="6" t="s">
        <v>58</v>
      </c>
      <c r="B82" s="3" t="s">
        <v>55</v>
      </c>
      <c r="C82" s="3"/>
      <c r="D82" s="3"/>
      <c r="E82" s="3"/>
      <c r="F82" s="3"/>
      <c r="G82" s="13">
        <v>7.421875</v>
      </c>
    </row>
    <row r="83" spans="1:7" ht="15.75" x14ac:dyDescent="0.25">
      <c r="A83" s="6" t="s">
        <v>59</v>
      </c>
      <c r="B83" s="3" t="s">
        <v>55</v>
      </c>
      <c r="C83" s="3"/>
      <c r="D83" s="3"/>
      <c r="E83" s="3"/>
      <c r="F83" s="3"/>
      <c r="G83" s="13">
        <v>8.974358974358978</v>
      </c>
    </row>
    <row r="84" spans="1:7" ht="15.75" x14ac:dyDescent="0.25">
      <c r="A84" s="6" t="s">
        <v>60</v>
      </c>
      <c r="B84" s="3" t="s">
        <v>55</v>
      </c>
      <c r="C84" s="3"/>
      <c r="D84" s="3"/>
      <c r="E84" s="3"/>
      <c r="F84" s="3"/>
      <c r="G84" s="13">
        <v>7.6271186440677923</v>
      </c>
    </row>
    <row r="85" spans="1:7" ht="15.75" x14ac:dyDescent="0.25">
      <c r="A85" s="6" t="s">
        <v>61</v>
      </c>
      <c r="B85" s="3" t="s">
        <v>55</v>
      </c>
      <c r="C85" s="3"/>
      <c r="D85" s="3"/>
      <c r="E85" s="3"/>
      <c r="F85" s="3"/>
      <c r="G85" s="13">
        <v>5.5084745762711833</v>
      </c>
    </row>
    <row r="86" spans="1:7" ht="15.75" x14ac:dyDescent="0.25">
      <c r="A86" s="6" t="s">
        <v>58</v>
      </c>
      <c r="B86" s="3" t="s">
        <v>55</v>
      </c>
      <c r="C86" s="3"/>
      <c r="D86" s="3"/>
      <c r="E86" s="3"/>
      <c r="F86" s="3"/>
      <c r="G86" s="13">
        <v>5.3333333333333428</v>
      </c>
    </row>
    <row r="87" spans="1:7" ht="15.75" x14ac:dyDescent="0.25">
      <c r="A87" s="6" t="s">
        <v>59</v>
      </c>
      <c r="B87" s="3" t="s">
        <v>55</v>
      </c>
      <c r="C87" s="3"/>
      <c r="D87" s="3"/>
      <c r="E87" s="3"/>
      <c r="F87" s="3"/>
      <c r="G87" s="13">
        <v>4.2452830188679229</v>
      </c>
    </row>
    <row r="88" spans="1:7" ht="15.75" x14ac:dyDescent="0.25">
      <c r="A88" s="6" t="s">
        <v>60</v>
      </c>
      <c r="B88" s="3" t="s">
        <v>55</v>
      </c>
      <c r="C88" s="3"/>
      <c r="D88" s="3"/>
      <c r="E88" s="3"/>
      <c r="F88" s="3"/>
      <c r="G88" s="13">
        <v>3.6866359447004555</v>
      </c>
    </row>
    <row r="89" spans="1:7" ht="15.75" x14ac:dyDescent="0.25">
      <c r="A89" s="6" t="s">
        <v>61</v>
      </c>
      <c r="B89" s="3" t="s">
        <v>55</v>
      </c>
      <c r="C89" s="3"/>
      <c r="D89" s="3"/>
      <c r="E89" s="3"/>
      <c r="F89" s="3"/>
      <c r="G89" s="13">
        <v>3.6036036036036023</v>
      </c>
    </row>
    <row r="90" spans="1:7" ht="15.75" x14ac:dyDescent="0.25">
      <c r="A90" s="6" t="s">
        <v>58</v>
      </c>
      <c r="B90" s="3" t="s">
        <v>55</v>
      </c>
      <c r="C90" s="3"/>
      <c r="D90" s="3"/>
      <c r="E90" s="3"/>
      <c r="F90" s="3"/>
      <c r="G90" s="13">
        <v>4.5045045045044958</v>
      </c>
    </row>
    <row r="91" spans="1:7" ht="15.75" x14ac:dyDescent="0.25">
      <c r="A91" s="6" t="s">
        <v>59</v>
      </c>
      <c r="B91" s="3" t="s">
        <v>55</v>
      </c>
      <c r="C91" s="3"/>
      <c r="D91" s="3"/>
      <c r="E91" s="3"/>
      <c r="F91" s="3"/>
      <c r="G91" s="13">
        <v>3.9301310043668138</v>
      </c>
    </row>
    <row r="92" spans="1:7" ht="15.75" x14ac:dyDescent="0.25">
      <c r="A92" s="6" t="s">
        <v>60</v>
      </c>
      <c r="B92" s="3" t="s">
        <v>55</v>
      </c>
      <c r="C92" s="3"/>
      <c r="D92" s="3"/>
      <c r="E92" s="3"/>
      <c r="F92" s="3"/>
      <c r="G92" s="13">
        <v>3.0973451327433565</v>
      </c>
    </row>
    <row r="93" spans="1:7" ht="15.75" x14ac:dyDescent="0.25">
      <c r="A93" s="6" t="s">
        <v>61</v>
      </c>
      <c r="B93" s="3" t="s">
        <v>55</v>
      </c>
      <c r="C93" s="3"/>
      <c r="D93" s="3"/>
      <c r="E93" s="3"/>
      <c r="F93" s="3"/>
      <c r="G93" s="13">
        <v>4.545454545454561</v>
      </c>
    </row>
    <row r="94" spans="1:7" ht="15.75" x14ac:dyDescent="0.25">
      <c r="A94" s="6" t="s">
        <v>58</v>
      </c>
      <c r="B94" s="3" t="s">
        <v>55</v>
      </c>
      <c r="C94" s="3"/>
      <c r="D94" s="3"/>
      <c r="E94" s="3"/>
      <c r="F94" s="3"/>
      <c r="G94" s="13">
        <v>5.0691244239631175</v>
      </c>
    </row>
    <row r="95" spans="1:7" ht="15.75" x14ac:dyDescent="0.25">
      <c r="A95" s="6" t="s">
        <v>59</v>
      </c>
      <c r="B95" s="3" t="s">
        <v>55</v>
      </c>
      <c r="C95" s="3"/>
      <c r="D95" s="3"/>
      <c r="E95" s="3"/>
      <c r="F95" s="3"/>
      <c r="G95" s="13">
        <v>3.8095238095238244</v>
      </c>
    </row>
    <row r="96" spans="1:7" ht="15.75" x14ac:dyDescent="0.25">
      <c r="A96" s="6" t="s">
        <v>60</v>
      </c>
      <c r="B96" s="3" t="s">
        <v>55</v>
      </c>
      <c r="C96" s="3"/>
      <c r="D96" s="3"/>
      <c r="E96" s="3"/>
      <c r="F96" s="3"/>
      <c r="G96" s="13">
        <v>4.9773755656108705</v>
      </c>
    </row>
    <row r="97" spans="1:7" ht="15.75" x14ac:dyDescent="0.25">
      <c r="A97" s="6" t="s">
        <v>61</v>
      </c>
      <c r="B97" s="3" t="s">
        <v>55</v>
      </c>
      <c r="C97" s="3"/>
      <c r="D97" s="3"/>
      <c r="E97" s="3"/>
      <c r="F97" s="3"/>
      <c r="G97" s="13">
        <v>5.0228310502283193</v>
      </c>
    </row>
    <row r="98" spans="1:7" ht="15.75" x14ac:dyDescent="0.25">
      <c r="A98" s="6" t="s">
        <v>58</v>
      </c>
      <c r="B98" s="3" t="s">
        <v>55</v>
      </c>
      <c r="C98" s="3"/>
      <c r="D98" s="3"/>
      <c r="E98" s="3"/>
      <c r="F98" s="3"/>
      <c r="G98" s="13">
        <v>3.0434782608695627</v>
      </c>
    </row>
    <row r="99" spans="1:7" ht="15.75" x14ac:dyDescent="0.25">
      <c r="A99" s="6" t="s">
        <v>59</v>
      </c>
      <c r="B99" s="3" t="s">
        <v>55</v>
      </c>
      <c r="C99" s="3"/>
      <c r="D99" s="3"/>
      <c r="E99" s="3"/>
      <c r="F99" s="3"/>
      <c r="G99" s="13">
        <v>3.1249999999999858</v>
      </c>
    </row>
    <row r="100" spans="1:7" ht="15.75" x14ac:dyDescent="0.25">
      <c r="A100" s="6" t="s">
        <v>60</v>
      </c>
      <c r="B100" s="3" t="s">
        <v>55</v>
      </c>
      <c r="C100" s="3"/>
      <c r="D100" s="3"/>
      <c r="E100" s="3"/>
      <c r="F100" s="3"/>
      <c r="G100" s="13">
        <v>3.9301310043668138</v>
      </c>
    </row>
    <row r="101" spans="1:7" ht="15.75" x14ac:dyDescent="0.25">
      <c r="A101" s="6" t="s">
        <v>61</v>
      </c>
      <c r="B101" s="3" t="s">
        <v>55</v>
      </c>
      <c r="C101" s="3"/>
      <c r="D101" s="3"/>
      <c r="E101" s="3"/>
      <c r="F101" s="3"/>
      <c r="G101" s="13">
        <v>5.4852320675105233</v>
      </c>
    </row>
    <row r="102" spans="1:7" ht="15.75" x14ac:dyDescent="0.25">
      <c r="A102" s="6" t="s">
        <v>58</v>
      </c>
      <c r="B102" s="3" t="s">
        <v>12</v>
      </c>
      <c r="G102" s="13">
        <v>1.5625</v>
      </c>
    </row>
    <row r="103" spans="1:7" ht="15.75" x14ac:dyDescent="0.25">
      <c r="A103" s="6" t="s">
        <v>59</v>
      </c>
      <c r="B103" s="3" t="s">
        <v>12</v>
      </c>
      <c r="G103" s="13">
        <v>0.85470085470085477</v>
      </c>
    </row>
    <row r="104" spans="1:7" ht="15.75" x14ac:dyDescent="0.25">
      <c r="A104" s="6" t="s">
        <v>60</v>
      </c>
      <c r="B104" s="3" t="s">
        <v>12</v>
      </c>
      <c r="G104" s="13">
        <v>1.2711864406779663</v>
      </c>
    </row>
    <row r="105" spans="1:7" ht="15.75" x14ac:dyDescent="0.25">
      <c r="A105" s="6" t="s">
        <v>61</v>
      </c>
      <c r="B105" s="3" t="s">
        <v>12</v>
      </c>
      <c r="G105" s="13">
        <v>0.84745762711864403</v>
      </c>
    </row>
    <row r="106" spans="1:7" ht="15.75" x14ac:dyDescent="0.25">
      <c r="A106" s="6" t="s">
        <v>58</v>
      </c>
      <c r="B106" s="3" t="s">
        <v>12</v>
      </c>
      <c r="G106" s="13">
        <v>1.3333333333333335</v>
      </c>
    </row>
    <row r="107" spans="1:7" ht="15.75" x14ac:dyDescent="0.25">
      <c r="A107" s="6" t="s">
        <v>59</v>
      </c>
      <c r="B107" s="3" t="s">
        <v>12</v>
      </c>
      <c r="G107" s="13">
        <v>0.94339622641509435</v>
      </c>
    </row>
    <row r="108" spans="1:7" ht="15.75" x14ac:dyDescent="0.25">
      <c r="A108" s="6" t="s">
        <v>60</v>
      </c>
      <c r="B108" s="3" t="s">
        <v>12</v>
      </c>
      <c r="G108" s="13">
        <v>0.46082949308755761</v>
      </c>
    </row>
    <row r="109" spans="1:7" ht="15.75" x14ac:dyDescent="0.25">
      <c r="A109" s="6" t="s">
        <v>61</v>
      </c>
      <c r="B109" s="3" t="s">
        <v>12</v>
      </c>
      <c r="G109" s="13">
        <v>1.3513513513513513</v>
      </c>
    </row>
    <row r="110" spans="1:7" ht="15.75" x14ac:dyDescent="0.25">
      <c r="A110" s="6" t="s">
        <v>58</v>
      </c>
      <c r="B110" s="3" t="s">
        <v>12</v>
      </c>
      <c r="G110" s="13">
        <v>0.90090090090090091</v>
      </c>
    </row>
    <row r="111" spans="1:7" ht="15.75" x14ac:dyDescent="0.25">
      <c r="A111" s="6" t="s">
        <v>59</v>
      </c>
      <c r="B111" s="3" t="s">
        <v>12</v>
      </c>
      <c r="G111" s="13">
        <v>0.43668122270742354</v>
      </c>
    </row>
    <row r="112" spans="1:7" ht="15.75" x14ac:dyDescent="0.25">
      <c r="A112" s="6" t="s">
        <v>60</v>
      </c>
      <c r="B112" s="3" t="s">
        <v>12</v>
      </c>
      <c r="G112" s="13">
        <v>1.7699115044247788</v>
      </c>
    </row>
    <row r="113" spans="1:7" ht="15.75" x14ac:dyDescent="0.25">
      <c r="A113" s="6" t="s">
        <v>61</v>
      </c>
      <c r="B113" s="3" t="s">
        <v>12</v>
      </c>
      <c r="G113" s="13">
        <v>1.3636363636363635</v>
      </c>
    </row>
    <row r="114" spans="1:7" ht="15.75" x14ac:dyDescent="0.25">
      <c r="A114" s="6" t="s">
        <v>58</v>
      </c>
      <c r="B114" s="3" t="s">
        <v>12</v>
      </c>
      <c r="G114" s="13">
        <v>0.46082949308755761</v>
      </c>
    </row>
    <row r="115" spans="1:7" ht="15.75" x14ac:dyDescent="0.25">
      <c r="A115" s="6" t="s">
        <v>59</v>
      </c>
      <c r="B115" s="3" t="s">
        <v>12</v>
      </c>
      <c r="G115" s="13">
        <v>0.95238095238095244</v>
      </c>
    </row>
    <row r="116" spans="1:7" ht="15.75" x14ac:dyDescent="0.25">
      <c r="A116" s="6" t="s">
        <v>60</v>
      </c>
      <c r="B116" s="3" t="s">
        <v>12</v>
      </c>
      <c r="G116" s="13">
        <v>1.3574660633484164</v>
      </c>
    </row>
    <row r="117" spans="1:7" ht="15.75" x14ac:dyDescent="0.25">
      <c r="A117" s="6" t="s">
        <v>61</v>
      </c>
      <c r="B117" s="3" t="s">
        <v>12</v>
      </c>
      <c r="G117" s="13">
        <v>0.91324200913242004</v>
      </c>
    </row>
    <row r="118" spans="1:7" ht="15.75" x14ac:dyDescent="0.25">
      <c r="A118" s="6" t="s">
        <v>58</v>
      </c>
      <c r="B118" s="3" t="s">
        <v>12</v>
      </c>
      <c r="G118" s="13">
        <v>0.43478260869565216</v>
      </c>
    </row>
    <row r="119" spans="1:7" ht="15.75" x14ac:dyDescent="0.25">
      <c r="A119" s="6" t="s">
        <v>59</v>
      </c>
      <c r="B119" s="3" t="s">
        <v>12</v>
      </c>
      <c r="G119" s="13">
        <v>1.3392857142857142</v>
      </c>
    </row>
    <row r="120" spans="1:7" ht="15.75" x14ac:dyDescent="0.25">
      <c r="A120" s="6" t="s">
        <v>60</v>
      </c>
      <c r="B120" s="3" t="s">
        <v>12</v>
      </c>
      <c r="G120" s="13">
        <v>0.87336244541484709</v>
      </c>
    </row>
    <row r="121" spans="1:7" ht="15.75" x14ac:dyDescent="0.25">
      <c r="A121" s="6" t="s">
        <v>61</v>
      </c>
      <c r="B121" s="3" t="s">
        <v>12</v>
      </c>
      <c r="G121" s="13">
        <v>1.6877637130801686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26B4-ED2A-4F4F-80BC-295260CB72AB}">
  <dimension ref="A1:I21"/>
  <sheetViews>
    <sheetView workbookViewId="0">
      <selection activeCell="C26" sqref="C26"/>
    </sheetView>
  </sheetViews>
  <sheetFormatPr defaultRowHeight="15" x14ac:dyDescent="0.25"/>
  <cols>
    <col min="2" max="2" width="25.28515625" customWidth="1"/>
    <col min="3" max="3" width="24.7109375" customWidth="1"/>
    <col min="4" max="4" width="15.7109375" customWidth="1"/>
    <col min="5" max="5" width="15.5703125" customWidth="1"/>
    <col min="6" max="6" width="25.140625" customWidth="1"/>
    <col min="7" max="7" width="17.5703125" customWidth="1"/>
    <col min="8" max="8" width="14.7109375" customWidth="1"/>
    <col min="9" max="9" width="17.28515625" customWidth="1"/>
  </cols>
  <sheetData>
    <row r="1" spans="1:9" ht="15" customHeight="1" x14ac:dyDescent="0.25">
      <c r="A1" s="2" t="s">
        <v>35</v>
      </c>
      <c r="B1" s="9" t="s">
        <v>40</v>
      </c>
      <c r="C1" s="9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9" x14ac:dyDescent="0.25">
      <c r="A2" s="6" t="s">
        <v>58</v>
      </c>
      <c r="B2" s="13">
        <v>70.55</v>
      </c>
      <c r="C2" s="13">
        <v>55.39</v>
      </c>
      <c r="D2" s="13">
        <v>76.2</v>
      </c>
      <c r="E2" s="13">
        <v>5.28</v>
      </c>
      <c r="F2" s="13">
        <v>8.41</v>
      </c>
      <c r="G2" s="10">
        <v>243</v>
      </c>
      <c r="H2" s="10">
        <v>256</v>
      </c>
      <c r="I2" s="10">
        <f>G2+H2</f>
        <v>499</v>
      </c>
    </row>
    <row r="3" spans="1:9" x14ac:dyDescent="0.25">
      <c r="A3" s="6" t="s">
        <v>59</v>
      </c>
      <c r="B3" s="13">
        <v>65.55</v>
      </c>
      <c r="C3" s="13">
        <v>50.3</v>
      </c>
      <c r="D3" s="13">
        <v>70</v>
      </c>
      <c r="E3" s="13">
        <v>5.0999999999999996</v>
      </c>
      <c r="F3" s="13">
        <v>8.5</v>
      </c>
      <c r="G3" s="10">
        <v>230</v>
      </c>
      <c r="H3" s="10">
        <v>234</v>
      </c>
      <c r="I3" s="10">
        <f t="shared" ref="I3:I21" si="0">G3+H3</f>
        <v>464</v>
      </c>
    </row>
    <row r="4" spans="1:9" x14ac:dyDescent="0.25">
      <c r="A4" s="6" t="s">
        <v>60</v>
      </c>
      <c r="B4" s="13">
        <v>63.55</v>
      </c>
      <c r="C4" s="13">
        <f>C2-((I2-I4)*0.1454)</f>
        <v>48.12</v>
      </c>
      <c r="D4" s="13">
        <f>D2-((I2-I4)*0.1771)</f>
        <v>67.344999999999999</v>
      </c>
      <c r="E4" s="13">
        <v>4.05</v>
      </c>
      <c r="F4" s="13">
        <v>8.51</v>
      </c>
      <c r="G4" s="10">
        <v>213</v>
      </c>
      <c r="H4" s="10">
        <v>236</v>
      </c>
      <c r="I4" s="10">
        <f t="shared" si="0"/>
        <v>449</v>
      </c>
    </row>
    <row r="5" spans="1:9" x14ac:dyDescent="0.25">
      <c r="A5" s="6" t="s">
        <v>61</v>
      </c>
      <c r="B5" s="13">
        <v>64.739999999999995</v>
      </c>
      <c r="C5" s="13">
        <f t="shared" ref="C5:C21" si="1">C3-((I3-I5)*0.1454)</f>
        <v>50.0092</v>
      </c>
      <c r="D5" s="13">
        <f t="shared" ref="D5:D21" si="2">D3-((I3-I5)*0.1771)</f>
        <v>69.645799999999994</v>
      </c>
      <c r="E5" s="13">
        <v>4.8899999999999997</v>
      </c>
      <c r="F5" s="13">
        <v>8.5</v>
      </c>
      <c r="G5" s="10">
        <v>226</v>
      </c>
      <c r="H5" s="10">
        <v>236</v>
      </c>
      <c r="I5" s="10">
        <f t="shared" si="0"/>
        <v>462</v>
      </c>
    </row>
    <row r="6" spans="1:9" x14ac:dyDescent="0.25">
      <c r="A6" s="6" t="s">
        <v>58</v>
      </c>
      <c r="B6" s="13">
        <v>61</v>
      </c>
      <c r="C6" s="13">
        <f t="shared" si="1"/>
        <v>46.520599999999995</v>
      </c>
      <c r="D6" s="13">
        <f t="shared" si="2"/>
        <v>65.396900000000002</v>
      </c>
      <c r="E6" s="13">
        <v>4.03</v>
      </c>
      <c r="F6" s="13">
        <v>8.4499999999999993</v>
      </c>
      <c r="G6" s="10">
        <v>213</v>
      </c>
      <c r="H6" s="10">
        <v>225</v>
      </c>
      <c r="I6" s="10">
        <f t="shared" si="0"/>
        <v>438</v>
      </c>
    </row>
    <row r="7" spans="1:9" x14ac:dyDescent="0.25">
      <c r="A7" s="6" t="s">
        <v>59</v>
      </c>
      <c r="B7" s="13">
        <v>60.34</v>
      </c>
      <c r="C7" s="13">
        <f t="shared" si="1"/>
        <v>45.938000000000002</v>
      </c>
      <c r="D7" s="13">
        <f t="shared" si="2"/>
        <v>64.686999999999998</v>
      </c>
      <c r="E7" s="13">
        <v>5</v>
      </c>
      <c r="F7" s="13">
        <v>8.39</v>
      </c>
      <c r="G7" s="10">
        <v>222</v>
      </c>
      <c r="H7" s="10">
        <v>212</v>
      </c>
      <c r="I7" s="10">
        <f t="shared" si="0"/>
        <v>434</v>
      </c>
    </row>
    <row r="8" spans="1:9" x14ac:dyDescent="0.25">
      <c r="A8" s="6" t="s">
        <v>60</v>
      </c>
      <c r="B8" s="13">
        <f>B2-((I2-I8)*0.1571)</f>
        <v>59.867199999999997</v>
      </c>
      <c r="C8" s="13">
        <f t="shared" si="1"/>
        <v>45.502799999999993</v>
      </c>
      <c r="D8" s="13">
        <f t="shared" si="2"/>
        <v>64.157200000000003</v>
      </c>
      <c r="E8" s="13">
        <v>4.99</v>
      </c>
      <c r="F8" s="13">
        <v>8.4</v>
      </c>
      <c r="G8" s="10">
        <v>214</v>
      </c>
      <c r="H8" s="10">
        <v>217</v>
      </c>
      <c r="I8" s="10">
        <f t="shared" si="0"/>
        <v>431</v>
      </c>
    </row>
    <row r="9" spans="1:9" x14ac:dyDescent="0.25">
      <c r="A9" s="6" t="s">
        <v>61</v>
      </c>
      <c r="B9" s="13">
        <f t="shared" ref="B9:B21" si="3">B3-((I3-I9)*0.1571)</f>
        <v>64.136099999999999</v>
      </c>
      <c r="C9" s="13">
        <f t="shared" si="1"/>
        <v>48.991399999999999</v>
      </c>
      <c r="D9" s="13">
        <f t="shared" si="2"/>
        <v>68.406099999999995</v>
      </c>
      <c r="E9" s="13">
        <v>5.12</v>
      </c>
      <c r="F9" s="13">
        <v>8.39</v>
      </c>
      <c r="G9" s="10">
        <v>233</v>
      </c>
      <c r="H9" s="10">
        <v>222</v>
      </c>
      <c r="I9" s="10">
        <f t="shared" si="0"/>
        <v>455</v>
      </c>
    </row>
    <row r="10" spans="1:9" x14ac:dyDescent="0.25">
      <c r="A10" s="6" t="s">
        <v>58</v>
      </c>
      <c r="B10" s="13">
        <f t="shared" si="3"/>
        <v>65.435199999999995</v>
      </c>
      <c r="C10" s="13">
        <f t="shared" si="1"/>
        <v>49.864799999999995</v>
      </c>
      <c r="D10" s="13">
        <f t="shared" si="2"/>
        <v>69.470200000000006</v>
      </c>
      <c r="E10" s="13">
        <v>5.23</v>
      </c>
      <c r="F10" s="13">
        <v>8.3800000000000008</v>
      </c>
      <c r="G10" s="10">
        <v>239</v>
      </c>
      <c r="H10" s="10">
        <v>222</v>
      </c>
      <c r="I10" s="10">
        <f t="shared" si="0"/>
        <v>461</v>
      </c>
    </row>
    <row r="11" spans="1:9" x14ac:dyDescent="0.25">
      <c r="A11" s="6" t="s">
        <v>59</v>
      </c>
      <c r="B11" s="13">
        <f t="shared" si="3"/>
        <v>62.226399999999998</v>
      </c>
      <c r="C11" s="13">
        <f t="shared" si="1"/>
        <v>47.6828</v>
      </c>
      <c r="D11" s="13">
        <f t="shared" si="2"/>
        <v>66.81219999999999</v>
      </c>
      <c r="E11" s="13">
        <v>4.21</v>
      </c>
      <c r="F11" s="13">
        <v>8.4700000000000006</v>
      </c>
      <c r="G11" s="10">
        <v>217</v>
      </c>
      <c r="H11" s="10">
        <v>229</v>
      </c>
      <c r="I11" s="10">
        <f t="shared" si="0"/>
        <v>446</v>
      </c>
    </row>
    <row r="12" spans="1:9" x14ac:dyDescent="0.25">
      <c r="A12" s="6" t="s">
        <v>60</v>
      </c>
      <c r="B12" s="13">
        <f t="shared" si="3"/>
        <v>62.413899999999998</v>
      </c>
      <c r="C12" s="13">
        <f t="shared" si="1"/>
        <v>47.829199999999993</v>
      </c>
      <c r="D12" s="13">
        <f t="shared" si="2"/>
        <v>66.990800000000007</v>
      </c>
      <c r="E12" s="13">
        <v>4.2300000000000004</v>
      </c>
      <c r="F12" s="13">
        <v>8.4499999999999993</v>
      </c>
      <c r="G12" s="10">
        <v>221</v>
      </c>
      <c r="H12" s="10">
        <v>226</v>
      </c>
      <c r="I12" s="10">
        <f t="shared" si="0"/>
        <v>447</v>
      </c>
    </row>
    <row r="13" spans="1:9" x14ac:dyDescent="0.25">
      <c r="A13" s="6" t="s">
        <v>61</v>
      </c>
      <c r="B13" s="13">
        <f t="shared" si="3"/>
        <v>60.182900000000004</v>
      </c>
      <c r="C13" s="13">
        <f t="shared" si="1"/>
        <v>45.7926</v>
      </c>
      <c r="D13" s="13">
        <f t="shared" si="2"/>
        <v>64.509899999999988</v>
      </c>
      <c r="E13" s="13">
        <v>4.04</v>
      </c>
      <c r="F13" s="13">
        <v>8.43</v>
      </c>
      <c r="G13" s="10">
        <v>213</v>
      </c>
      <c r="H13" s="10">
        <v>220</v>
      </c>
      <c r="I13" s="10">
        <f t="shared" si="0"/>
        <v>433</v>
      </c>
    </row>
    <row r="14" spans="1:9" x14ac:dyDescent="0.25">
      <c r="A14" s="6" t="s">
        <v>58</v>
      </c>
      <c r="B14" s="13">
        <f t="shared" si="3"/>
        <v>58.924599999999998</v>
      </c>
      <c r="C14" s="13">
        <f t="shared" si="1"/>
        <v>44.630399999999995</v>
      </c>
      <c r="D14" s="13">
        <f t="shared" si="2"/>
        <v>63.094600000000007</v>
      </c>
      <c r="E14" s="13">
        <v>3.98</v>
      </c>
      <c r="F14" s="13">
        <v>8.4</v>
      </c>
      <c r="G14" s="10">
        <v>208</v>
      </c>
      <c r="H14" s="10">
        <v>217</v>
      </c>
      <c r="I14" s="10">
        <f t="shared" si="0"/>
        <v>425</v>
      </c>
    </row>
    <row r="15" spans="1:9" x14ac:dyDescent="0.25">
      <c r="A15" s="6" t="s">
        <v>59</v>
      </c>
      <c r="B15" s="13">
        <f t="shared" si="3"/>
        <v>57.5379</v>
      </c>
      <c r="C15" s="13">
        <f t="shared" si="1"/>
        <v>42.884599999999999</v>
      </c>
      <c r="D15" s="13">
        <f t="shared" si="2"/>
        <v>60.967899999999986</v>
      </c>
      <c r="E15" s="13">
        <v>3.96</v>
      </c>
      <c r="F15" s="13">
        <v>8.3800000000000008</v>
      </c>
      <c r="G15" s="10">
        <v>203</v>
      </c>
      <c r="H15" s="10">
        <v>210</v>
      </c>
      <c r="I15" s="10">
        <f t="shared" si="0"/>
        <v>413</v>
      </c>
    </row>
    <row r="16" spans="1:9" x14ac:dyDescent="0.25">
      <c r="A16" s="6" t="s">
        <v>60</v>
      </c>
      <c r="B16" s="13">
        <f t="shared" si="3"/>
        <v>60.879299999999994</v>
      </c>
      <c r="C16" s="13">
        <f t="shared" si="1"/>
        <v>45.648199999999996</v>
      </c>
      <c r="D16" s="13">
        <f t="shared" si="2"/>
        <v>64.334300000000013</v>
      </c>
      <c r="E16" s="13">
        <v>4</v>
      </c>
      <c r="F16" s="13">
        <v>8.44</v>
      </c>
      <c r="G16" s="10">
        <v>211</v>
      </c>
      <c r="H16" s="10">
        <v>221</v>
      </c>
      <c r="I16" s="10">
        <f t="shared" si="0"/>
        <v>432</v>
      </c>
    </row>
    <row r="17" spans="1:9" x14ac:dyDescent="0.25">
      <c r="A17" s="6" t="s">
        <v>61</v>
      </c>
      <c r="B17" s="13">
        <f t="shared" si="3"/>
        <v>57.670499999999997</v>
      </c>
      <c r="C17" s="13">
        <f t="shared" si="1"/>
        <v>43.466200000000001</v>
      </c>
      <c r="D17" s="13">
        <f t="shared" si="2"/>
        <v>61.676299999999983</v>
      </c>
      <c r="E17" s="13">
        <v>3.86</v>
      </c>
      <c r="F17" s="13">
        <v>8.42</v>
      </c>
      <c r="G17" s="10">
        <v>198</v>
      </c>
      <c r="H17" s="10">
        <v>219</v>
      </c>
      <c r="I17" s="10">
        <f t="shared" si="0"/>
        <v>417</v>
      </c>
    </row>
    <row r="18" spans="1:9" x14ac:dyDescent="0.25">
      <c r="A18" s="6" t="s">
        <v>58</v>
      </c>
      <c r="B18" s="13">
        <f t="shared" si="3"/>
        <v>58.643499999999996</v>
      </c>
      <c r="C18" s="13">
        <f t="shared" si="1"/>
        <v>44.339599999999997</v>
      </c>
      <c r="D18" s="13">
        <f t="shared" si="2"/>
        <v>62.740400000000015</v>
      </c>
      <c r="E18" s="13">
        <v>3.8</v>
      </c>
      <c r="F18" s="13">
        <v>8.48</v>
      </c>
      <c r="G18" s="10">
        <v>193</v>
      </c>
      <c r="H18" s="10">
        <v>230</v>
      </c>
      <c r="I18" s="10">
        <f t="shared" si="0"/>
        <v>423</v>
      </c>
    </row>
    <row r="19" spans="1:9" x14ac:dyDescent="0.25">
      <c r="A19" s="6" t="s">
        <v>59</v>
      </c>
      <c r="B19" s="13">
        <f t="shared" si="3"/>
        <v>63.1678</v>
      </c>
      <c r="C19" s="13">
        <f t="shared" si="1"/>
        <v>48.555199999999999</v>
      </c>
      <c r="D19" s="13">
        <f t="shared" si="2"/>
        <v>67.874799999999979</v>
      </c>
      <c r="E19" s="13">
        <v>5.0999999999999996</v>
      </c>
      <c r="F19" s="13">
        <v>8.44</v>
      </c>
      <c r="G19" s="10">
        <v>228</v>
      </c>
      <c r="H19" s="10">
        <v>224</v>
      </c>
      <c r="I19" s="10">
        <f t="shared" si="0"/>
        <v>452</v>
      </c>
    </row>
    <row r="20" spans="1:9" x14ac:dyDescent="0.25">
      <c r="A20" s="6" t="s">
        <v>60</v>
      </c>
      <c r="B20" s="13">
        <f t="shared" si="3"/>
        <v>57.6678</v>
      </c>
      <c r="C20" s="13">
        <f t="shared" si="1"/>
        <v>43.467199999999998</v>
      </c>
      <c r="D20" s="13">
        <f t="shared" si="2"/>
        <v>61.677800000000012</v>
      </c>
      <c r="E20" s="13">
        <v>3.79</v>
      </c>
      <c r="F20" s="13">
        <v>8.4700000000000006</v>
      </c>
      <c r="G20" s="10">
        <v>188</v>
      </c>
      <c r="H20" s="10">
        <v>229</v>
      </c>
      <c r="I20" s="10">
        <f t="shared" si="0"/>
        <v>417</v>
      </c>
    </row>
    <row r="21" spans="1:9" x14ac:dyDescent="0.25">
      <c r="A21" s="6" t="s">
        <v>61</v>
      </c>
      <c r="B21" s="13">
        <f t="shared" si="3"/>
        <v>65.235799999999998</v>
      </c>
      <c r="C21" s="13">
        <f t="shared" si="1"/>
        <v>50.0092</v>
      </c>
      <c r="D21" s="13">
        <f t="shared" si="2"/>
        <v>69.64579999999998</v>
      </c>
      <c r="E21" s="13">
        <v>4.87</v>
      </c>
      <c r="F21" s="13">
        <v>8.52</v>
      </c>
      <c r="G21" s="10">
        <v>225</v>
      </c>
      <c r="H21" s="10">
        <v>237</v>
      </c>
      <c r="I21" s="10">
        <f t="shared" si="0"/>
        <v>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MPsSCG</vt:lpstr>
      <vt:lpstr>MPsSDT</vt:lpstr>
      <vt:lpstr>MPsSG</vt:lpstr>
      <vt:lpstr>MPsDT</vt:lpstr>
      <vt:lpstr>CLW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2023-08-21T18:52:24Z</dcterms:modified>
</cp:coreProperties>
</file>