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Project Work\MMM\Data\"/>
    </mc:Choice>
  </mc:AlternateContent>
  <xr:revisionPtr revIDLastSave="0" documentId="13_ncr:1_{ECD9B892-A37D-49A6-A8AE-A5BFF4CF69DE}" xr6:coauthVersionLast="47" xr6:coauthVersionMax="47" xr10:uidLastSave="{00000000-0000-0000-0000-000000000000}"/>
  <bookViews>
    <workbookView xWindow="105" yWindow="30" windowWidth="28695" windowHeight="15450" activeTab="2" xr2:uid="{00000000-000D-0000-FFFF-FFFF00000000}"/>
  </bookViews>
  <sheets>
    <sheet name="Sheet2" sheetId="1" r:id="rId1"/>
    <sheet name="Sheet1" sheetId="4" r:id="rId2"/>
    <sheet name="reg" sheetId="3" r:id="rId3"/>
    <sheet name="code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" i="1" l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D4" i="1"/>
  <c r="E4" i="1"/>
  <c r="F4" i="1"/>
  <c r="G4" i="1"/>
  <c r="H4" i="1"/>
  <c r="I4" i="1"/>
  <c r="J4" i="1"/>
  <c r="K4" i="1"/>
  <c r="L4" i="1"/>
  <c r="M4" i="1"/>
  <c r="N4" i="1"/>
  <c r="O4" i="1"/>
  <c r="C4" i="1"/>
  <c r="B4" i="1"/>
  <c r="B25" i="3"/>
</calcChain>
</file>

<file path=xl/sharedStrings.xml><?xml version="1.0" encoding="utf-8"?>
<sst xmlns="http://schemas.openxmlformats.org/spreadsheetml/2006/main" count="100" uniqueCount="24">
  <si>
    <t>Year</t>
  </si>
  <si>
    <t>Rainfall</t>
  </si>
  <si>
    <t>Sea Surface Temperature</t>
  </si>
  <si>
    <t>pH</t>
  </si>
  <si>
    <t>Sea Surface Salinity</t>
  </si>
  <si>
    <t>DO</t>
  </si>
  <si>
    <t>TDS</t>
  </si>
  <si>
    <t>EC</t>
  </si>
  <si>
    <t>HCO3-</t>
  </si>
  <si>
    <t>NO3-</t>
  </si>
  <si>
    <t>PO4=</t>
  </si>
  <si>
    <t>NH4+</t>
  </si>
  <si>
    <t>Range</t>
  </si>
  <si>
    <t>Minimum</t>
  </si>
  <si>
    <t>Maximum</t>
  </si>
  <si>
    <t>PCO2</t>
  </si>
  <si>
    <t>Code</t>
  </si>
  <si>
    <t>abbreviation</t>
  </si>
  <si>
    <t>SST</t>
  </si>
  <si>
    <t>SSS</t>
  </si>
  <si>
    <t>Alkalinity</t>
  </si>
  <si>
    <t>a</t>
  </si>
  <si>
    <t>b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</si>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</sst>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entury Gothic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049081364829396"/>
                  <c:y val="-0.394673009623797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reg!$B$2:$B$24</c:f>
              <c:numCache>
                <c:formatCode>General</c:formatCode>
                <c:ptCount val="23"/>
                <c:pt idx="0">
                  <c:v>220</c:v>
                </c:pt>
                <c:pt idx="1">
                  <c:v>352</c:v>
                </c:pt>
                <c:pt idx="2">
                  <c:v>125</c:v>
                </c:pt>
                <c:pt idx="3">
                  <c:v>380</c:v>
                </c:pt>
                <c:pt idx="4">
                  <c:v>168</c:v>
                </c:pt>
                <c:pt idx="5">
                  <c:v>415</c:v>
                </c:pt>
                <c:pt idx="6">
                  <c:v>156</c:v>
                </c:pt>
                <c:pt idx="7">
                  <c:v>550</c:v>
                </c:pt>
                <c:pt idx="8">
                  <c:v>220</c:v>
                </c:pt>
                <c:pt idx="9">
                  <c:v>1100</c:v>
                </c:pt>
                <c:pt idx="10">
                  <c:v>480</c:v>
                </c:pt>
                <c:pt idx="11">
                  <c:v>3400</c:v>
                </c:pt>
                <c:pt idx="12">
                  <c:v>550</c:v>
                </c:pt>
                <c:pt idx="13">
                  <c:v>3700</c:v>
                </c:pt>
                <c:pt idx="14">
                  <c:v>575</c:v>
                </c:pt>
                <c:pt idx="15">
                  <c:v>2860</c:v>
                </c:pt>
                <c:pt idx="16">
                  <c:v>630</c:v>
                </c:pt>
                <c:pt idx="17">
                  <c:v>5400</c:v>
                </c:pt>
                <c:pt idx="18">
                  <c:v>315</c:v>
                </c:pt>
                <c:pt idx="19">
                  <c:v>6700</c:v>
                </c:pt>
                <c:pt idx="20">
                  <c:v>630</c:v>
                </c:pt>
                <c:pt idx="21">
                  <c:v>9425</c:v>
                </c:pt>
                <c:pt idx="22">
                  <c:v>1330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1-46E6-90EF-5B956DB60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536479"/>
        <c:axId val="1492544159"/>
      </c:scatterChart>
      <c:valAx>
        <c:axId val="14925364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44159"/>
        <c:crosses val="autoZero"/>
        <c:crossBetween val="midCat"/>
      </c:valAx>
      <c:valAx>
        <c:axId val="149254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3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reg!$B$1</c:f>
              <c:strCache>
                <c:ptCount val="1"/>
                <c:pt idx="0">
                  <c:v>PCO2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391797900262466"/>
                  <c:y val="-0.40115376202974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reg!$B$2:$B$25</c:f>
              <c:numCache>
                <c:formatCode>General</c:formatCode>
                <c:ptCount val="24"/>
                <c:pt idx="0">
                  <c:v>220</c:v>
                </c:pt>
                <c:pt idx="1">
                  <c:v>352</c:v>
                </c:pt>
                <c:pt idx="2">
                  <c:v>125</c:v>
                </c:pt>
                <c:pt idx="3">
                  <c:v>380</c:v>
                </c:pt>
                <c:pt idx="4">
                  <c:v>168</c:v>
                </c:pt>
                <c:pt idx="5">
                  <c:v>415</c:v>
                </c:pt>
                <c:pt idx="6">
                  <c:v>156</c:v>
                </c:pt>
                <c:pt idx="7">
                  <c:v>550</c:v>
                </c:pt>
                <c:pt idx="8">
                  <c:v>220</c:v>
                </c:pt>
                <c:pt idx="9">
                  <c:v>1100</c:v>
                </c:pt>
                <c:pt idx="10">
                  <c:v>480</c:v>
                </c:pt>
                <c:pt idx="11">
                  <c:v>3400</c:v>
                </c:pt>
                <c:pt idx="12">
                  <c:v>550</c:v>
                </c:pt>
                <c:pt idx="13">
                  <c:v>3700</c:v>
                </c:pt>
                <c:pt idx="14">
                  <c:v>575</c:v>
                </c:pt>
                <c:pt idx="15">
                  <c:v>2860</c:v>
                </c:pt>
                <c:pt idx="16">
                  <c:v>630</c:v>
                </c:pt>
                <c:pt idx="17">
                  <c:v>5400</c:v>
                </c:pt>
                <c:pt idx="18">
                  <c:v>315</c:v>
                </c:pt>
                <c:pt idx="19">
                  <c:v>6700</c:v>
                </c:pt>
                <c:pt idx="20">
                  <c:v>630</c:v>
                </c:pt>
                <c:pt idx="21">
                  <c:v>9425</c:v>
                </c:pt>
                <c:pt idx="22">
                  <c:v>1330</c:v>
                </c:pt>
                <c:pt idx="23" formatCode="0">
                  <c:v>4179.08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E-4D9C-BDFE-83BA2F62E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193632"/>
        <c:axId val="1685901488"/>
      </c:scatterChart>
      <c:valAx>
        <c:axId val="19701936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01488"/>
        <c:crosses val="autoZero"/>
        <c:crossBetween val="midCat"/>
      </c:valAx>
      <c:valAx>
        <c:axId val="16859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9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195262</xdr:colOff>
      <xdr:row>4</xdr:row>
      <xdr:rowOff>90487</xdr:rowOff>
    </xdr:from>
    <xdr:to>
      <xdr:col>13</xdr:col>
      <xdr:colOff>652462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5D4A9-F4D1-22EF-7109-5D95DAF5F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257175</xdr:colOff>
      <xdr:row>5</xdr:row>
      <xdr:rowOff>9525</xdr:rowOff>
    </xdr:from>
    <xdr:to>
      <xdr:col>21</xdr:col>
      <xdr:colOff>28575</xdr:colOff>
      <xdr:row>18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F7EE5-17E5-02EC-7AE0-A2A2A8E76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workbookViewId="0">
      <selection activeCell="H44" sqref="H44"/>
    </sheetView>
  </sheetViews>
  <sheetFormatPr defaultRowHeight="16.5" x14ac:dyDescent="0.3"/>
  <cols>
    <col min="1" max="2" width="9" style="1"/>
    <col min="3" max="3" width="8.875" style="1" customWidth="1"/>
    <col min="4" max="4" width="7" style="1" customWidth="1"/>
    <col min="5" max="6" width="9" style="1"/>
    <col min="7" max="7" width="5.875" style="1" bestFit="1" customWidth="1"/>
    <col min="8" max="8" width="13.5" style="1" bestFit="1" customWidth="1"/>
    <col min="9" max="16384" width="9" style="1"/>
  </cols>
  <sheetData>
    <row r="1" spans="1:15" x14ac:dyDescent="0.3">
      <c r="A1" s="1" t="s">
        <v>12</v>
      </c>
      <c r="B1" s="1" t="s">
        <v>0</v>
      </c>
      <c r="C1" s="1" t="s">
        <v>1</v>
      </c>
      <c r="D1" s="1" t="s">
        <v>18</v>
      </c>
      <c r="E1" s="1" t="s">
        <v>3</v>
      </c>
      <c r="F1" s="1" t="s">
        <v>5</v>
      </c>
      <c r="G1" s="1" t="s">
        <v>19</v>
      </c>
      <c r="H1" s="1" t="s">
        <v>20</v>
      </c>
      <c r="I1" s="1" t="s">
        <v>15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 spans="1:15" x14ac:dyDescent="0.3">
      <c r="A2" s="1" t="s">
        <v>13</v>
      </c>
      <c r="B2" s="1">
        <v>2000</v>
      </c>
      <c r="C2" s="1">
        <v>3.38</v>
      </c>
      <c r="D2" s="1">
        <v>25.7</v>
      </c>
      <c r="E2" s="1">
        <v>7.2</v>
      </c>
      <c r="F2" s="1">
        <v>6.82</v>
      </c>
      <c r="G2" s="1">
        <v>32.25</v>
      </c>
      <c r="H2" s="1">
        <v>56.4</v>
      </c>
      <c r="I2" s="1">
        <v>220</v>
      </c>
      <c r="J2" s="1">
        <v>63</v>
      </c>
      <c r="K2" s="2">
        <v>46.739130434782609</v>
      </c>
      <c r="L2" s="2">
        <v>68.780487804878049</v>
      </c>
      <c r="M2" s="1">
        <v>0.91</v>
      </c>
      <c r="N2" s="1">
        <v>8.56</v>
      </c>
      <c r="O2" s="1">
        <v>0.08</v>
      </c>
    </row>
    <row r="3" spans="1:15" x14ac:dyDescent="0.3">
      <c r="A3" s="1" t="s">
        <v>14</v>
      </c>
      <c r="B3" s="1">
        <v>2000</v>
      </c>
      <c r="C3" s="1">
        <v>17.239999999999998</v>
      </c>
      <c r="D3" s="1">
        <v>27.82</v>
      </c>
      <c r="E3" s="1">
        <v>9.1300000000000008</v>
      </c>
      <c r="F3" s="1">
        <v>8.7100000000000009</v>
      </c>
      <c r="G3" s="1">
        <v>34.700000000000003</v>
      </c>
      <c r="H3" s="1">
        <v>141.80000000000001</v>
      </c>
      <c r="I3" s="1">
        <v>352</v>
      </c>
      <c r="J3" s="1">
        <v>1850</v>
      </c>
      <c r="K3" s="2">
        <v>50.289855072463773</v>
      </c>
      <c r="L3" s="2">
        <v>172.92682926829272</v>
      </c>
      <c r="M3" s="1">
        <v>2.78</v>
      </c>
      <c r="N3" s="1">
        <v>18.02</v>
      </c>
      <c r="O3" s="1">
        <v>1.55</v>
      </c>
    </row>
    <row r="4" spans="1:15" x14ac:dyDescent="0.3">
      <c r="A4" s="1" t="s">
        <v>23</v>
      </c>
      <c r="B4" s="1">
        <f>B3</f>
        <v>2000</v>
      </c>
      <c r="C4" s="1">
        <f>AVERAGE(C2:C3)</f>
        <v>10.309999999999999</v>
      </c>
      <c r="D4" s="1">
        <f t="shared" ref="D4:O4" si="0">AVERAGE(D2:D3)</f>
        <v>26.759999999999998</v>
      </c>
      <c r="E4" s="1">
        <f t="shared" si="0"/>
        <v>8.1650000000000009</v>
      </c>
      <c r="F4" s="1">
        <f t="shared" si="0"/>
        <v>7.7650000000000006</v>
      </c>
      <c r="G4" s="1">
        <f t="shared" si="0"/>
        <v>33.475000000000001</v>
      </c>
      <c r="H4" s="1">
        <f t="shared" si="0"/>
        <v>99.100000000000009</v>
      </c>
      <c r="I4" s="1">
        <f t="shared" si="0"/>
        <v>286</v>
      </c>
      <c r="J4" s="1">
        <f t="shared" si="0"/>
        <v>956.5</v>
      </c>
      <c r="K4" s="1">
        <f t="shared" si="0"/>
        <v>48.514492753623188</v>
      </c>
      <c r="L4" s="1">
        <f t="shared" si="0"/>
        <v>120.85365853658539</v>
      </c>
      <c r="M4" s="1">
        <f t="shared" si="0"/>
        <v>1.845</v>
      </c>
      <c r="N4" s="1">
        <f t="shared" si="0"/>
        <v>13.29</v>
      </c>
      <c r="O4" s="1">
        <f t="shared" si="0"/>
        <v>0.81500000000000006</v>
      </c>
    </row>
    <row r="5" spans="1:15" x14ac:dyDescent="0.3">
      <c r="A5" s="1" t="s">
        <v>13</v>
      </c>
      <c r="B5" s="1">
        <v>2002</v>
      </c>
      <c r="C5" s="1">
        <v>15.76</v>
      </c>
      <c r="D5" s="1">
        <v>23</v>
      </c>
      <c r="E5" s="1">
        <v>7.1</v>
      </c>
      <c r="F5" s="1">
        <v>4.67</v>
      </c>
      <c r="G5" s="1">
        <v>5.55</v>
      </c>
      <c r="H5" s="1">
        <v>77.8</v>
      </c>
      <c r="I5" s="1">
        <v>125</v>
      </c>
      <c r="J5" s="1">
        <v>279</v>
      </c>
      <c r="K5" s="2">
        <v>8.0434782608695663</v>
      </c>
      <c r="L5" s="2">
        <v>94.878048780487802</v>
      </c>
      <c r="M5" s="1">
        <v>0.62</v>
      </c>
      <c r="N5" s="2">
        <v>4.5599999999999996</v>
      </c>
      <c r="O5" s="1">
        <v>0.06</v>
      </c>
    </row>
    <row r="6" spans="1:15" x14ac:dyDescent="0.3">
      <c r="A6" s="1" t="s">
        <v>14</v>
      </c>
      <c r="B6" s="1">
        <v>2002</v>
      </c>
      <c r="C6" s="1">
        <v>65.540000000000006</v>
      </c>
      <c r="D6" s="1">
        <v>30</v>
      </c>
      <c r="E6" s="1">
        <v>7.9</v>
      </c>
      <c r="F6" s="1">
        <v>5.2</v>
      </c>
      <c r="G6" s="1">
        <v>15</v>
      </c>
      <c r="H6" s="1">
        <v>199.7</v>
      </c>
      <c r="I6" s="1">
        <v>380</v>
      </c>
      <c r="J6" s="1">
        <v>1650.7</v>
      </c>
      <c r="K6" s="2">
        <v>21.739130434782609</v>
      </c>
      <c r="L6" s="2">
        <v>243.53658536585365</v>
      </c>
      <c r="M6" s="1">
        <v>2.31</v>
      </c>
      <c r="N6" s="2">
        <v>6.6</v>
      </c>
      <c r="O6" s="1">
        <v>0.67</v>
      </c>
    </row>
    <row r="7" spans="1:15" x14ac:dyDescent="0.3">
      <c r="A7" s="1" t="s">
        <v>23</v>
      </c>
      <c r="B7" s="1">
        <f>B6</f>
        <v>2002</v>
      </c>
      <c r="C7" s="1">
        <f>AVERAGE(C5:C6)</f>
        <v>40.650000000000006</v>
      </c>
      <c r="D7" s="1">
        <f t="shared" ref="D7" si="1">AVERAGE(D5:D6)</f>
        <v>26.5</v>
      </c>
      <c r="E7" s="1">
        <f t="shared" ref="E7" si="2">AVERAGE(E5:E6)</f>
        <v>7.5</v>
      </c>
      <c r="F7" s="1">
        <f t="shared" ref="F7" si="3">AVERAGE(F5:F6)</f>
        <v>4.9350000000000005</v>
      </c>
      <c r="G7" s="1">
        <f t="shared" ref="G7" si="4">AVERAGE(G5:G6)</f>
        <v>10.275</v>
      </c>
      <c r="H7" s="1">
        <f t="shared" ref="H7" si="5">AVERAGE(H5:H6)</f>
        <v>138.75</v>
      </c>
      <c r="I7" s="1">
        <f t="shared" ref="I7" si="6">AVERAGE(I5:I6)</f>
        <v>252.5</v>
      </c>
      <c r="J7" s="1">
        <f t="shared" ref="J7" si="7">AVERAGE(J5:J6)</f>
        <v>964.85</v>
      </c>
      <c r="K7" s="1">
        <f t="shared" ref="K7" si="8">AVERAGE(K5:K6)</f>
        <v>14.891304347826088</v>
      </c>
      <c r="L7" s="1">
        <f t="shared" ref="L7" si="9">AVERAGE(L5:L6)</f>
        <v>169.20731707317071</v>
      </c>
      <c r="M7" s="1">
        <f t="shared" ref="M7" si="10">AVERAGE(M5:M6)</f>
        <v>1.4650000000000001</v>
      </c>
      <c r="N7" s="1">
        <f t="shared" ref="N7" si="11">AVERAGE(N5:N6)</f>
        <v>5.58</v>
      </c>
      <c r="O7" s="1">
        <f t="shared" ref="O7" si="12">AVERAGE(O5:O6)</f>
        <v>0.36499999999999999</v>
      </c>
    </row>
    <row r="8" spans="1:15" x14ac:dyDescent="0.3">
      <c r="A8" s="1" t="s">
        <v>13</v>
      </c>
      <c r="B8" s="1">
        <v>2004</v>
      </c>
      <c r="C8" s="1">
        <v>248.72</v>
      </c>
      <c r="D8" s="1">
        <v>22.34</v>
      </c>
      <c r="E8" s="1">
        <v>6.99</v>
      </c>
      <c r="F8" s="1">
        <v>5.6</v>
      </c>
      <c r="G8" s="1">
        <v>27.8</v>
      </c>
      <c r="H8" s="1">
        <v>56.7</v>
      </c>
      <c r="I8" s="1">
        <v>168</v>
      </c>
      <c r="J8" s="1">
        <v>345.7</v>
      </c>
      <c r="K8" s="2">
        <v>40.289855072463773</v>
      </c>
      <c r="L8" s="2">
        <v>69.146341463414643</v>
      </c>
      <c r="M8" s="1">
        <v>0.62</v>
      </c>
      <c r="N8" s="2">
        <v>0.78</v>
      </c>
      <c r="O8" s="1">
        <v>0.01</v>
      </c>
    </row>
    <row r="9" spans="1:15" x14ac:dyDescent="0.3">
      <c r="A9" s="1" t="s">
        <v>14</v>
      </c>
      <c r="B9" s="1">
        <v>2004</v>
      </c>
      <c r="C9" s="1">
        <v>656.31</v>
      </c>
      <c r="D9" s="1">
        <v>30.04</v>
      </c>
      <c r="E9" s="1">
        <v>8.1999999999999993</v>
      </c>
      <c r="F9" s="1">
        <v>3.56</v>
      </c>
      <c r="G9" s="1">
        <v>31.12</v>
      </c>
      <c r="H9" s="1">
        <v>117.9</v>
      </c>
      <c r="I9" s="1">
        <v>415</v>
      </c>
      <c r="J9" s="1">
        <v>3400.7</v>
      </c>
      <c r="K9" s="2">
        <v>45.101449275362327</v>
      </c>
      <c r="L9" s="2">
        <v>143.78048780487808</v>
      </c>
      <c r="M9" s="1">
        <v>0.91</v>
      </c>
      <c r="N9" s="2">
        <v>2.4500000000000002</v>
      </c>
      <c r="O9" s="1">
        <v>0.78</v>
      </c>
    </row>
    <row r="10" spans="1:15" x14ac:dyDescent="0.3">
      <c r="A10" s="1" t="s">
        <v>23</v>
      </c>
      <c r="B10" s="1">
        <f>B9</f>
        <v>2004</v>
      </c>
      <c r="C10" s="1">
        <f>AVERAGE(C8:C9)</f>
        <v>452.51499999999999</v>
      </c>
      <c r="D10" s="1">
        <f t="shared" ref="D10" si="13">AVERAGE(D8:D9)</f>
        <v>26.189999999999998</v>
      </c>
      <c r="E10" s="1">
        <f t="shared" ref="E10" si="14">AVERAGE(E8:E9)</f>
        <v>7.5949999999999998</v>
      </c>
      <c r="F10" s="1">
        <f t="shared" ref="F10" si="15">AVERAGE(F8:F9)</f>
        <v>4.58</v>
      </c>
      <c r="G10" s="1">
        <f t="shared" ref="G10" si="16">AVERAGE(G8:G9)</f>
        <v>29.46</v>
      </c>
      <c r="H10" s="1">
        <f t="shared" ref="H10" si="17">AVERAGE(H8:H9)</f>
        <v>87.300000000000011</v>
      </c>
      <c r="I10" s="1">
        <f t="shared" ref="I10" si="18">AVERAGE(I8:I9)</f>
        <v>291.5</v>
      </c>
      <c r="J10" s="1">
        <f t="shared" ref="J10" si="19">AVERAGE(J8:J9)</f>
        <v>1873.1999999999998</v>
      </c>
      <c r="K10" s="1">
        <f t="shared" ref="K10" si="20">AVERAGE(K8:K9)</f>
        <v>42.695652173913047</v>
      </c>
      <c r="L10" s="1">
        <f t="shared" ref="L10" si="21">AVERAGE(L8:L9)</f>
        <v>106.46341463414636</v>
      </c>
      <c r="M10" s="1">
        <f t="shared" ref="M10" si="22">AVERAGE(M8:M9)</f>
        <v>0.76500000000000001</v>
      </c>
      <c r="N10" s="1">
        <f t="shared" ref="N10" si="23">AVERAGE(N8:N9)</f>
        <v>1.6150000000000002</v>
      </c>
      <c r="O10" s="1">
        <f t="shared" ref="O10" si="24">AVERAGE(O8:O9)</f>
        <v>0.39500000000000002</v>
      </c>
    </row>
    <row r="11" spans="1:15" x14ac:dyDescent="0.3">
      <c r="A11" s="1" t="s">
        <v>13</v>
      </c>
      <c r="B11" s="1">
        <v>2006</v>
      </c>
      <c r="C11" s="1">
        <v>382.63</v>
      </c>
      <c r="D11" s="1">
        <v>18.3</v>
      </c>
      <c r="E11" s="1">
        <v>7.6</v>
      </c>
      <c r="F11" s="1">
        <v>7</v>
      </c>
      <c r="G11" s="1">
        <v>18</v>
      </c>
      <c r="H11" s="1">
        <v>82.8</v>
      </c>
      <c r="I11" s="1">
        <v>156</v>
      </c>
      <c r="J11" s="1">
        <v>1799.4</v>
      </c>
      <c r="K11" s="2">
        <v>26.086956521739133</v>
      </c>
      <c r="L11" s="2">
        <v>100.97560975609757</v>
      </c>
      <c r="M11" s="1">
        <v>0</v>
      </c>
      <c r="N11" s="2">
        <v>6.67</v>
      </c>
      <c r="O11" s="1">
        <v>0.08</v>
      </c>
    </row>
    <row r="12" spans="1:15" x14ac:dyDescent="0.3">
      <c r="A12" s="1" t="s">
        <v>14</v>
      </c>
      <c r="B12" s="1">
        <v>2006</v>
      </c>
      <c r="C12" s="1">
        <v>834.37</v>
      </c>
      <c r="D12" s="1">
        <v>30.5</v>
      </c>
      <c r="E12" s="1">
        <v>8.0399999999999991</v>
      </c>
      <c r="F12" s="1">
        <v>8.2200000000000006</v>
      </c>
      <c r="G12" s="1">
        <v>32.700000000000003</v>
      </c>
      <c r="H12" s="1">
        <v>146.4</v>
      </c>
      <c r="I12" s="1">
        <v>550</v>
      </c>
      <c r="J12" s="1">
        <v>2689.3</v>
      </c>
      <c r="K12" s="2">
        <v>47.391304347826093</v>
      </c>
      <c r="L12" s="2">
        <v>178.53658536585368</v>
      </c>
      <c r="M12" s="1">
        <v>0</v>
      </c>
      <c r="N12" s="2">
        <v>8.56</v>
      </c>
      <c r="O12" s="1">
        <v>0.34</v>
      </c>
    </row>
    <row r="13" spans="1:15" x14ac:dyDescent="0.3">
      <c r="A13" s="1" t="s">
        <v>23</v>
      </c>
      <c r="B13" s="1">
        <f>B12</f>
        <v>2006</v>
      </c>
      <c r="C13" s="1">
        <f>AVERAGE(C11:C12)</f>
        <v>608.5</v>
      </c>
      <c r="D13" s="1">
        <f t="shared" ref="D13" si="25">AVERAGE(D11:D12)</f>
        <v>24.4</v>
      </c>
      <c r="E13" s="1">
        <f t="shared" ref="E13" si="26">AVERAGE(E11:E12)</f>
        <v>7.8199999999999994</v>
      </c>
      <c r="F13" s="1">
        <f t="shared" ref="F13" si="27">AVERAGE(F11:F12)</f>
        <v>7.61</v>
      </c>
      <c r="G13" s="1">
        <f t="shared" ref="G13" si="28">AVERAGE(G11:G12)</f>
        <v>25.35</v>
      </c>
      <c r="H13" s="1">
        <f t="shared" ref="H13" si="29">AVERAGE(H11:H12)</f>
        <v>114.6</v>
      </c>
      <c r="I13" s="1">
        <f t="shared" ref="I13" si="30">AVERAGE(I11:I12)</f>
        <v>353</v>
      </c>
      <c r="J13" s="1">
        <f t="shared" ref="J13" si="31">AVERAGE(J11:J12)</f>
        <v>2244.3500000000004</v>
      </c>
      <c r="K13" s="1">
        <f t="shared" ref="K13" si="32">AVERAGE(K11:K12)</f>
        <v>36.739130434782609</v>
      </c>
      <c r="L13" s="1">
        <f t="shared" ref="L13" si="33">AVERAGE(L11:L12)</f>
        <v>139.75609756097563</v>
      </c>
      <c r="M13" s="1">
        <f t="shared" ref="M13" si="34">AVERAGE(M11:M12)</f>
        <v>0</v>
      </c>
      <c r="N13" s="1">
        <f t="shared" ref="N13" si="35">AVERAGE(N11:N12)</f>
        <v>7.6150000000000002</v>
      </c>
      <c r="O13" s="1">
        <f t="shared" ref="O13" si="36">AVERAGE(O11:O12)</f>
        <v>0.21000000000000002</v>
      </c>
    </row>
    <row r="14" spans="1:15" x14ac:dyDescent="0.3">
      <c r="A14" s="1" t="s">
        <v>13</v>
      </c>
      <c r="B14" s="1">
        <v>2008</v>
      </c>
      <c r="C14" s="1">
        <v>188.91</v>
      </c>
      <c r="D14" s="1">
        <v>23.45</v>
      </c>
      <c r="E14" s="1">
        <v>5.86</v>
      </c>
      <c r="F14" s="1">
        <v>3.5</v>
      </c>
      <c r="G14" s="1">
        <v>3.6</v>
      </c>
      <c r="H14" s="1">
        <v>56.8</v>
      </c>
      <c r="I14" s="1">
        <v>220</v>
      </c>
      <c r="J14" s="1">
        <v>307</v>
      </c>
      <c r="K14" s="2">
        <v>5.2173913043478271</v>
      </c>
      <c r="L14" s="2">
        <v>69.268292682926827</v>
      </c>
      <c r="M14" s="1">
        <v>0.11</v>
      </c>
      <c r="N14" s="2">
        <v>7.0000000000000007E-2</v>
      </c>
      <c r="O14" s="1">
        <v>0.04</v>
      </c>
    </row>
    <row r="15" spans="1:15" x14ac:dyDescent="0.3">
      <c r="A15" s="1" t="s">
        <v>14</v>
      </c>
      <c r="B15" s="1">
        <v>2008</v>
      </c>
      <c r="C15" s="1">
        <v>22.22</v>
      </c>
      <c r="D15" s="1">
        <v>30.66</v>
      </c>
      <c r="E15" s="1">
        <v>6.9</v>
      </c>
      <c r="F15" s="1">
        <v>7.2</v>
      </c>
      <c r="G15" s="1">
        <v>31.23</v>
      </c>
      <c r="H15" s="1">
        <v>129.69999999999999</v>
      </c>
      <c r="I15" s="1">
        <v>1100</v>
      </c>
      <c r="J15" s="1">
        <v>4678.8999999999996</v>
      </c>
      <c r="K15" s="2">
        <v>45.260869565217398</v>
      </c>
      <c r="L15" s="2">
        <v>158.17073170731706</v>
      </c>
      <c r="M15" s="1">
        <v>0.26</v>
      </c>
      <c r="N15" s="2">
        <v>3.12</v>
      </c>
      <c r="O15" s="1">
        <v>0.35</v>
      </c>
    </row>
    <row r="16" spans="1:15" x14ac:dyDescent="0.3">
      <c r="A16" s="1" t="s">
        <v>23</v>
      </c>
      <c r="B16" s="1">
        <f>B15</f>
        <v>2008</v>
      </c>
      <c r="C16" s="1">
        <f>AVERAGE(C14:C15)</f>
        <v>105.565</v>
      </c>
      <c r="D16" s="1">
        <f t="shared" ref="D16" si="37">AVERAGE(D14:D15)</f>
        <v>27.055</v>
      </c>
      <c r="E16" s="1">
        <f t="shared" ref="E16" si="38">AVERAGE(E14:E15)</f>
        <v>6.3800000000000008</v>
      </c>
      <c r="F16" s="1">
        <f t="shared" ref="F16" si="39">AVERAGE(F14:F15)</f>
        <v>5.35</v>
      </c>
      <c r="G16" s="1">
        <f t="shared" ref="G16" si="40">AVERAGE(G14:G15)</f>
        <v>17.414999999999999</v>
      </c>
      <c r="H16" s="1">
        <f t="shared" ref="H16" si="41">AVERAGE(H14:H15)</f>
        <v>93.25</v>
      </c>
      <c r="I16" s="1">
        <f t="shared" ref="I16" si="42">AVERAGE(I14:I15)</f>
        <v>660</v>
      </c>
      <c r="J16" s="1">
        <f t="shared" ref="J16" si="43">AVERAGE(J14:J15)</f>
        <v>2492.9499999999998</v>
      </c>
      <c r="K16" s="1">
        <f t="shared" ref="K16" si="44">AVERAGE(K14:K15)</f>
        <v>25.239130434782613</v>
      </c>
      <c r="L16" s="1">
        <f t="shared" ref="L16" si="45">AVERAGE(L14:L15)</f>
        <v>113.71951219512195</v>
      </c>
      <c r="M16" s="1">
        <f t="shared" ref="M16" si="46">AVERAGE(M14:M15)</f>
        <v>0.185</v>
      </c>
      <c r="N16" s="1">
        <f t="shared" ref="N16" si="47">AVERAGE(N14:N15)</f>
        <v>1.595</v>
      </c>
      <c r="O16" s="1">
        <f t="shared" ref="O16" si="48">AVERAGE(O14:O15)</f>
        <v>0.19499999999999998</v>
      </c>
    </row>
    <row r="17" spans="1:15" x14ac:dyDescent="0.3">
      <c r="A17" s="1" t="s">
        <v>13</v>
      </c>
      <c r="B17" s="1">
        <v>2010</v>
      </c>
      <c r="C17" s="1">
        <v>7.44</v>
      </c>
      <c r="D17" s="1">
        <v>25</v>
      </c>
      <c r="E17" s="1">
        <v>6.9</v>
      </c>
      <c r="F17" s="1">
        <v>2.5</v>
      </c>
      <c r="G17" s="1">
        <v>2</v>
      </c>
      <c r="H17" s="1">
        <v>89.6</v>
      </c>
      <c r="I17" s="1">
        <v>480</v>
      </c>
      <c r="J17" s="1">
        <v>252</v>
      </c>
      <c r="K17" s="1">
        <v>780</v>
      </c>
      <c r="L17" s="2">
        <v>109.26829268292683</v>
      </c>
      <c r="M17" s="1">
        <v>2.58</v>
      </c>
      <c r="N17" s="1">
        <v>3.29</v>
      </c>
      <c r="O17" s="1">
        <v>0.01</v>
      </c>
    </row>
    <row r="18" spans="1:15" x14ac:dyDescent="0.3">
      <c r="A18" s="1" t="s">
        <v>14</v>
      </c>
      <c r="B18" s="1">
        <v>2010</v>
      </c>
      <c r="C18" s="1">
        <v>0.32</v>
      </c>
      <c r="D18" s="1">
        <v>32</v>
      </c>
      <c r="E18" s="1">
        <v>8.1999999999999993</v>
      </c>
      <c r="F18" s="1">
        <v>6.1</v>
      </c>
      <c r="G18" s="1">
        <v>34.5</v>
      </c>
      <c r="H18" s="1">
        <v>167.9</v>
      </c>
      <c r="I18" s="1">
        <v>3400</v>
      </c>
      <c r="J18" s="1">
        <v>1350</v>
      </c>
      <c r="K18" s="1">
        <v>1320</v>
      </c>
      <c r="L18" s="2">
        <v>204.75609756097563</v>
      </c>
      <c r="M18" s="1">
        <v>12.7</v>
      </c>
      <c r="N18" s="1">
        <v>7.25</v>
      </c>
      <c r="O18" s="1">
        <v>0.45</v>
      </c>
    </row>
    <row r="19" spans="1:15" x14ac:dyDescent="0.3">
      <c r="A19" s="1" t="s">
        <v>23</v>
      </c>
      <c r="B19" s="1">
        <f>B18</f>
        <v>2010</v>
      </c>
      <c r="C19" s="1">
        <f>AVERAGE(C17:C18)</f>
        <v>3.8800000000000003</v>
      </c>
      <c r="D19" s="1">
        <f t="shared" ref="D19" si="49">AVERAGE(D17:D18)</f>
        <v>28.5</v>
      </c>
      <c r="E19" s="1">
        <f t="shared" ref="E19" si="50">AVERAGE(E17:E18)</f>
        <v>7.55</v>
      </c>
      <c r="F19" s="1">
        <f t="shared" ref="F19" si="51">AVERAGE(F17:F18)</f>
        <v>4.3</v>
      </c>
      <c r="G19" s="1">
        <f t="shared" ref="G19" si="52">AVERAGE(G17:G18)</f>
        <v>18.25</v>
      </c>
      <c r="H19" s="1">
        <f t="shared" ref="H19" si="53">AVERAGE(H17:H18)</f>
        <v>128.75</v>
      </c>
      <c r="I19" s="1">
        <f t="shared" ref="I19" si="54">AVERAGE(I17:I18)</f>
        <v>1940</v>
      </c>
      <c r="J19" s="1">
        <f t="shared" ref="J19" si="55">AVERAGE(J17:J18)</f>
        <v>801</v>
      </c>
      <c r="K19" s="1">
        <f t="shared" ref="K19" si="56">AVERAGE(K17:K18)</f>
        <v>1050</v>
      </c>
      <c r="L19" s="1">
        <f t="shared" ref="L19" si="57">AVERAGE(L17:L18)</f>
        <v>157.01219512195124</v>
      </c>
      <c r="M19" s="1">
        <f t="shared" ref="M19" si="58">AVERAGE(M17:M18)</f>
        <v>7.64</v>
      </c>
      <c r="N19" s="1">
        <f t="shared" ref="N19" si="59">AVERAGE(N17:N18)</f>
        <v>5.27</v>
      </c>
      <c r="O19" s="1">
        <f t="shared" ref="O19" si="60">AVERAGE(O17:O18)</f>
        <v>0.23</v>
      </c>
    </row>
    <row r="20" spans="1:15" x14ac:dyDescent="0.3">
      <c r="A20" s="1" t="s">
        <v>13</v>
      </c>
      <c r="B20" s="1">
        <v>2012</v>
      </c>
      <c r="C20" s="1">
        <v>17.489999999999998</v>
      </c>
      <c r="D20" s="1">
        <v>21.33</v>
      </c>
      <c r="E20" s="1">
        <v>6.86</v>
      </c>
      <c r="F20" s="1">
        <v>3.65</v>
      </c>
      <c r="G20" s="1">
        <v>5.33</v>
      </c>
      <c r="H20" s="1">
        <v>34</v>
      </c>
      <c r="I20" s="1">
        <v>550</v>
      </c>
      <c r="J20" s="1">
        <v>1330.5</v>
      </c>
      <c r="K20" s="1">
        <v>24677.5</v>
      </c>
      <c r="L20" s="2">
        <v>41.463414634146346</v>
      </c>
      <c r="M20" s="1">
        <v>0.63</v>
      </c>
      <c r="N20" s="2">
        <v>0.45</v>
      </c>
      <c r="O20" s="1">
        <v>0.04</v>
      </c>
    </row>
    <row r="21" spans="1:15" x14ac:dyDescent="0.3">
      <c r="A21" s="1" t="s">
        <v>14</v>
      </c>
      <c r="B21" s="1">
        <v>2012</v>
      </c>
      <c r="C21" s="1">
        <v>2.54</v>
      </c>
      <c r="D21" s="1">
        <v>31.45</v>
      </c>
      <c r="E21" s="1">
        <v>7.43</v>
      </c>
      <c r="F21" s="1">
        <v>4.8499999999999996</v>
      </c>
      <c r="G21" s="1">
        <v>31.66</v>
      </c>
      <c r="H21" s="1">
        <v>145.69999999999999</v>
      </c>
      <c r="I21" s="1">
        <v>3700</v>
      </c>
      <c r="J21" s="1">
        <v>3768.4</v>
      </c>
      <c r="K21" s="1">
        <v>77.44</v>
      </c>
      <c r="L21" s="2">
        <v>177.6829268292683</v>
      </c>
      <c r="M21" s="1">
        <v>1.1100000000000001</v>
      </c>
      <c r="N21" s="2">
        <v>0.99</v>
      </c>
      <c r="O21" s="1">
        <v>1.1100000000000001</v>
      </c>
    </row>
    <row r="22" spans="1:15" x14ac:dyDescent="0.3">
      <c r="A22" s="1" t="s">
        <v>23</v>
      </c>
      <c r="B22" s="1">
        <f>B21</f>
        <v>2012</v>
      </c>
      <c r="C22" s="1">
        <f>AVERAGE(C20:C21)</f>
        <v>10.014999999999999</v>
      </c>
      <c r="D22" s="1">
        <f t="shared" ref="D22" si="61">AVERAGE(D20:D21)</f>
        <v>26.39</v>
      </c>
      <c r="E22" s="1">
        <f t="shared" ref="E22" si="62">AVERAGE(E20:E21)</f>
        <v>7.1449999999999996</v>
      </c>
      <c r="F22" s="1">
        <f t="shared" ref="F22" si="63">AVERAGE(F20:F21)</f>
        <v>4.25</v>
      </c>
      <c r="G22" s="1">
        <f t="shared" ref="G22" si="64">AVERAGE(G20:G21)</f>
        <v>18.495000000000001</v>
      </c>
      <c r="H22" s="1">
        <f t="shared" ref="H22" si="65">AVERAGE(H20:H21)</f>
        <v>89.85</v>
      </c>
      <c r="I22" s="1">
        <f t="shared" ref="I22" si="66">AVERAGE(I20:I21)</f>
        <v>2125</v>
      </c>
      <c r="J22" s="1">
        <f t="shared" ref="J22" si="67">AVERAGE(J20:J21)</f>
        <v>2549.4499999999998</v>
      </c>
      <c r="K22" s="1">
        <f t="shared" ref="K22" si="68">AVERAGE(K20:K21)</f>
        <v>12377.47</v>
      </c>
      <c r="L22" s="1">
        <f t="shared" ref="L22" si="69">AVERAGE(L20:L21)</f>
        <v>109.57317073170732</v>
      </c>
      <c r="M22" s="1">
        <f t="shared" ref="M22" si="70">AVERAGE(M20:M21)</f>
        <v>0.87000000000000011</v>
      </c>
      <c r="N22" s="1">
        <f t="shared" ref="N22" si="71">AVERAGE(N20:N21)</f>
        <v>0.72</v>
      </c>
      <c r="O22" s="1">
        <f t="shared" ref="O22" si="72">AVERAGE(O20:O21)</f>
        <v>0.57500000000000007</v>
      </c>
    </row>
    <row r="23" spans="1:15" x14ac:dyDescent="0.3">
      <c r="A23" s="1" t="s">
        <v>13</v>
      </c>
      <c r="B23" s="1">
        <v>2014</v>
      </c>
      <c r="C23" s="1">
        <v>29.68</v>
      </c>
      <c r="D23" s="1">
        <v>25.6</v>
      </c>
      <c r="E23" s="1">
        <v>6.8</v>
      </c>
      <c r="F23" s="1">
        <v>6.4</v>
      </c>
      <c r="G23" s="1">
        <v>22.8</v>
      </c>
      <c r="H23" s="1">
        <v>89.4</v>
      </c>
      <c r="I23" s="1">
        <v>575</v>
      </c>
      <c r="J23" s="1">
        <v>61</v>
      </c>
      <c r="K23" s="1">
        <v>120</v>
      </c>
      <c r="L23" s="2">
        <v>109.02439024390246</v>
      </c>
      <c r="M23" s="1">
        <v>0.9</v>
      </c>
      <c r="N23" s="2">
        <v>0.32</v>
      </c>
      <c r="O23" s="1">
        <v>0.78</v>
      </c>
    </row>
    <row r="24" spans="1:15" x14ac:dyDescent="0.3">
      <c r="A24" s="1" t="s">
        <v>14</v>
      </c>
      <c r="B24" s="1">
        <v>2014</v>
      </c>
      <c r="C24" s="1">
        <v>196.19</v>
      </c>
      <c r="D24" s="1">
        <v>30.5</v>
      </c>
      <c r="E24" s="1">
        <v>8.5500000000000007</v>
      </c>
      <c r="F24" s="1">
        <v>10.27</v>
      </c>
      <c r="G24" s="1">
        <v>32.700000000000003</v>
      </c>
      <c r="H24" s="1">
        <v>145.80000000000001</v>
      </c>
      <c r="I24" s="1">
        <v>2860</v>
      </c>
      <c r="J24" s="1">
        <v>376</v>
      </c>
      <c r="K24" s="1">
        <v>471</v>
      </c>
      <c r="L24" s="2">
        <v>177.80487804878052</v>
      </c>
      <c r="M24" s="1">
        <v>1.23</v>
      </c>
      <c r="N24" s="2">
        <v>2.13</v>
      </c>
      <c r="O24" s="1">
        <v>1.56</v>
      </c>
    </row>
    <row r="25" spans="1:15" x14ac:dyDescent="0.3">
      <c r="A25" s="1" t="s">
        <v>23</v>
      </c>
      <c r="B25" s="1">
        <f>B24</f>
        <v>2014</v>
      </c>
      <c r="C25" s="1">
        <f>AVERAGE(C23:C24)</f>
        <v>112.935</v>
      </c>
      <c r="D25" s="1">
        <f t="shared" ref="D25" si="73">AVERAGE(D23:D24)</f>
        <v>28.05</v>
      </c>
      <c r="E25" s="1">
        <f t="shared" ref="E25" si="74">AVERAGE(E23:E24)</f>
        <v>7.6750000000000007</v>
      </c>
      <c r="F25" s="1">
        <f t="shared" ref="F25" si="75">AVERAGE(F23:F24)</f>
        <v>8.3350000000000009</v>
      </c>
      <c r="G25" s="1">
        <f t="shared" ref="G25" si="76">AVERAGE(G23:G24)</f>
        <v>27.75</v>
      </c>
      <c r="H25" s="1">
        <f t="shared" ref="H25" si="77">AVERAGE(H23:H24)</f>
        <v>117.60000000000001</v>
      </c>
      <c r="I25" s="1">
        <f t="shared" ref="I25" si="78">AVERAGE(I23:I24)</f>
        <v>1717.5</v>
      </c>
      <c r="J25" s="1">
        <f t="shared" ref="J25" si="79">AVERAGE(J23:J24)</f>
        <v>218.5</v>
      </c>
      <c r="K25" s="1">
        <f t="shared" ref="K25" si="80">AVERAGE(K23:K24)</f>
        <v>295.5</v>
      </c>
      <c r="L25" s="1">
        <f t="shared" ref="L25" si="81">AVERAGE(L23:L24)</f>
        <v>143.41463414634148</v>
      </c>
      <c r="M25" s="1">
        <f t="shared" ref="M25" si="82">AVERAGE(M23:M24)</f>
        <v>1.0649999999999999</v>
      </c>
      <c r="N25" s="1">
        <f t="shared" ref="N25" si="83">AVERAGE(N23:N24)</f>
        <v>1.2249999999999999</v>
      </c>
      <c r="O25" s="1">
        <f t="shared" ref="O25" si="84">AVERAGE(O23:O24)</f>
        <v>1.17</v>
      </c>
    </row>
    <row r="26" spans="1:15" x14ac:dyDescent="0.3">
      <c r="A26" s="1" t="s">
        <v>13</v>
      </c>
      <c r="B26" s="1">
        <v>2016</v>
      </c>
      <c r="C26" s="1">
        <v>273.62</v>
      </c>
      <c r="D26" s="1">
        <v>31.67</v>
      </c>
      <c r="E26" s="1">
        <v>7</v>
      </c>
      <c r="F26" s="1">
        <v>4.67</v>
      </c>
      <c r="G26" s="1">
        <v>0.67</v>
      </c>
      <c r="H26" s="1">
        <v>148.19999999999999</v>
      </c>
      <c r="I26" s="1">
        <v>630</v>
      </c>
      <c r="J26" s="1">
        <v>678.5</v>
      </c>
      <c r="K26" s="1">
        <v>36006.199999999997</v>
      </c>
      <c r="L26" s="2">
        <v>180.73170731707316</v>
      </c>
      <c r="M26" s="1">
        <v>0.02</v>
      </c>
      <c r="N26" s="1">
        <v>0.12</v>
      </c>
      <c r="O26" s="1">
        <v>0.01</v>
      </c>
    </row>
    <row r="27" spans="1:15" x14ac:dyDescent="0.3">
      <c r="A27" s="1" t="s">
        <v>14</v>
      </c>
      <c r="B27" s="1">
        <v>2016</v>
      </c>
      <c r="C27" s="1">
        <v>260.06</v>
      </c>
      <c r="D27" s="1">
        <v>31.67</v>
      </c>
      <c r="E27" s="1">
        <v>8.33</v>
      </c>
      <c r="F27" s="1">
        <v>7</v>
      </c>
      <c r="G27" s="1">
        <v>9.33</v>
      </c>
      <c r="H27" s="1">
        <v>172.13</v>
      </c>
      <c r="I27" s="1">
        <v>5400</v>
      </c>
      <c r="J27" s="1">
        <v>5295.7</v>
      </c>
      <c r="K27" s="1">
        <v>88.9</v>
      </c>
      <c r="L27" s="2">
        <v>209.91463414634148</v>
      </c>
      <c r="M27" s="1">
        <v>0.11</v>
      </c>
      <c r="N27" s="1">
        <v>0.15</v>
      </c>
      <c r="O27" s="1">
        <v>0.53</v>
      </c>
    </row>
    <row r="28" spans="1:15" x14ac:dyDescent="0.3">
      <c r="A28" s="1" t="s">
        <v>23</v>
      </c>
      <c r="B28" s="1">
        <f>B27</f>
        <v>2016</v>
      </c>
      <c r="C28" s="1">
        <f>AVERAGE(C26:C27)</f>
        <v>266.84000000000003</v>
      </c>
      <c r="D28" s="1">
        <f t="shared" ref="D28" si="85">AVERAGE(D26:D27)</f>
        <v>31.67</v>
      </c>
      <c r="E28" s="1">
        <f t="shared" ref="E28" si="86">AVERAGE(E26:E27)</f>
        <v>7.665</v>
      </c>
      <c r="F28" s="1">
        <f t="shared" ref="F28" si="87">AVERAGE(F26:F27)</f>
        <v>5.835</v>
      </c>
      <c r="G28" s="1">
        <f t="shared" ref="G28" si="88">AVERAGE(G26:G27)</f>
        <v>5</v>
      </c>
      <c r="H28" s="1">
        <f t="shared" ref="H28" si="89">AVERAGE(H26:H27)</f>
        <v>160.16499999999999</v>
      </c>
      <c r="I28" s="1">
        <f t="shared" ref="I28" si="90">AVERAGE(I26:I27)</f>
        <v>3015</v>
      </c>
      <c r="J28" s="1">
        <f t="shared" ref="J28" si="91">AVERAGE(J26:J27)</f>
        <v>2987.1</v>
      </c>
      <c r="K28" s="1">
        <f t="shared" ref="K28" si="92">AVERAGE(K26:K27)</f>
        <v>18047.55</v>
      </c>
      <c r="L28" s="1">
        <f t="shared" ref="L28" si="93">AVERAGE(L26:L27)</f>
        <v>195.32317073170731</v>
      </c>
      <c r="M28" s="1">
        <f t="shared" ref="M28" si="94">AVERAGE(M26:M27)</f>
        <v>6.5000000000000002E-2</v>
      </c>
      <c r="N28" s="1">
        <f t="shared" ref="N28" si="95">AVERAGE(N26:N27)</f>
        <v>0.13500000000000001</v>
      </c>
      <c r="O28" s="1">
        <f t="shared" ref="O28" si="96">AVERAGE(O26:O27)</f>
        <v>0.27</v>
      </c>
    </row>
    <row r="29" spans="1:15" x14ac:dyDescent="0.3">
      <c r="A29" s="1" t="s">
        <v>13</v>
      </c>
      <c r="B29" s="1">
        <v>2018</v>
      </c>
      <c r="C29" s="1">
        <v>23</v>
      </c>
      <c r="D29" s="1">
        <v>23</v>
      </c>
      <c r="E29" s="1">
        <v>5.3</v>
      </c>
      <c r="F29" s="1">
        <v>2.7</v>
      </c>
      <c r="G29" s="1">
        <v>6.2</v>
      </c>
      <c r="H29" s="1">
        <v>5</v>
      </c>
      <c r="I29" s="1">
        <v>315</v>
      </c>
      <c r="J29" s="1">
        <v>24</v>
      </c>
      <c r="K29" s="1">
        <v>41</v>
      </c>
      <c r="L29" s="1">
        <v>5</v>
      </c>
      <c r="M29" s="1">
        <v>7.0000000000000007E-2</v>
      </c>
      <c r="N29" s="1">
        <v>0.08</v>
      </c>
      <c r="O29" s="1">
        <v>0.9</v>
      </c>
    </row>
    <row r="30" spans="1:15" x14ac:dyDescent="0.3">
      <c r="A30" s="1" t="s">
        <v>14</v>
      </c>
      <c r="B30" s="1">
        <v>2018</v>
      </c>
      <c r="C30" s="1">
        <v>487.52</v>
      </c>
      <c r="D30" s="1">
        <v>31.25</v>
      </c>
      <c r="E30" s="1">
        <v>9.02</v>
      </c>
      <c r="F30" s="1">
        <v>6.7</v>
      </c>
      <c r="G30" s="1">
        <v>31.2</v>
      </c>
      <c r="H30" s="1">
        <v>88</v>
      </c>
      <c r="I30" s="1">
        <v>6700</v>
      </c>
      <c r="J30" s="1">
        <v>382</v>
      </c>
      <c r="K30" s="1">
        <v>587</v>
      </c>
      <c r="L30" s="1">
        <v>87.5</v>
      </c>
      <c r="M30" s="1">
        <v>0.71</v>
      </c>
      <c r="N30" s="1">
        <v>2.2999999999999998</v>
      </c>
      <c r="O30" s="1">
        <v>1.2</v>
      </c>
    </row>
    <row r="31" spans="1:15" x14ac:dyDescent="0.3">
      <c r="A31" s="1" t="s">
        <v>23</v>
      </c>
      <c r="B31" s="1">
        <f>B30</f>
        <v>2018</v>
      </c>
      <c r="C31" s="1">
        <f>AVERAGE(C29:C30)</f>
        <v>255.26</v>
      </c>
      <c r="D31" s="1">
        <f t="shared" ref="D31" si="97">AVERAGE(D29:D30)</f>
        <v>27.125</v>
      </c>
      <c r="E31" s="1">
        <f t="shared" ref="E31" si="98">AVERAGE(E29:E30)</f>
        <v>7.16</v>
      </c>
      <c r="F31" s="1">
        <f t="shared" ref="F31" si="99">AVERAGE(F29:F30)</f>
        <v>4.7</v>
      </c>
      <c r="G31" s="1">
        <f t="shared" ref="G31" si="100">AVERAGE(G29:G30)</f>
        <v>18.7</v>
      </c>
      <c r="H31" s="1">
        <f t="shared" ref="H31" si="101">AVERAGE(H29:H30)</f>
        <v>46.5</v>
      </c>
      <c r="I31" s="1">
        <f t="shared" ref="I31" si="102">AVERAGE(I29:I30)</f>
        <v>3507.5</v>
      </c>
      <c r="J31" s="1">
        <f t="shared" ref="J31" si="103">AVERAGE(J29:J30)</f>
        <v>203</v>
      </c>
      <c r="K31" s="1">
        <f t="shared" ref="K31" si="104">AVERAGE(K29:K30)</f>
        <v>314</v>
      </c>
      <c r="L31" s="1">
        <f t="shared" ref="L31" si="105">AVERAGE(L29:L30)</f>
        <v>46.25</v>
      </c>
      <c r="M31" s="1">
        <f t="shared" ref="M31" si="106">AVERAGE(M29:M30)</f>
        <v>0.39</v>
      </c>
      <c r="N31" s="1">
        <f t="shared" ref="N31" si="107">AVERAGE(N29:N30)</f>
        <v>1.19</v>
      </c>
      <c r="O31" s="1">
        <f t="shared" ref="O31" si="108">AVERAGE(O29:O30)</f>
        <v>1.05</v>
      </c>
    </row>
    <row r="32" spans="1:15" x14ac:dyDescent="0.3">
      <c r="A32" s="1" t="s">
        <v>13</v>
      </c>
      <c r="B32" s="1">
        <v>2020</v>
      </c>
      <c r="C32" s="1">
        <v>176.7</v>
      </c>
      <c r="D32" s="1">
        <v>25.01</v>
      </c>
      <c r="E32" s="1">
        <v>6.79</v>
      </c>
      <c r="F32" s="1">
        <v>2.29</v>
      </c>
      <c r="G32" s="1">
        <v>6.6</v>
      </c>
      <c r="H32" s="1">
        <v>24.16</v>
      </c>
      <c r="I32" s="1">
        <v>630</v>
      </c>
      <c r="J32" s="1">
        <v>307</v>
      </c>
      <c r="K32" s="1">
        <v>9140</v>
      </c>
      <c r="L32" s="2">
        <v>39.463414634146297</v>
      </c>
      <c r="M32" s="1">
        <v>0.66</v>
      </c>
      <c r="N32" s="1">
        <v>0.14499999999999999</v>
      </c>
      <c r="O32" s="1">
        <v>0.67</v>
      </c>
    </row>
    <row r="33" spans="1:15" x14ac:dyDescent="0.3">
      <c r="A33" s="1" t="s">
        <v>14</v>
      </c>
      <c r="B33" s="1">
        <v>2020</v>
      </c>
      <c r="C33" s="1">
        <v>256.22000000000003</v>
      </c>
      <c r="D33" s="1">
        <v>30.75</v>
      </c>
      <c r="E33" s="1">
        <v>7.65</v>
      </c>
      <c r="F33" s="1">
        <v>5.29</v>
      </c>
      <c r="G33" s="1">
        <v>28.9</v>
      </c>
      <c r="H33" s="1">
        <v>73.650000000000006</v>
      </c>
      <c r="I33" s="1">
        <v>9425</v>
      </c>
      <c r="J33" s="1">
        <v>6292.6</v>
      </c>
      <c r="K33" s="1">
        <v>18346</v>
      </c>
      <c r="L33" s="2">
        <v>99.817073170731703</v>
      </c>
      <c r="M33" s="1">
        <v>1.29</v>
      </c>
      <c r="N33" s="1">
        <v>0.52800000000000002</v>
      </c>
      <c r="O33" s="1">
        <v>0.88</v>
      </c>
    </row>
    <row r="34" spans="1:15" x14ac:dyDescent="0.3">
      <c r="A34" s="1" t="s">
        <v>23</v>
      </c>
      <c r="B34" s="1">
        <f>B33</f>
        <v>2020</v>
      </c>
      <c r="C34" s="1">
        <f>AVERAGE(C32:C33)</f>
        <v>216.46</v>
      </c>
      <c r="D34" s="1">
        <f t="shared" ref="D34" si="109">AVERAGE(D32:D33)</f>
        <v>27.880000000000003</v>
      </c>
      <c r="E34" s="1">
        <f t="shared" ref="E34" si="110">AVERAGE(E32:E33)</f>
        <v>7.2200000000000006</v>
      </c>
      <c r="F34" s="1">
        <f t="shared" ref="F34" si="111">AVERAGE(F32:F33)</f>
        <v>3.79</v>
      </c>
      <c r="G34" s="1">
        <f t="shared" ref="G34" si="112">AVERAGE(G32:G33)</f>
        <v>17.75</v>
      </c>
      <c r="H34" s="1">
        <f t="shared" ref="H34" si="113">AVERAGE(H32:H33)</f>
        <v>48.905000000000001</v>
      </c>
      <c r="I34" s="1">
        <f t="shared" ref="I34" si="114">AVERAGE(I32:I33)</f>
        <v>5027.5</v>
      </c>
      <c r="J34" s="1">
        <f t="shared" ref="J34" si="115">AVERAGE(J32:J33)</f>
        <v>3299.8</v>
      </c>
      <c r="K34" s="1">
        <f t="shared" ref="K34" si="116">AVERAGE(K32:K33)</f>
        <v>13743</v>
      </c>
      <c r="L34" s="1">
        <f t="shared" ref="L34" si="117">AVERAGE(L32:L33)</f>
        <v>69.640243902438996</v>
      </c>
      <c r="M34" s="1">
        <f t="shared" ref="M34" si="118">AVERAGE(M32:M33)</f>
        <v>0.97500000000000009</v>
      </c>
      <c r="N34" s="1">
        <f t="shared" ref="N34" si="119">AVERAGE(N32:N33)</f>
        <v>0.33650000000000002</v>
      </c>
      <c r="O34" s="1">
        <f t="shared" ref="O34" si="120">AVERAGE(O32:O33)</f>
        <v>0.77500000000000002</v>
      </c>
    </row>
    <row r="35" spans="1:15" x14ac:dyDescent="0.3">
      <c r="A35" s="1" t="s">
        <v>13</v>
      </c>
      <c r="B35" s="1">
        <v>2022</v>
      </c>
      <c r="C35" s="1">
        <v>23</v>
      </c>
      <c r="D35" s="1">
        <v>24.68</v>
      </c>
      <c r="E35" s="1">
        <v>7.75</v>
      </c>
      <c r="F35" s="1">
        <v>5.99</v>
      </c>
      <c r="G35" s="1">
        <v>9.99</v>
      </c>
      <c r="H35" s="1">
        <v>167.9</v>
      </c>
      <c r="I35" s="1">
        <v>1330</v>
      </c>
      <c r="J35" s="1">
        <v>32.799999999999997</v>
      </c>
      <c r="K35" s="1">
        <v>46.95</v>
      </c>
      <c r="L35" s="1">
        <v>205</v>
      </c>
      <c r="M35" s="1">
        <v>0.87</v>
      </c>
      <c r="N35" s="1">
        <v>0.76</v>
      </c>
      <c r="O35" s="1">
        <v>0.88</v>
      </c>
    </row>
    <row r="36" spans="1:15" x14ac:dyDescent="0.3">
      <c r="A36" s="1" t="s">
        <v>14</v>
      </c>
      <c r="B36" s="1">
        <v>2022</v>
      </c>
      <c r="C36" s="1">
        <v>354.07</v>
      </c>
      <c r="D36" s="1">
        <v>32.43</v>
      </c>
      <c r="E36" s="1">
        <v>8.58</v>
      </c>
      <c r="F36" s="1">
        <v>7.23</v>
      </c>
      <c r="G36" s="1">
        <v>33.700000000000003</v>
      </c>
      <c r="H36" s="1">
        <v>34</v>
      </c>
      <c r="I36" s="5">
        <v>4179.08</v>
      </c>
      <c r="J36" s="1">
        <v>32.950000000000003</v>
      </c>
      <c r="K36" s="1">
        <v>52.15</v>
      </c>
      <c r="L36" s="1">
        <v>840</v>
      </c>
      <c r="M36" s="1">
        <v>0.99</v>
      </c>
      <c r="N36" s="1">
        <v>0.99</v>
      </c>
      <c r="O36" s="1">
        <v>1.23</v>
      </c>
    </row>
    <row r="37" spans="1:15" x14ac:dyDescent="0.3">
      <c r="A37" s="1" t="s">
        <v>23</v>
      </c>
      <c r="B37" s="1">
        <f>B36</f>
        <v>2022</v>
      </c>
      <c r="C37" s="1">
        <f>AVERAGE(C35:C36)</f>
        <v>188.535</v>
      </c>
      <c r="D37" s="1">
        <f t="shared" ref="D37" si="121">AVERAGE(D35:D36)</f>
        <v>28.555</v>
      </c>
      <c r="E37" s="1">
        <f t="shared" ref="E37" si="122">AVERAGE(E35:E36)</f>
        <v>8.1649999999999991</v>
      </c>
      <c r="F37" s="1">
        <f t="shared" ref="F37" si="123">AVERAGE(F35:F36)</f>
        <v>6.61</v>
      </c>
      <c r="G37" s="1">
        <f t="shared" ref="G37" si="124">AVERAGE(G35:G36)</f>
        <v>21.845000000000002</v>
      </c>
      <c r="H37" s="1">
        <f t="shared" ref="H37" si="125">AVERAGE(H35:H36)</f>
        <v>100.95</v>
      </c>
      <c r="I37" s="1">
        <f t="shared" ref="I37" si="126">AVERAGE(I35:I36)</f>
        <v>2754.54</v>
      </c>
      <c r="J37" s="1">
        <f t="shared" ref="J37" si="127">AVERAGE(J35:J36)</f>
        <v>32.875</v>
      </c>
      <c r="K37" s="1">
        <f t="shared" ref="K37" si="128">AVERAGE(K35:K36)</f>
        <v>49.55</v>
      </c>
      <c r="L37" s="1">
        <f t="shared" ref="L37" si="129">AVERAGE(L35:L36)</f>
        <v>522.5</v>
      </c>
      <c r="M37" s="1">
        <f t="shared" ref="M37" si="130">AVERAGE(M35:M36)</f>
        <v>0.92999999999999994</v>
      </c>
      <c r="N37" s="1">
        <f t="shared" ref="N37" si="131">AVERAGE(N35:N36)</f>
        <v>0.875</v>
      </c>
      <c r="O37" s="1">
        <f t="shared" ref="O37" si="132">AVERAGE(O35:O36)</f>
        <v>1.0549999999999999</v>
      </c>
    </row>
    <row r="45" spans="1:15" x14ac:dyDescent="0.3">
      <c r="G45" s="3"/>
      <c r="H4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3DAA-9325-4C2C-AF89-3DAFB7851D20}">
  <dimension ref="A1:O33"/>
  <sheetViews>
    <sheetView workbookViewId="0">
      <selection activeCell="F31" sqref="F31"/>
    </sheetView>
  </sheetViews>
  <sheetFormatPr defaultRowHeight="16.5" x14ac:dyDescent="0.3"/>
  <cols>
    <col min="1" max="2" width="9" style="1"/>
    <col min="3" max="3" width="8.875" style="1" customWidth="1"/>
    <col min="4" max="4" width="7" style="1" customWidth="1"/>
    <col min="5" max="6" width="9" style="1"/>
    <col min="7" max="7" width="5.875" style="1" bestFit="1" customWidth="1"/>
    <col min="8" max="8" width="13.5" style="1" bestFit="1" customWidth="1"/>
    <col min="9" max="16384" width="9" style="1"/>
  </cols>
  <sheetData>
    <row r="1" spans="1:15" x14ac:dyDescent="0.3">
      <c r="A1" s="1" t="s">
        <v>12</v>
      </c>
      <c r="B1" s="1" t="s">
        <v>0</v>
      </c>
      <c r="C1" s="1" t="s">
        <v>1</v>
      </c>
      <c r="D1" s="1" t="s">
        <v>18</v>
      </c>
      <c r="E1" s="1" t="s">
        <v>3</v>
      </c>
      <c r="F1" s="1" t="s">
        <v>5</v>
      </c>
      <c r="G1" s="1" t="s">
        <v>19</v>
      </c>
      <c r="H1" s="1" t="s">
        <v>20</v>
      </c>
      <c r="I1" s="1" t="s">
        <v>15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 spans="1:15" x14ac:dyDescent="0.3">
      <c r="A2" s="1" t="s">
        <v>13</v>
      </c>
      <c r="B2" s="1">
        <v>2000</v>
      </c>
      <c r="C2" s="1">
        <v>3.38</v>
      </c>
      <c r="D2" s="1">
        <v>25.7</v>
      </c>
      <c r="E2" s="1">
        <v>7.2</v>
      </c>
      <c r="F2" s="1">
        <v>6.82</v>
      </c>
      <c r="G2" s="1">
        <v>32.25</v>
      </c>
      <c r="H2" s="1">
        <v>56.4</v>
      </c>
      <c r="I2" s="1">
        <v>220</v>
      </c>
      <c r="J2" s="1">
        <v>63</v>
      </c>
      <c r="K2" s="2">
        <v>46.739130434782609</v>
      </c>
      <c r="L2" s="2">
        <v>68.780487804878049</v>
      </c>
      <c r="M2" s="1">
        <v>0.91</v>
      </c>
      <c r="N2" s="1">
        <v>8.56</v>
      </c>
      <c r="O2" s="1">
        <v>0.08</v>
      </c>
    </row>
    <row r="3" spans="1:15" x14ac:dyDescent="0.3">
      <c r="A3" s="1" t="s">
        <v>14</v>
      </c>
      <c r="B3" s="1">
        <v>2000</v>
      </c>
      <c r="C3" s="1">
        <v>17.239999999999998</v>
      </c>
      <c r="D3" s="1">
        <v>27.82</v>
      </c>
      <c r="E3" s="1">
        <v>9.1300000000000008</v>
      </c>
      <c r="F3" s="1">
        <v>8.7100000000000009</v>
      </c>
      <c r="G3" s="1">
        <v>34.700000000000003</v>
      </c>
      <c r="H3" s="1">
        <v>141.80000000000001</v>
      </c>
      <c r="I3" s="1">
        <v>352</v>
      </c>
      <c r="J3" s="1">
        <v>1850</v>
      </c>
      <c r="K3" s="2">
        <v>50.289855072463773</v>
      </c>
      <c r="L3" s="2">
        <v>172.92682926829272</v>
      </c>
      <c r="M3" s="1">
        <v>2.78</v>
      </c>
      <c r="N3" s="1">
        <v>18.02</v>
      </c>
      <c r="O3" s="1">
        <v>1.55</v>
      </c>
    </row>
    <row r="4" spans="1:15" x14ac:dyDescent="0.3">
      <c r="A4" s="1" t="s">
        <v>13</v>
      </c>
      <c r="B4" s="1">
        <v>2002</v>
      </c>
      <c r="C4" s="1">
        <v>15.76</v>
      </c>
      <c r="D4" s="1">
        <v>23</v>
      </c>
      <c r="E4" s="1">
        <v>7.1</v>
      </c>
      <c r="F4" s="1">
        <v>4.67</v>
      </c>
      <c r="G4" s="1">
        <v>5.55</v>
      </c>
      <c r="H4" s="1">
        <v>77.8</v>
      </c>
      <c r="I4" s="1">
        <v>125</v>
      </c>
      <c r="J4" s="1">
        <v>279</v>
      </c>
      <c r="K4" s="2">
        <v>8.0434782608695663</v>
      </c>
      <c r="L4" s="2">
        <v>94.878048780487802</v>
      </c>
      <c r="M4" s="1">
        <v>0.62</v>
      </c>
      <c r="N4" s="2">
        <v>4.5599999999999996</v>
      </c>
      <c r="O4" s="1">
        <v>0.06</v>
      </c>
    </row>
    <row r="5" spans="1:15" x14ac:dyDescent="0.3">
      <c r="A5" s="1" t="s">
        <v>14</v>
      </c>
      <c r="B5" s="1">
        <v>2002</v>
      </c>
      <c r="C5" s="1">
        <v>65.540000000000006</v>
      </c>
      <c r="D5" s="1">
        <v>30</v>
      </c>
      <c r="E5" s="1">
        <v>7.9</v>
      </c>
      <c r="F5" s="1">
        <v>5.2</v>
      </c>
      <c r="G5" s="1">
        <v>15</v>
      </c>
      <c r="H5" s="1">
        <v>199.7</v>
      </c>
      <c r="I5" s="1">
        <v>380</v>
      </c>
      <c r="J5" s="1">
        <v>1650.7</v>
      </c>
      <c r="K5" s="2">
        <v>21.739130434782609</v>
      </c>
      <c r="L5" s="2">
        <v>243.53658536585365</v>
      </c>
      <c r="M5" s="1">
        <v>2.31</v>
      </c>
      <c r="N5" s="2">
        <v>6.6</v>
      </c>
      <c r="O5" s="1">
        <v>0.67</v>
      </c>
    </row>
    <row r="6" spans="1:15" x14ac:dyDescent="0.3">
      <c r="A6" s="1" t="s">
        <v>13</v>
      </c>
      <c r="B6" s="1">
        <v>2004</v>
      </c>
      <c r="C6" s="1">
        <v>248.72</v>
      </c>
      <c r="D6" s="1">
        <v>22.34</v>
      </c>
      <c r="E6" s="1">
        <v>6.99</v>
      </c>
      <c r="F6" s="1">
        <v>5.6</v>
      </c>
      <c r="G6" s="1">
        <v>27.8</v>
      </c>
      <c r="H6" s="1">
        <v>56.7</v>
      </c>
      <c r="I6" s="1">
        <v>168</v>
      </c>
      <c r="J6" s="1">
        <v>345.7</v>
      </c>
      <c r="K6" s="2">
        <v>40.289855072463773</v>
      </c>
      <c r="L6" s="2">
        <v>69.146341463414643</v>
      </c>
      <c r="M6" s="1">
        <v>0.62</v>
      </c>
      <c r="N6" s="2">
        <v>0.78</v>
      </c>
      <c r="O6" s="1">
        <v>0.01</v>
      </c>
    </row>
    <row r="7" spans="1:15" x14ac:dyDescent="0.3">
      <c r="A7" s="1" t="s">
        <v>14</v>
      </c>
      <c r="B7" s="1">
        <v>2004</v>
      </c>
      <c r="C7" s="1">
        <v>656.31</v>
      </c>
      <c r="D7" s="1">
        <v>30.04</v>
      </c>
      <c r="E7" s="1">
        <v>8.1999999999999993</v>
      </c>
      <c r="F7" s="1">
        <v>3.56</v>
      </c>
      <c r="G7" s="1">
        <v>31.12</v>
      </c>
      <c r="H7" s="1">
        <v>117.9</v>
      </c>
      <c r="I7" s="1">
        <v>415</v>
      </c>
      <c r="J7" s="1">
        <v>3400.7</v>
      </c>
      <c r="K7" s="2">
        <v>45.101449275362327</v>
      </c>
      <c r="L7" s="2">
        <v>143.78048780487808</v>
      </c>
      <c r="M7" s="1">
        <v>0.91</v>
      </c>
      <c r="N7" s="2">
        <v>2.4500000000000002</v>
      </c>
      <c r="O7" s="1">
        <v>0.78</v>
      </c>
    </row>
    <row r="8" spans="1:15" x14ac:dyDescent="0.3">
      <c r="A8" s="1" t="s">
        <v>13</v>
      </c>
      <c r="B8" s="1">
        <v>2006</v>
      </c>
      <c r="C8" s="1">
        <v>382.63</v>
      </c>
      <c r="D8" s="1">
        <v>18.3</v>
      </c>
      <c r="E8" s="1">
        <v>7.6</v>
      </c>
      <c r="F8" s="1">
        <v>7</v>
      </c>
      <c r="G8" s="1">
        <v>18</v>
      </c>
      <c r="H8" s="1">
        <v>82.8</v>
      </c>
      <c r="I8" s="1">
        <v>156</v>
      </c>
      <c r="J8" s="1">
        <v>1799.4</v>
      </c>
      <c r="K8" s="2">
        <v>26.086956521739133</v>
      </c>
      <c r="L8" s="2">
        <v>100.97560975609757</v>
      </c>
      <c r="M8" s="1">
        <v>0</v>
      </c>
      <c r="N8" s="2">
        <v>6.67</v>
      </c>
      <c r="O8" s="1">
        <v>0.08</v>
      </c>
    </row>
    <row r="9" spans="1:15" x14ac:dyDescent="0.3">
      <c r="A9" s="1" t="s">
        <v>14</v>
      </c>
      <c r="B9" s="1">
        <v>2006</v>
      </c>
      <c r="C9" s="1">
        <v>834.37</v>
      </c>
      <c r="D9" s="1">
        <v>30.5</v>
      </c>
      <c r="E9" s="1">
        <v>8.0399999999999991</v>
      </c>
      <c r="F9" s="1">
        <v>8.2200000000000006</v>
      </c>
      <c r="G9" s="1">
        <v>32.700000000000003</v>
      </c>
      <c r="H9" s="1">
        <v>146.4</v>
      </c>
      <c r="I9" s="1">
        <v>550</v>
      </c>
      <c r="J9" s="1">
        <v>2689.3</v>
      </c>
      <c r="K9" s="2">
        <v>47.391304347826093</v>
      </c>
      <c r="L9" s="2">
        <v>178.53658536585368</v>
      </c>
      <c r="M9" s="1">
        <v>0</v>
      </c>
      <c r="N9" s="2">
        <v>8.56</v>
      </c>
      <c r="O9" s="1">
        <v>0.34</v>
      </c>
    </row>
    <row r="10" spans="1:15" x14ac:dyDescent="0.3">
      <c r="A10" s="1" t="s">
        <v>13</v>
      </c>
      <c r="B10" s="1">
        <v>2008</v>
      </c>
      <c r="C10" s="1">
        <v>188.91</v>
      </c>
      <c r="D10" s="1">
        <v>23.45</v>
      </c>
      <c r="E10" s="1">
        <v>5.86</v>
      </c>
      <c r="F10" s="1">
        <v>3.5</v>
      </c>
      <c r="G10" s="1">
        <v>3.6</v>
      </c>
      <c r="H10" s="1">
        <v>56.8</v>
      </c>
      <c r="I10" s="1">
        <v>220</v>
      </c>
      <c r="J10" s="1">
        <v>307</v>
      </c>
      <c r="K10" s="2">
        <v>5.2173913043478271</v>
      </c>
      <c r="L10" s="2">
        <v>69.268292682926827</v>
      </c>
      <c r="M10" s="1">
        <v>0.11</v>
      </c>
      <c r="N10" s="2">
        <v>7.0000000000000007E-2</v>
      </c>
      <c r="O10" s="1">
        <v>0.04</v>
      </c>
    </row>
    <row r="11" spans="1:15" x14ac:dyDescent="0.3">
      <c r="A11" s="1" t="s">
        <v>14</v>
      </c>
      <c r="B11" s="1">
        <v>2008</v>
      </c>
      <c r="C11" s="1">
        <v>22.22</v>
      </c>
      <c r="D11" s="1">
        <v>30.66</v>
      </c>
      <c r="E11" s="1">
        <v>6.9</v>
      </c>
      <c r="F11" s="1">
        <v>7.2</v>
      </c>
      <c r="G11" s="1">
        <v>31.23</v>
      </c>
      <c r="H11" s="1">
        <v>129.69999999999999</v>
      </c>
      <c r="I11" s="1">
        <v>1100</v>
      </c>
      <c r="J11" s="1">
        <v>4678.8999999999996</v>
      </c>
      <c r="K11" s="2">
        <v>45.260869565217398</v>
      </c>
      <c r="L11" s="2">
        <v>158.17073170731706</v>
      </c>
      <c r="M11" s="1">
        <v>0.26</v>
      </c>
      <c r="N11" s="2">
        <v>3.12</v>
      </c>
      <c r="O11" s="1">
        <v>0.35</v>
      </c>
    </row>
    <row r="12" spans="1:15" x14ac:dyDescent="0.3">
      <c r="A12" s="1" t="s">
        <v>13</v>
      </c>
      <c r="B12" s="1">
        <v>2010</v>
      </c>
      <c r="C12" s="1">
        <v>7.44</v>
      </c>
      <c r="D12" s="1">
        <v>25</v>
      </c>
      <c r="E12" s="1">
        <v>6.9</v>
      </c>
      <c r="F12" s="1">
        <v>2.5</v>
      </c>
      <c r="G12" s="1">
        <v>2</v>
      </c>
      <c r="H12" s="1">
        <v>89.6</v>
      </c>
      <c r="I12" s="1">
        <v>480</v>
      </c>
      <c r="J12" s="1">
        <v>252</v>
      </c>
      <c r="K12" s="1">
        <v>780</v>
      </c>
      <c r="L12" s="2">
        <v>109.26829268292683</v>
      </c>
      <c r="M12" s="1">
        <v>2.58</v>
      </c>
      <c r="N12" s="1">
        <v>3.29</v>
      </c>
      <c r="O12" s="1">
        <v>0.01</v>
      </c>
    </row>
    <row r="13" spans="1:15" x14ac:dyDescent="0.3">
      <c r="A13" s="1" t="s">
        <v>14</v>
      </c>
      <c r="B13" s="1">
        <v>2010</v>
      </c>
      <c r="C13" s="1">
        <v>0.32</v>
      </c>
      <c r="D13" s="1">
        <v>32</v>
      </c>
      <c r="E13" s="1">
        <v>8.1999999999999993</v>
      </c>
      <c r="F13" s="1">
        <v>6.1</v>
      </c>
      <c r="G13" s="1">
        <v>34.5</v>
      </c>
      <c r="H13" s="1">
        <v>167.9</v>
      </c>
      <c r="I13" s="1">
        <v>3400</v>
      </c>
      <c r="J13" s="1">
        <v>1350</v>
      </c>
      <c r="K13" s="1">
        <v>1320</v>
      </c>
      <c r="L13" s="2">
        <v>204.75609756097563</v>
      </c>
      <c r="M13" s="1">
        <v>12.7</v>
      </c>
      <c r="N13" s="1">
        <v>7.25</v>
      </c>
      <c r="O13" s="1">
        <v>0.45</v>
      </c>
    </row>
    <row r="14" spans="1:15" x14ac:dyDescent="0.3">
      <c r="A14" s="1" t="s">
        <v>13</v>
      </c>
      <c r="B14" s="1">
        <v>2012</v>
      </c>
      <c r="C14" s="1">
        <v>17.489999999999998</v>
      </c>
      <c r="D14" s="1">
        <v>21.33</v>
      </c>
      <c r="E14" s="1">
        <v>6.86</v>
      </c>
      <c r="F14" s="1">
        <v>3.65</v>
      </c>
      <c r="G14" s="1">
        <v>5.33</v>
      </c>
      <c r="H14" s="1">
        <v>34</v>
      </c>
      <c r="I14" s="1">
        <v>550</v>
      </c>
      <c r="J14" s="1">
        <v>1330.5</v>
      </c>
      <c r="K14" s="1">
        <v>24677.5</v>
      </c>
      <c r="L14" s="2">
        <v>41.463414634146346</v>
      </c>
      <c r="M14" s="1">
        <v>0.63</v>
      </c>
      <c r="N14" s="2">
        <v>0.45</v>
      </c>
      <c r="O14" s="1">
        <v>0.04</v>
      </c>
    </row>
    <row r="15" spans="1:15" x14ac:dyDescent="0.3">
      <c r="A15" s="1" t="s">
        <v>14</v>
      </c>
      <c r="B15" s="1">
        <v>2012</v>
      </c>
      <c r="C15" s="1">
        <v>2.54</v>
      </c>
      <c r="D15" s="1">
        <v>31.45</v>
      </c>
      <c r="E15" s="1">
        <v>7.43</v>
      </c>
      <c r="F15" s="1">
        <v>4.8499999999999996</v>
      </c>
      <c r="G15" s="1">
        <v>31.66</v>
      </c>
      <c r="H15" s="1">
        <v>145.69999999999999</v>
      </c>
      <c r="I15" s="1">
        <v>3700</v>
      </c>
      <c r="J15" s="1">
        <v>3768.4</v>
      </c>
      <c r="K15" s="1">
        <v>77.44</v>
      </c>
      <c r="L15" s="2">
        <v>177.6829268292683</v>
      </c>
      <c r="M15" s="1">
        <v>1.1100000000000001</v>
      </c>
      <c r="N15" s="2">
        <v>0.99</v>
      </c>
      <c r="O15" s="1">
        <v>1.1100000000000001</v>
      </c>
    </row>
    <row r="16" spans="1:15" x14ac:dyDescent="0.3">
      <c r="A16" s="1" t="s">
        <v>13</v>
      </c>
      <c r="B16" s="1">
        <v>2014</v>
      </c>
      <c r="C16" s="1">
        <v>29.68</v>
      </c>
      <c r="D16" s="1">
        <v>25.6</v>
      </c>
      <c r="E16" s="1">
        <v>6.8</v>
      </c>
      <c r="F16" s="1">
        <v>6.4</v>
      </c>
      <c r="G16" s="1">
        <v>22.8</v>
      </c>
      <c r="H16" s="1">
        <v>89.4</v>
      </c>
      <c r="I16" s="1">
        <v>575</v>
      </c>
      <c r="J16" s="1">
        <v>61</v>
      </c>
      <c r="K16" s="1">
        <v>120</v>
      </c>
      <c r="L16" s="2">
        <v>109.02439024390246</v>
      </c>
      <c r="M16" s="1">
        <v>0.9</v>
      </c>
      <c r="N16" s="2">
        <v>0.32</v>
      </c>
      <c r="O16" s="1">
        <v>0.78</v>
      </c>
    </row>
    <row r="17" spans="1:15" x14ac:dyDescent="0.3">
      <c r="A17" s="1" t="s">
        <v>14</v>
      </c>
      <c r="B17" s="1">
        <v>2014</v>
      </c>
      <c r="C17" s="1">
        <v>196.19</v>
      </c>
      <c r="D17" s="1">
        <v>30.5</v>
      </c>
      <c r="E17" s="1">
        <v>8.5500000000000007</v>
      </c>
      <c r="F17" s="1">
        <v>10.27</v>
      </c>
      <c r="G17" s="1">
        <v>32.700000000000003</v>
      </c>
      <c r="H17" s="1">
        <v>145.80000000000001</v>
      </c>
      <c r="I17" s="1">
        <v>2860</v>
      </c>
      <c r="J17" s="1">
        <v>376</v>
      </c>
      <c r="K17" s="1">
        <v>471</v>
      </c>
      <c r="L17" s="2">
        <v>177.80487804878052</v>
      </c>
      <c r="M17" s="1">
        <v>1.23</v>
      </c>
      <c r="N17" s="2">
        <v>2.13</v>
      </c>
      <c r="O17" s="1">
        <v>1.56</v>
      </c>
    </row>
    <row r="18" spans="1:15" x14ac:dyDescent="0.3">
      <c r="A18" s="1" t="s">
        <v>13</v>
      </c>
      <c r="B18" s="1">
        <v>2016</v>
      </c>
      <c r="C18" s="1">
        <v>273.62</v>
      </c>
      <c r="D18" s="1">
        <v>31.67</v>
      </c>
      <c r="E18" s="1">
        <v>7</v>
      </c>
      <c r="F18" s="1">
        <v>4.67</v>
      </c>
      <c r="G18" s="1">
        <v>0.67</v>
      </c>
      <c r="H18" s="1">
        <v>148.19999999999999</v>
      </c>
      <c r="I18" s="1">
        <v>630</v>
      </c>
      <c r="J18" s="1">
        <v>678.5</v>
      </c>
      <c r="K18" s="1">
        <v>36006.199999999997</v>
      </c>
      <c r="L18" s="2">
        <v>180.73170731707316</v>
      </c>
      <c r="M18" s="1">
        <v>0.02</v>
      </c>
      <c r="N18" s="1">
        <v>0.12</v>
      </c>
      <c r="O18" s="1">
        <v>0.01</v>
      </c>
    </row>
    <row r="19" spans="1:15" x14ac:dyDescent="0.3">
      <c r="A19" s="1" t="s">
        <v>14</v>
      </c>
      <c r="B19" s="1">
        <v>2016</v>
      </c>
      <c r="C19" s="1">
        <v>260.06</v>
      </c>
      <c r="D19" s="1">
        <v>31.67</v>
      </c>
      <c r="E19" s="1">
        <v>8.33</v>
      </c>
      <c r="F19" s="1">
        <v>7</v>
      </c>
      <c r="G19" s="1">
        <v>9.33</v>
      </c>
      <c r="H19" s="1">
        <v>172.13</v>
      </c>
      <c r="I19" s="1">
        <v>5400</v>
      </c>
      <c r="J19" s="1">
        <v>5295.7</v>
      </c>
      <c r="K19" s="1">
        <v>88.9</v>
      </c>
      <c r="L19" s="2">
        <v>209.91463414634148</v>
      </c>
      <c r="M19" s="1">
        <v>0.11</v>
      </c>
      <c r="N19" s="1">
        <v>0.15</v>
      </c>
      <c r="O19" s="1">
        <v>0.53</v>
      </c>
    </row>
    <row r="20" spans="1:15" x14ac:dyDescent="0.3">
      <c r="A20" s="1" t="s">
        <v>13</v>
      </c>
      <c r="B20" s="1">
        <v>2018</v>
      </c>
      <c r="C20" s="1">
        <v>23</v>
      </c>
      <c r="D20" s="1">
        <v>23</v>
      </c>
      <c r="E20" s="1">
        <v>5.3</v>
      </c>
      <c r="F20" s="1">
        <v>2.7</v>
      </c>
      <c r="G20" s="1">
        <v>6.2</v>
      </c>
      <c r="H20" s="1">
        <v>5</v>
      </c>
      <c r="I20" s="1">
        <v>315</v>
      </c>
      <c r="J20" s="1">
        <v>24</v>
      </c>
      <c r="K20" s="1">
        <v>41</v>
      </c>
      <c r="L20" s="1">
        <v>5</v>
      </c>
      <c r="M20" s="1">
        <v>7.0000000000000007E-2</v>
      </c>
      <c r="N20" s="1">
        <v>0.08</v>
      </c>
      <c r="O20" s="1">
        <v>0.9</v>
      </c>
    </row>
    <row r="21" spans="1:15" x14ac:dyDescent="0.3">
      <c r="A21" s="1" t="s">
        <v>14</v>
      </c>
      <c r="B21" s="1">
        <v>2018</v>
      </c>
      <c r="C21" s="1">
        <v>487.52</v>
      </c>
      <c r="D21" s="1">
        <v>31.25</v>
      </c>
      <c r="E21" s="1">
        <v>9.02</v>
      </c>
      <c r="F21" s="1">
        <v>6.7</v>
      </c>
      <c r="G21" s="1">
        <v>31.2</v>
      </c>
      <c r="H21" s="1">
        <v>88</v>
      </c>
      <c r="I21" s="1">
        <v>6700</v>
      </c>
      <c r="J21" s="1">
        <v>382</v>
      </c>
      <c r="K21" s="1">
        <v>587</v>
      </c>
      <c r="L21" s="1">
        <v>87.5</v>
      </c>
      <c r="M21" s="1">
        <v>0.71</v>
      </c>
      <c r="N21" s="1">
        <v>2.2999999999999998</v>
      </c>
      <c r="O21" s="1">
        <v>1.2</v>
      </c>
    </row>
    <row r="22" spans="1:15" x14ac:dyDescent="0.3">
      <c r="A22" s="1" t="s">
        <v>13</v>
      </c>
      <c r="B22" s="1">
        <v>2020</v>
      </c>
      <c r="C22" s="1">
        <v>176.7</v>
      </c>
      <c r="D22" s="1">
        <v>25.01</v>
      </c>
      <c r="E22" s="1">
        <v>6.79</v>
      </c>
      <c r="F22" s="1">
        <v>2.29</v>
      </c>
      <c r="G22" s="1">
        <v>6.6</v>
      </c>
      <c r="H22" s="1">
        <v>24.16</v>
      </c>
      <c r="I22" s="1">
        <v>630</v>
      </c>
      <c r="J22" s="1">
        <v>307</v>
      </c>
      <c r="K22" s="1">
        <v>9140</v>
      </c>
      <c r="L22" s="2">
        <v>39.463414634146297</v>
      </c>
      <c r="M22" s="1">
        <v>0.66</v>
      </c>
      <c r="N22" s="1">
        <v>0.14499999999999999</v>
      </c>
      <c r="O22" s="1">
        <v>0.67</v>
      </c>
    </row>
    <row r="23" spans="1:15" x14ac:dyDescent="0.3">
      <c r="A23" s="1" t="s">
        <v>14</v>
      </c>
      <c r="B23" s="1">
        <v>2020</v>
      </c>
      <c r="C23" s="1">
        <v>256.22000000000003</v>
      </c>
      <c r="D23" s="1">
        <v>30.75</v>
      </c>
      <c r="E23" s="1">
        <v>7.65</v>
      </c>
      <c r="F23" s="1">
        <v>5.29</v>
      </c>
      <c r="G23" s="1">
        <v>28.9</v>
      </c>
      <c r="H23" s="1">
        <v>73.650000000000006</v>
      </c>
      <c r="I23" s="1">
        <v>9425</v>
      </c>
      <c r="J23" s="1">
        <v>6292.6</v>
      </c>
      <c r="K23" s="1">
        <v>18346</v>
      </c>
      <c r="L23" s="2">
        <v>99.817073170731703</v>
      </c>
      <c r="M23" s="1">
        <v>1.29</v>
      </c>
      <c r="N23" s="1">
        <v>0.52800000000000002</v>
      </c>
      <c r="O23" s="1">
        <v>0.88</v>
      </c>
    </row>
    <row r="24" spans="1:15" x14ac:dyDescent="0.3">
      <c r="A24" s="1" t="s">
        <v>13</v>
      </c>
      <c r="B24" s="1">
        <v>2022</v>
      </c>
      <c r="C24" s="1">
        <v>23</v>
      </c>
      <c r="D24" s="1">
        <v>24.68</v>
      </c>
      <c r="E24" s="1">
        <v>7.75</v>
      </c>
      <c r="F24" s="1">
        <v>5.99</v>
      </c>
      <c r="G24" s="1">
        <v>9.99</v>
      </c>
      <c r="H24" s="1">
        <v>167.9</v>
      </c>
      <c r="I24" s="1">
        <v>1330</v>
      </c>
      <c r="J24" s="1">
        <v>32.799999999999997</v>
      </c>
      <c r="K24" s="1">
        <v>46.95</v>
      </c>
      <c r="L24" s="1">
        <v>205</v>
      </c>
      <c r="M24" s="1">
        <v>0.87</v>
      </c>
      <c r="N24" s="1">
        <v>0.76</v>
      </c>
      <c r="O24" s="1">
        <v>0.88</v>
      </c>
    </row>
    <row r="25" spans="1:15" x14ac:dyDescent="0.3">
      <c r="A25" s="1" t="s">
        <v>14</v>
      </c>
      <c r="B25" s="1">
        <v>2022</v>
      </c>
      <c r="C25" s="1">
        <v>354.07</v>
      </c>
      <c r="D25" s="1">
        <v>32.43</v>
      </c>
      <c r="E25" s="1">
        <v>8.58</v>
      </c>
      <c r="F25" s="1">
        <v>7.23</v>
      </c>
      <c r="G25" s="1">
        <v>33.700000000000003</v>
      </c>
      <c r="H25" s="1">
        <v>34</v>
      </c>
      <c r="I25" s="5">
        <v>4179.08</v>
      </c>
      <c r="J25" s="1">
        <v>32.950000000000003</v>
      </c>
      <c r="K25" s="1">
        <v>52.15</v>
      </c>
      <c r="L25" s="1">
        <v>840</v>
      </c>
      <c r="M25" s="1">
        <v>0.99</v>
      </c>
      <c r="N25" s="1">
        <v>0.99</v>
      </c>
      <c r="O25" s="1">
        <v>1.23</v>
      </c>
    </row>
    <row r="33" spans="7:8" x14ac:dyDescent="0.3">
      <c r="G33" s="3"/>
      <c r="H33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E2DDC-32CA-4724-B419-F6F8A9D63F06}">
  <dimension ref="A1:F25"/>
  <sheetViews>
    <sheetView tabSelected="1" workbookViewId="0">
      <selection activeCell="S20" sqref="S20"/>
    </sheetView>
  </sheetViews>
  <sheetFormatPr defaultRowHeight="16.5" x14ac:dyDescent="0.3"/>
  <sheetData>
    <row r="1" spans="1:6" x14ac:dyDescent="0.3">
      <c r="A1" s="1" t="s">
        <v>0</v>
      </c>
      <c r="B1" s="1" t="s">
        <v>15</v>
      </c>
    </row>
    <row r="2" spans="1:6" x14ac:dyDescent="0.3">
      <c r="A2" s="1">
        <v>1</v>
      </c>
      <c r="B2" s="1">
        <v>220</v>
      </c>
    </row>
    <row r="3" spans="1:6" x14ac:dyDescent="0.3">
      <c r="A3" s="1">
        <v>2</v>
      </c>
      <c r="B3" s="1">
        <v>352</v>
      </c>
    </row>
    <row r="4" spans="1:6" x14ac:dyDescent="0.3">
      <c r="A4" s="1">
        <v>3</v>
      </c>
      <c r="B4" s="1">
        <v>125</v>
      </c>
    </row>
    <row r="5" spans="1:6" x14ac:dyDescent="0.3">
      <c r="A5" s="1">
        <v>4</v>
      </c>
      <c r="B5" s="1">
        <v>380</v>
      </c>
    </row>
    <row r="6" spans="1:6" x14ac:dyDescent="0.3">
      <c r="A6" s="1">
        <v>5</v>
      </c>
      <c r="B6" s="1">
        <v>168</v>
      </c>
    </row>
    <row r="7" spans="1:6" x14ac:dyDescent="0.3">
      <c r="A7" s="1">
        <v>6</v>
      </c>
      <c r="B7" s="1">
        <v>415</v>
      </c>
    </row>
    <row r="8" spans="1:6" x14ac:dyDescent="0.3">
      <c r="A8" s="1">
        <v>7</v>
      </c>
      <c r="B8" s="1">
        <v>156</v>
      </c>
    </row>
    <row r="9" spans="1:6" x14ac:dyDescent="0.3">
      <c r="A9" s="1">
        <v>8</v>
      </c>
      <c r="B9" s="1">
        <v>550</v>
      </c>
    </row>
    <row r="10" spans="1:6" x14ac:dyDescent="0.3">
      <c r="A10" s="1">
        <v>9</v>
      </c>
      <c r="B10" s="1">
        <v>220</v>
      </c>
    </row>
    <row r="11" spans="1:6" x14ac:dyDescent="0.3">
      <c r="A11" s="1">
        <v>10</v>
      </c>
      <c r="B11" s="1">
        <v>1100</v>
      </c>
    </row>
    <row r="12" spans="1:6" x14ac:dyDescent="0.3">
      <c r="A12" s="1">
        <v>11</v>
      </c>
      <c r="B12" s="1">
        <v>480</v>
      </c>
      <c r="E12" t="s">
        <v>21</v>
      </c>
      <c r="F12">
        <v>-728.44</v>
      </c>
    </row>
    <row r="13" spans="1:6" x14ac:dyDescent="0.3">
      <c r="A13" s="1">
        <v>12</v>
      </c>
      <c r="B13" s="1">
        <v>3400</v>
      </c>
      <c r="E13" t="s">
        <v>22</v>
      </c>
      <c r="F13">
        <v>204.48</v>
      </c>
    </row>
    <row r="14" spans="1:6" x14ac:dyDescent="0.3">
      <c r="A14" s="1">
        <v>13</v>
      </c>
      <c r="B14" s="1">
        <v>550</v>
      </c>
    </row>
    <row r="15" spans="1:6" x14ac:dyDescent="0.3">
      <c r="A15" s="1">
        <v>14</v>
      </c>
      <c r="B15" s="1">
        <v>3700</v>
      </c>
    </row>
    <row r="16" spans="1:6" x14ac:dyDescent="0.3">
      <c r="A16" s="1">
        <v>15</v>
      </c>
      <c r="B16" s="1">
        <v>575</v>
      </c>
    </row>
    <row r="17" spans="1:2" x14ac:dyDescent="0.3">
      <c r="A17" s="1">
        <v>16</v>
      </c>
      <c r="B17" s="1">
        <v>2860</v>
      </c>
    </row>
    <row r="18" spans="1:2" x14ac:dyDescent="0.3">
      <c r="A18" s="1">
        <v>17</v>
      </c>
      <c r="B18" s="1">
        <v>630</v>
      </c>
    </row>
    <row r="19" spans="1:2" x14ac:dyDescent="0.3">
      <c r="A19" s="1">
        <v>18</v>
      </c>
      <c r="B19" s="1">
        <v>5400</v>
      </c>
    </row>
    <row r="20" spans="1:2" x14ac:dyDescent="0.3">
      <c r="A20" s="1">
        <v>19</v>
      </c>
      <c r="B20" s="1">
        <v>315</v>
      </c>
    </row>
    <row r="21" spans="1:2" x14ac:dyDescent="0.3">
      <c r="A21" s="1">
        <v>20</v>
      </c>
      <c r="B21" s="1">
        <v>6700</v>
      </c>
    </row>
    <row r="22" spans="1:2" x14ac:dyDescent="0.3">
      <c r="A22" s="1">
        <v>21</v>
      </c>
      <c r="B22" s="1">
        <v>630</v>
      </c>
    </row>
    <row r="23" spans="1:2" x14ac:dyDescent="0.3">
      <c r="A23" s="1">
        <v>22</v>
      </c>
      <c r="B23" s="1">
        <v>9425</v>
      </c>
    </row>
    <row r="24" spans="1:2" x14ac:dyDescent="0.3">
      <c r="A24" s="1">
        <v>23</v>
      </c>
      <c r="B24" s="1">
        <v>1330</v>
      </c>
    </row>
    <row r="25" spans="1:2" x14ac:dyDescent="0.3">
      <c r="A25" s="1">
        <v>24</v>
      </c>
      <c r="B25" s="5">
        <f>F13*A25+F12</f>
        <v>4179.08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28F1A-E33B-46EB-9FBB-AC13AC8D4A37}">
  <dimension ref="A1:B3"/>
  <sheetViews>
    <sheetView workbookViewId="0">
      <selection activeCell="D8" sqref="D8"/>
    </sheetView>
  </sheetViews>
  <sheetFormatPr defaultRowHeight="16.5" x14ac:dyDescent="0.3"/>
  <cols>
    <col min="1" max="1" width="9" style="1"/>
    <col min="2" max="2" width="24.125" style="1" bestFit="1" customWidth="1"/>
    <col min="3" max="16384" width="9" style="1"/>
  </cols>
  <sheetData>
    <row r="1" spans="1:2" x14ac:dyDescent="0.3">
      <c r="A1" s="1" t="s">
        <v>16</v>
      </c>
      <c r="B1" s="1" t="s">
        <v>17</v>
      </c>
    </row>
    <row r="2" spans="1:2" x14ac:dyDescent="0.3">
      <c r="A2" s="1" t="s">
        <v>18</v>
      </c>
      <c r="B2" s="1" t="s">
        <v>2</v>
      </c>
    </row>
    <row r="3" spans="1:2" x14ac:dyDescent="0.3">
      <c r="A3" s="1" t="s">
        <v>19</v>
      </c>
      <c r="B3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reg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Alam Pervez</dc:creator>
  <cp:lastModifiedBy>Ataher Ali</cp:lastModifiedBy>
  <dcterms:created xsi:type="dcterms:W3CDTF">2015-06-05T18:17:20Z</dcterms:created>
  <dcterms:modified xsi:type="dcterms:W3CDTF">2023-09-07T08:45:20Z</dcterms:modified>
</cp:coreProperties>
</file>